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15.xml" ContentType="application/vnd.openxmlformats-officedocument.drawing+xml"/>
  <Override PartName="/xl/charts/chart20.xml" ContentType="application/vnd.openxmlformats-officedocument.drawingml.chart+xml"/>
  <Override PartName="/xl/drawings/drawing16.xml" ContentType="application/vnd.openxmlformats-officedocument.drawing+xml"/>
  <Override PartName="/xl/charts/chart21.xml" ContentType="application/vnd.openxmlformats-officedocument.drawingml.chart+xml"/>
  <Override PartName="/xl/drawings/drawing17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8.xml" ContentType="application/vnd.openxmlformats-officedocument.drawing+xml"/>
  <Override PartName="/xl/charts/chart24.xml" ContentType="application/vnd.openxmlformats-officedocument.drawingml.chart+xml"/>
  <Override PartName="/xl/drawings/drawing19.xml" ContentType="application/vnd.openxmlformats-officedocument.drawing+xml"/>
  <Override PartName="/xl/charts/chart25.xml" ContentType="application/vnd.openxmlformats-officedocument.drawingml.chart+xml"/>
  <Override PartName="/xl/drawings/drawing20.xml" ContentType="application/vnd.openxmlformats-officedocument.drawing+xml"/>
  <Override PartName="/xl/charts/chart26.xml" ContentType="application/vnd.openxmlformats-officedocument.drawingml.chart+xml"/>
  <Override PartName="/xl/drawings/drawing2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2.xml" ContentType="application/vnd.openxmlformats-officedocument.drawing+xml"/>
  <Override PartName="/xl/charts/chart29.xml" ContentType="application/vnd.openxmlformats-officedocument.drawingml.chart+xml"/>
  <Override PartName="/xl/drawings/drawing23.xml" ContentType="application/vnd.openxmlformats-officedocument.drawing+xml"/>
  <Override PartName="/xl/charts/chart30.xml" ContentType="application/vnd.openxmlformats-officedocument.drawingml.chart+xml"/>
  <Override PartName="/xl/drawings/drawing24.xml" ContentType="application/vnd.openxmlformats-officedocument.drawing+xml"/>
  <Override PartName="/xl/charts/chart31.xml" ContentType="application/vnd.openxmlformats-officedocument.drawingml.chart+xml"/>
  <Override PartName="/xl/drawings/drawing25.xml" ContentType="application/vnd.openxmlformats-officedocument.drawing+xml"/>
  <Override PartName="/xl/charts/chart32.xml" ContentType="application/vnd.openxmlformats-officedocument.drawingml.chart+xml"/>
  <Override PartName="/xl/drawings/drawing26.xml" ContentType="application/vnd.openxmlformats-officedocument.drawing+xml"/>
  <Override PartName="/xl/charts/chart3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2109431\Desktop\LLC設計ツール\"/>
    </mc:Choice>
  </mc:AlternateContent>
  <workbookProtection workbookPassword="826F" lockStructure="1"/>
  <bookViews>
    <workbookView xWindow="0" yWindow="0" windowWidth="20490" windowHeight="7920"/>
  </bookViews>
  <sheets>
    <sheet name="Transformer design" sheetId="27" r:id="rId1"/>
    <sheet name="提出時非表示⇒" sheetId="28" state="veryHidden" r:id="rId2"/>
    <sheet name="計算途中過程" sheetId="1" state="veryHidden" r:id="rId3"/>
    <sheet name="1回目Lp計算 (10倍)" sheetId="3" state="veryHidden" r:id="rId4"/>
    <sheet name="1回目Lp計算 (5倍)" sheetId="4" state="veryHidden" r:id="rId5"/>
    <sheet name="1回目仮計算Lp" sheetId="2" state="veryHidden" r:id="rId6"/>
    <sheet name="1回目Lp適用計算 (Cr補正)" sheetId="22" state="veryHidden" r:id="rId7"/>
    <sheet name="2回目Lp計算 (1.5倍)" sheetId="10" state="veryHidden" r:id="rId8"/>
    <sheet name="2回目Lp計算 (0.5倍)" sheetId="11" state="veryHidden" r:id="rId9"/>
    <sheet name="2回目仮計算Lp" sheetId="9" state="veryHidden" r:id="rId10"/>
    <sheet name="2回目Lp適用計算 (Cr補正)" sheetId="23" state="veryHidden" r:id="rId11"/>
    <sheet name="3回目Lp計算 (1.5倍)" sheetId="13" state="veryHidden" r:id="rId12"/>
    <sheet name="3回目Lp計算 (0.5倍) " sheetId="14" state="veryHidden" r:id="rId13"/>
    <sheet name="3回目仮計算Lp" sheetId="15" state="veryHidden" r:id="rId14"/>
    <sheet name="3回目Lp適用計算 (Cr補正)" sheetId="24" state="veryHidden" r:id="rId15"/>
    <sheet name="4回目Lp計算 (1.5倍)" sheetId="16" state="veryHidden" r:id="rId16"/>
    <sheet name="4回目Lp計算 (0.5倍) " sheetId="17" state="veryHidden" r:id="rId17"/>
    <sheet name="4回目仮計算Lp" sheetId="18" state="veryHidden" r:id="rId18"/>
    <sheet name="4回目Lp適用計算 (Cr補正)" sheetId="25" state="veryHidden" r:id="rId19"/>
    <sheet name="5回目Lp計算 (1.5倍)" sheetId="19" state="veryHidden" r:id="rId20"/>
    <sheet name="5回目Lp計算 (0.5倍)" sheetId="20" state="veryHidden" r:id="rId21"/>
    <sheet name="5回目仮計算Lp" sheetId="21" state="veryHidden" r:id="rId22"/>
    <sheet name="5回目Lp適用計算 (Cr補正) " sheetId="26" state="veryHidden" r:id="rId23"/>
    <sheet name="Vo確認(Vin(min))" sheetId="6" state="veryHidden" r:id="rId24"/>
    <sheet name="Vo確認(Vin(typ.)" sheetId="7" state="veryHidden" r:id="rId25"/>
    <sheet name="Vo確認(Vin(max))" sheetId="8" state="veryHidden" r:id="rId26"/>
    <sheet name="Gain graph" sheetId="29" state="veryHidden" r:id="rId2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9" i="27" l="1"/>
  <c r="E47" i="27"/>
  <c r="E43" i="27"/>
  <c r="E42" i="27"/>
  <c r="E7" i="1" l="1"/>
  <c r="E80" i="1"/>
  <c r="E7" i="2" l="1"/>
  <c r="E8" i="2"/>
  <c r="E9" i="2"/>
  <c r="E10" i="2"/>
  <c r="E11" i="2"/>
  <c r="E12" i="2"/>
  <c r="E13" i="2"/>
  <c r="E6" i="2"/>
  <c r="C290" i="8" l="1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290" i="26"/>
  <c r="C291" i="26"/>
  <c r="C292" i="26"/>
  <c r="C293" i="26"/>
  <c r="C294" i="26"/>
  <c r="C295" i="26"/>
  <c r="C296" i="26"/>
  <c r="C297" i="26"/>
  <c r="C298" i="26"/>
  <c r="C299" i="26"/>
  <c r="C300" i="26"/>
  <c r="C301" i="26"/>
  <c r="C302" i="26"/>
  <c r="C303" i="26"/>
  <c r="C304" i="26"/>
  <c r="C305" i="26"/>
  <c r="C306" i="26"/>
  <c r="C307" i="26"/>
  <c r="C308" i="26"/>
  <c r="C309" i="26"/>
  <c r="C310" i="26"/>
  <c r="C311" i="26"/>
  <c r="C312" i="26"/>
  <c r="C313" i="26"/>
  <c r="C314" i="26"/>
  <c r="C315" i="26"/>
  <c r="C316" i="26"/>
  <c r="C317" i="26"/>
  <c r="C318" i="26"/>
  <c r="C319" i="26"/>
  <c r="C320" i="26"/>
  <c r="C321" i="26"/>
  <c r="C322" i="26"/>
  <c r="C323" i="26"/>
  <c r="C324" i="26"/>
  <c r="C325" i="26"/>
  <c r="C326" i="26"/>
  <c r="C327" i="26"/>
  <c r="C328" i="26"/>
  <c r="C329" i="26"/>
  <c r="C330" i="26"/>
  <c r="C331" i="26"/>
  <c r="C332" i="26"/>
  <c r="C333" i="26"/>
  <c r="C334" i="26"/>
  <c r="C335" i="26"/>
  <c r="C336" i="26"/>
  <c r="C337" i="26"/>
  <c r="C338" i="26"/>
  <c r="C339" i="26"/>
  <c r="C340" i="26"/>
  <c r="C341" i="26"/>
  <c r="C342" i="26"/>
  <c r="C343" i="26"/>
  <c r="C344" i="26"/>
  <c r="C345" i="26"/>
  <c r="C346" i="26"/>
  <c r="C347" i="26"/>
  <c r="C348" i="26"/>
  <c r="C349" i="26"/>
  <c r="C350" i="26"/>
  <c r="C351" i="26"/>
  <c r="C352" i="26"/>
  <c r="C353" i="26"/>
  <c r="C354" i="26"/>
  <c r="C355" i="26"/>
  <c r="C356" i="26"/>
  <c r="C357" i="26"/>
  <c r="C358" i="26"/>
  <c r="C359" i="26"/>
  <c r="C360" i="26"/>
  <c r="C361" i="26"/>
  <c r="C362" i="26"/>
  <c r="C363" i="26"/>
  <c r="C364" i="26"/>
  <c r="C365" i="26"/>
  <c r="C366" i="26"/>
  <c r="C367" i="26"/>
  <c r="C368" i="26"/>
  <c r="C369" i="26"/>
  <c r="C370" i="26"/>
  <c r="C371" i="26"/>
  <c r="C372" i="26"/>
  <c r="C373" i="26"/>
  <c r="C374" i="26"/>
  <c r="C375" i="26"/>
  <c r="C376" i="26"/>
  <c r="C377" i="26"/>
  <c r="C378" i="26"/>
  <c r="C379" i="26"/>
  <c r="C380" i="26"/>
  <c r="C381" i="26"/>
  <c r="C382" i="26"/>
  <c r="C383" i="26"/>
  <c r="C384" i="26"/>
  <c r="C385" i="26"/>
  <c r="C386" i="26"/>
  <c r="C387" i="26"/>
  <c r="C388" i="26"/>
  <c r="C389" i="26"/>
  <c r="C390" i="26"/>
  <c r="C391" i="26"/>
  <c r="C392" i="26"/>
  <c r="C393" i="26"/>
  <c r="C394" i="26"/>
  <c r="C395" i="26"/>
  <c r="C396" i="26"/>
  <c r="C397" i="26"/>
  <c r="C398" i="26"/>
  <c r="C399" i="26"/>
  <c r="C400" i="26"/>
  <c r="C401" i="26"/>
  <c r="C402" i="26"/>
  <c r="C403" i="26"/>
  <c r="C404" i="26"/>
  <c r="C405" i="26"/>
  <c r="C406" i="26"/>
  <c r="C407" i="26"/>
  <c r="C408" i="26"/>
  <c r="C409" i="26"/>
  <c r="C410" i="26"/>
  <c r="C411" i="26"/>
  <c r="C412" i="26"/>
  <c r="C413" i="26"/>
  <c r="C414" i="26"/>
  <c r="C415" i="26"/>
  <c r="C416" i="26"/>
  <c r="C417" i="26"/>
  <c r="C418" i="26"/>
  <c r="C419" i="26"/>
  <c r="C420" i="26"/>
  <c r="C421" i="26"/>
  <c r="C422" i="26"/>
  <c r="C423" i="26"/>
  <c r="C424" i="26"/>
  <c r="C425" i="26"/>
  <c r="C426" i="26"/>
  <c r="C427" i="26"/>
  <c r="C428" i="26"/>
  <c r="C429" i="26"/>
  <c r="C430" i="26"/>
  <c r="C431" i="26"/>
  <c r="C432" i="26"/>
  <c r="C433" i="26"/>
  <c r="C434" i="26"/>
  <c r="C435" i="26"/>
  <c r="C436" i="26"/>
  <c r="C437" i="26"/>
  <c r="C438" i="26"/>
  <c r="C439" i="26"/>
  <c r="C440" i="26"/>
  <c r="C441" i="26"/>
  <c r="C442" i="26"/>
  <c r="C443" i="26"/>
  <c r="C444" i="26"/>
  <c r="C445" i="26"/>
  <c r="C446" i="26"/>
  <c r="C447" i="26"/>
  <c r="C448" i="26"/>
  <c r="C449" i="26"/>
  <c r="C450" i="26"/>
  <c r="C451" i="26"/>
  <c r="C452" i="26"/>
  <c r="C453" i="26"/>
  <c r="C454" i="26"/>
  <c r="C455" i="26"/>
  <c r="C456" i="26"/>
  <c r="C457" i="26"/>
  <c r="C458" i="26"/>
  <c r="C459" i="26"/>
  <c r="C460" i="26"/>
  <c r="C461" i="26"/>
  <c r="C462" i="26"/>
  <c r="C463" i="26"/>
  <c r="C464" i="26"/>
  <c r="C465" i="26"/>
  <c r="C466" i="26"/>
  <c r="C467" i="26"/>
  <c r="C468" i="26"/>
  <c r="C469" i="26"/>
  <c r="C470" i="26"/>
  <c r="C471" i="26"/>
  <c r="C472" i="26"/>
  <c r="C473" i="26"/>
  <c r="C474" i="26"/>
  <c r="C475" i="26"/>
  <c r="C476" i="26"/>
  <c r="C477" i="26"/>
  <c r="C478" i="26"/>
  <c r="C479" i="26"/>
  <c r="C480" i="26"/>
  <c r="C481" i="26"/>
  <c r="C482" i="26"/>
  <c r="C483" i="26"/>
  <c r="C484" i="26"/>
  <c r="C485" i="26"/>
  <c r="C486" i="26"/>
  <c r="C487" i="26"/>
  <c r="C488" i="26"/>
  <c r="C489" i="26"/>
  <c r="C490" i="26"/>
  <c r="C491" i="26"/>
  <c r="C492" i="26"/>
  <c r="C493" i="26"/>
  <c r="C494" i="26"/>
  <c r="C495" i="26"/>
  <c r="C496" i="26"/>
  <c r="C497" i="26"/>
  <c r="C498" i="26"/>
  <c r="C499" i="26"/>
  <c r="C500" i="26"/>
  <c r="C501" i="26"/>
  <c r="C502" i="26"/>
  <c r="C503" i="26"/>
  <c r="C504" i="26"/>
  <c r="C505" i="26"/>
  <c r="C506" i="26"/>
  <c r="C507" i="26"/>
  <c r="C508" i="26"/>
  <c r="C509" i="26"/>
  <c r="C510" i="26"/>
  <c r="C511" i="26"/>
  <c r="C512" i="26"/>
  <c r="C513" i="26"/>
  <c r="C514" i="26"/>
  <c r="C515" i="26"/>
  <c r="C516" i="26"/>
  <c r="C517" i="26"/>
  <c r="C518" i="26"/>
  <c r="C519" i="26"/>
  <c r="C520" i="26"/>
  <c r="C521" i="26"/>
  <c r="C522" i="26"/>
  <c r="C523" i="26"/>
  <c r="C524" i="26"/>
  <c r="C525" i="26"/>
  <c r="C526" i="26"/>
  <c r="C527" i="26"/>
  <c r="C528" i="26"/>
  <c r="C529" i="26"/>
  <c r="C530" i="26"/>
  <c r="C531" i="26"/>
  <c r="C532" i="26"/>
  <c r="C533" i="26"/>
  <c r="C534" i="26"/>
  <c r="C535" i="26"/>
  <c r="C536" i="26"/>
  <c r="C537" i="26"/>
  <c r="C538" i="26"/>
  <c r="C539" i="26"/>
  <c r="C540" i="26"/>
  <c r="C541" i="26"/>
  <c r="C542" i="26"/>
  <c r="C543" i="26"/>
  <c r="C544" i="26"/>
  <c r="C545" i="26"/>
  <c r="C546" i="26"/>
  <c r="C547" i="26"/>
  <c r="C548" i="26"/>
  <c r="C549" i="26"/>
  <c r="C550" i="26"/>
  <c r="C551" i="26"/>
  <c r="C552" i="26"/>
  <c r="C553" i="26"/>
  <c r="C554" i="26"/>
  <c r="C555" i="26"/>
  <c r="C556" i="26"/>
  <c r="C557" i="26"/>
  <c r="C558" i="26"/>
  <c r="C559" i="26"/>
  <c r="C560" i="26"/>
  <c r="C561" i="26"/>
  <c r="C562" i="26"/>
  <c r="C563" i="26"/>
  <c r="C564" i="26"/>
  <c r="C565" i="26"/>
  <c r="C566" i="26"/>
  <c r="C567" i="26"/>
  <c r="C568" i="26"/>
  <c r="C569" i="26"/>
  <c r="C570" i="26"/>
  <c r="C571" i="26"/>
  <c r="C572" i="26"/>
  <c r="C573" i="26"/>
  <c r="C574" i="26"/>
  <c r="C575" i="26"/>
  <c r="C576" i="26"/>
  <c r="C577" i="26"/>
  <c r="C578" i="26"/>
  <c r="C579" i="26"/>
  <c r="C580" i="26"/>
  <c r="C581" i="26"/>
  <c r="C582" i="26"/>
  <c r="C583" i="26"/>
  <c r="C584" i="26"/>
  <c r="C585" i="26"/>
  <c r="C586" i="26"/>
  <c r="C587" i="26"/>
  <c r="C588" i="26"/>
  <c r="C589" i="26"/>
  <c r="C590" i="26"/>
  <c r="C591" i="26"/>
  <c r="C592" i="26"/>
  <c r="C593" i="26"/>
  <c r="C594" i="26"/>
  <c r="C595" i="26"/>
  <c r="C596" i="26"/>
  <c r="C597" i="26"/>
  <c r="C598" i="26"/>
  <c r="C599" i="26"/>
  <c r="C600" i="26"/>
  <c r="C601" i="26"/>
  <c r="C602" i="26"/>
  <c r="C603" i="26"/>
  <c r="C604" i="26"/>
  <c r="C605" i="26"/>
  <c r="C606" i="26"/>
  <c r="C607" i="26"/>
  <c r="C608" i="26"/>
  <c r="C609" i="26"/>
  <c r="C610" i="26"/>
  <c r="C611" i="26"/>
  <c r="C612" i="26"/>
  <c r="C613" i="26"/>
  <c r="C614" i="26"/>
  <c r="C615" i="26"/>
  <c r="C616" i="26"/>
  <c r="C617" i="26"/>
  <c r="C618" i="26"/>
  <c r="C619" i="26"/>
  <c r="C620" i="26"/>
  <c r="C621" i="26"/>
  <c r="C622" i="26"/>
  <c r="C623" i="26"/>
  <c r="C624" i="26"/>
  <c r="C625" i="26"/>
  <c r="C626" i="26"/>
  <c r="C627" i="26"/>
  <c r="C628" i="26"/>
  <c r="C629" i="26"/>
  <c r="C630" i="26"/>
  <c r="C631" i="26"/>
  <c r="C632" i="26"/>
  <c r="C633" i="26"/>
  <c r="C634" i="26"/>
  <c r="C635" i="26"/>
  <c r="C636" i="26"/>
  <c r="C637" i="26"/>
  <c r="C638" i="26"/>
  <c r="C639" i="26"/>
  <c r="C640" i="26"/>
  <c r="C641" i="26"/>
  <c r="C642" i="26"/>
  <c r="C643" i="26"/>
  <c r="C644" i="26"/>
  <c r="C645" i="26"/>
  <c r="C646" i="26"/>
  <c r="C647" i="26"/>
  <c r="C648" i="26"/>
  <c r="C649" i="26"/>
  <c r="C650" i="26"/>
  <c r="C651" i="26"/>
  <c r="C652" i="26"/>
  <c r="C653" i="26"/>
  <c r="C654" i="26"/>
  <c r="C655" i="26"/>
  <c r="C656" i="26"/>
  <c r="C657" i="26"/>
  <c r="C658" i="26"/>
  <c r="C659" i="26"/>
  <c r="C660" i="26"/>
  <c r="C661" i="26"/>
  <c r="C662" i="26"/>
  <c r="C663" i="26"/>
  <c r="C664" i="26"/>
  <c r="C665" i="26"/>
  <c r="C666" i="26"/>
  <c r="C667" i="26"/>
  <c r="C668" i="26"/>
  <c r="C669" i="26"/>
  <c r="C670" i="26"/>
  <c r="C671" i="26"/>
  <c r="C672" i="26"/>
  <c r="C673" i="26"/>
  <c r="C674" i="26"/>
  <c r="C675" i="26"/>
  <c r="C676" i="26"/>
  <c r="C677" i="26"/>
  <c r="C678" i="26"/>
  <c r="C679" i="26"/>
  <c r="C680" i="26"/>
  <c r="C681" i="26"/>
  <c r="C682" i="26"/>
  <c r="C683" i="26"/>
  <c r="C684" i="26"/>
  <c r="C685" i="26"/>
  <c r="C686" i="26"/>
  <c r="C687" i="26"/>
  <c r="C688" i="26"/>
  <c r="C689" i="26"/>
  <c r="C290" i="20"/>
  <c r="C291" i="20"/>
  <c r="C292" i="20"/>
  <c r="C293" i="20"/>
  <c r="C294" i="20"/>
  <c r="C295" i="20"/>
  <c r="C296" i="20"/>
  <c r="C297" i="20"/>
  <c r="C298" i="20"/>
  <c r="C299" i="20"/>
  <c r="C300" i="20"/>
  <c r="C301" i="20"/>
  <c r="C302" i="20"/>
  <c r="C303" i="20"/>
  <c r="C304" i="20"/>
  <c r="C305" i="20"/>
  <c r="C306" i="20"/>
  <c r="C307" i="20"/>
  <c r="C308" i="20"/>
  <c r="C309" i="20"/>
  <c r="C310" i="20"/>
  <c r="C311" i="20"/>
  <c r="C312" i="20"/>
  <c r="C313" i="20"/>
  <c r="C314" i="20"/>
  <c r="C315" i="20"/>
  <c r="C316" i="20"/>
  <c r="C317" i="20"/>
  <c r="C318" i="20"/>
  <c r="C319" i="20"/>
  <c r="C320" i="20"/>
  <c r="C321" i="20"/>
  <c r="C322" i="20"/>
  <c r="C323" i="20"/>
  <c r="C324" i="20"/>
  <c r="C325" i="20"/>
  <c r="C326" i="20"/>
  <c r="C327" i="20"/>
  <c r="C328" i="20"/>
  <c r="C329" i="20"/>
  <c r="C330" i="20"/>
  <c r="C331" i="20"/>
  <c r="C332" i="20"/>
  <c r="C333" i="20"/>
  <c r="C334" i="20"/>
  <c r="C335" i="20"/>
  <c r="C336" i="20"/>
  <c r="C337" i="20"/>
  <c r="C338" i="20"/>
  <c r="C339" i="20"/>
  <c r="C340" i="20"/>
  <c r="C341" i="20"/>
  <c r="C342" i="20"/>
  <c r="C343" i="20"/>
  <c r="C344" i="20"/>
  <c r="C345" i="20"/>
  <c r="C346" i="20"/>
  <c r="C347" i="20"/>
  <c r="C348" i="20"/>
  <c r="C349" i="20"/>
  <c r="C350" i="20"/>
  <c r="C351" i="20"/>
  <c r="C352" i="20"/>
  <c r="C353" i="20"/>
  <c r="C354" i="20"/>
  <c r="C355" i="20"/>
  <c r="C356" i="20"/>
  <c r="C357" i="20"/>
  <c r="C358" i="20"/>
  <c r="C359" i="20"/>
  <c r="C360" i="20"/>
  <c r="C361" i="20"/>
  <c r="C362" i="20"/>
  <c r="C363" i="20"/>
  <c r="C364" i="20"/>
  <c r="C365" i="20"/>
  <c r="C366" i="20"/>
  <c r="C367" i="20"/>
  <c r="C368" i="20"/>
  <c r="C369" i="20"/>
  <c r="C370" i="20"/>
  <c r="C371" i="20"/>
  <c r="C372" i="20"/>
  <c r="C373" i="20"/>
  <c r="C374" i="20"/>
  <c r="C375" i="20"/>
  <c r="C376" i="20"/>
  <c r="C377" i="20"/>
  <c r="C378" i="20"/>
  <c r="C379" i="20"/>
  <c r="C380" i="20"/>
  <c r="C381" i="20"/>
  <c r="C382" i="20"/>
  <c r="C383" i="20"/>
  <c r="C384" i="20"/>
  <c r="C385" i="20"/>
  <c r="C386" i="20"/>
  <c r="C387" i="20"/>
  <c r="C388" i="20"/>
  <c r="C389" i="20"/>
  <c r="C390" i="20"/>
  <c r="C391" i="20"/>
  <c r="C392" i="20"/>
  <c r="C393" i="20"/>
  <c r="C394" i="20"/>
  <c r="C395" i="20"/>
  <c r="C396" i="20"/>
  <c r="C397" i="20"/>
  <c r="C398" i="20"/>
  <c r="C399" i="20"/>
  <c r="C400" i="20"/>
  <c r="C401" i="20"/>
  <c r="C402" i="20"/>
  <c r="C403" i="20"/>
  <c r="C404" i="20"/>
  <c r="C405" i="20"/>
  <c r="C406" i="20"/>
  <c r="C407" i="20"/>
  <c r="C408" i="20"/>
  <c r="C409" i="20"/>
  <c r="C410" i="20"/>
  <c r="C411" i="20"/>
  <c r="C412" i="20"/>
  <c r="C413" i="20"/>
  <c r="C414" i="20"/>
  <c r="C415" i="20"/>
  <c r="C416" i="20"/>
  <c r="C417" i="20"/>
  <c r="C418" i="20"/>
  <c r="C419" i="20"/>
  <c r="C420" i="20"/>
  <c r="C421" i="20"/>
  <c r="C422" i="20"/>
  <c r="C423" i="20"/>
  <c r="C424" i="20"/>
  <c r="C425" i="20"/>
  <c r="C426" i="20"/>
  <c r="C427" i="20"/>
  <c r="C428" i="20"/>
  <c r="C429" i="20"/>
  <c r="C430" i="20"/>
  <c r="C431" i="20"/>
  <c r="C432" i="20"/>
  <c r="C433" i="20"/>
  <c r="C434" i="20"/>
  <c r="C435" i="20"/>
  <c r="C436" i="20"/>
  <c r="C437" i="20"/>
  <c r="C438" i="20"/>
  <c r="C439" i="20"/>
  <c r="C440" i="20"/>
  <c r="C441" i="20"/>
  <c r="C442" i="20"/>
  <c r="C443" i="20"/>
  <c r="C444" i="20"/>
  <c r="C445" i="20"/>
  <c r="C446" i="20"/>
  <c r="C447" i="20"/>
  <c r="C448" i="20"/>
  <c r="C449" i="20"/>
  <c r="C450" i="20"/>
  <c r="C451" i="20"/>
  <c r="C452" i="20"/>
  <c r="C453" i="20"/>
  <c r="C454" i="20"/>
  <c r="C455" i="20"/>
  <c r="C456" i="20"/>
  <c r="C457" i="20"/>
  <c r="C458" i="20"/>
  <c r="C459" i="20"/>
  <c r="C460" i="20"/>
  <c r="C461" i="20"/>
  <c r="C462" i="20"/>
  <c r="C463" i="20"/>
  <c r="C464" i="20"/>
  <c r="C465" i="20"/>
  <c r="C466" i="20"/>
  <c r="C467" i="20"/>
  <c r="C468" i="20"/>
  <c r="C469" i="20"/>
  <c r="C470" i="20"/>
  <c r="C471" i="20"/>
  <c r="C472" i="20"/>
  <c r="C473" i="20"/>
  <c r="C474" i="20"/>
  <c r="C475" i="20"/>
  <c r="C476" i="20"/>
  <c r="C477" i="20"/>
  <c r="C478" i="20"/>
  <c r="C479" i="20"/>
  <c r="C480" i="20"/>
  <c r="C481" i="20"/>
  <c r="C482" i="20"/>
  <c r="C483" i="20"/>
  <c r="C484" i="20"/>
  <c r="C485" i="20"/>
  <c r="C486" i="20"/>
  <c r="C487" i="20"/>
  <c r="C488" i="20"/>
  <c r="C489" i="20"/>
  <c r="C490" i="20"/>
  <c r="C491" i="20"/>
  <c r="C492" i="20"/>
  <c r="C493" i="20"/>
  <c r="C494" i="20"/>
  <c r="C495" i="20"/>
  <c r="C496" i="20"/>
  <c r="C497" i="20"/>
  <c r="C498" i="20"/>
  <c r="C499" i="20"/>
  <c r="C500" i="20"/>
  <c r="C501" i="20"/>
  <c r="C502" i="20"/>
  <c r="C503" i="20"/>
  <c r="C504" i="20"/>
  <c r="C505" i="20"/>
  <c r="C506" i="20"/>
  <c r="C507" i="20"/>
  <c r="C508" i="20"/>
  <c r="C509" i="20"/>
  <c r="C510" i="20"/>
  <c r="C511" i="20"/>
  <c r="C512" i="20"/>
  <c r="C513" i="20"/>
  <c r="C514" i="20"/>
  <c r="C515" i="20"/>
  <c r="C516" i="20"/>
  <c r="C517" i="20"/>
  <c r="C518" i="20"/>
  <c r="C519" i="20"/>
  <c r="C520" i="20"/>
  <c r="C521" i="20"/>
  <c r="C522" i="20"/>
  <c r="C523" i="20"/>
  <c r="C524" i="20"/>
  <c r="C525" i="20"/>
  <c r="C526" i="20"/>
  <c r="C527" i="20"/>
  <c r="C528" i="20"/>
  <c r="C529" i="20"/>
  <c r="C530" i="20"/>
  <c r="C531" i="20"/>
  <c r="C532" i="20"/>
  <c r="C533" i="20"/>
  <c r="C534" i="20"/>
  <c r="C535" i="20"/>
  <c r="C536" i="20"/>
  <c r="C537" i="20"/>
  <c r="C538" i="20"/>
  <c r="C539" i="20"/>
  <c r="C540" i="20"/>
  <c r="C541" i="20"/>
  <c r="C542" i="20"/>
  <c r="C543" i="20"/>
  <c r="C544" i="20"/>
  <c r="C545" i="20"/>
  <c r="C546" i="20"/>
  <c r="C547" i="20"/>
  <c r="C548" i="20"/>
  <c r="C549" i="20"/>
  <c r="C550" i="20"/>
  <c r="C551" i="20"/>
  <c r="C552" i="20"/>
  <c r="C553" i="20"/>
  <c r="C554" i="20"/>
  <c r="C555" i="20"/>
  <c r="C556" i="20"/>
  <c r="C557" i="20"/>
  <c r="C558" i="20"/>
  <c r="C559" i="20"/>
  <c r="C560" i="20"/>
  <c r="C561" i="20"/>
  <c r="C562" i="20"/>
  <c r="C563" i="20"/>
  <c r="C564" i="20"/>
  <c r="C565" i="20"/>
  <c r="C566" i="20"/>
  <c r="C567" i="20"/>
  <c r="C568" i="20"/>
  <c r="C569" i="20"/>
  <c r="C570" i="20"/>
  <c r="C571" i="20"/>
  <c r="C572" i="20"/>
  <c r="C573" i="20"/>
  <c r="C574" i="20"/>
  <c r="C575" i="20"/>
  <c r="C576" i="20"/>
  <c r="C577" i="20"/>
  <c r="C578" i="20"/>
  <c r="C579" i="20"/>
  <c r="C580" i="20"/>
  <c r="C581" i="20"/>
  <c r="C582" i="20"/>
  <c r="C583" i="20"/>
  <c r="C584" i="20"/>
  <c r="C585" i="20"/>
  <c r="C586" i="20"/>
  <c r="C587" i="20"/>
  <c r="C588" i="20"/>
  <c r="C589" i="20"/>
  <c r="C590" i="20"/>
  <c r="C591" i="20"/>
  <c r="C592" i="20"/>
  <c r="C593" i="20"/>
  <c r="C594" i="20"/>
  <c r="C595" i="20"/>
  <c r="C596" i="20"/>
  <c r="C597" i="20"/>
  <c r="C598" i="20"/>
  <c r="C599" i="20"/>
  <c r="C600" i="20"/>
  <c r="C601" i="20"/>
  <c r="C602" i="20"/>
  <c r="C603" i="20"/>
  <c r="C604" i="20"/>
  <c r="C605" i="20"/>
  <c r="C606" i="20"/>
  <c r="C607" i="20"/>
  <c r="C608" i="20"/>
  <c r="C609" i="20"/>
  <c r="C610" i="20"/>
  <c r="C611" i="20"/>
  <c r="C612" i="20"/>
  <c r="C613" i="20"/>
  <c r="C614" i="20"/>
  <c r="C615" i="20"/>
  <c r="C616" i="20"/>
  <c r="C617" i="20"/>
  <c r="C618" i="20"/>
  <c r="C619" i="20"/>
  <c r="C620" i="20"/>
  <c r="C621" i="20"/>
  <c r="C622" i="20"/>
  <c r="C623" i="20"/>
  <c r="C624" i="20"/>
  <c r="C625" i="20"/>
  <c r="C626" i="20"/>
  <c r="C627" i="20"/>
  <c r="C628" i="20"/>
  <c r="C629" i="20"/>
  <c r="C630" i="20"/>
  <c r="C631" i="20"/>
  <c r="C632" i="20"/>
  <c r="C633" i="20"/>
  <c r="C634" i="20"/>
  <c r="C635" i="20"/>
  <c r="C636" i="20"/>
  <c r="C637" i="20"/>
  <c r="C638" i="20"/>
  <c r="C639" i="20"/>
  <c r="C640" i="20"/>
  <c r="C641" i="20"/>
  <c r="C642" i="20"/>
  <c r="C643" i="20"/>
  <c r="C644" i="20"/>
  <c r="C645" i="20"/>
  <c r="C646" i="20"/>
  <c r="C647" i="20"/>
  <c r="C648" i="20"/>
  <c r="C649" i="20"/>
  <c r="C650" i="20"/>
  <c r="C651" i="20"/>
  <c r="C652" i="20"/>
  <c r="C653" i="20"/>
  <c r="C654" i="20"/>
  <c r="C655" i="20"/>
  <c r="C656" i="20"/>
  <c r="C657" i="20"/>
  <c r="C658" i="20"/>
  <c r="C659" i="20"/>
  <c r="C660" i="20"/>
  <c r="C661" i="20"/>
  <c r="C662" i="20"/>
  <c r="C663" i="20"/>
  <c r="C664" i="20"/>
  <c r="C665" i="20"/>
  <c r="C666" i="20"/>
  <c r="C667" i="20"/>
  <c r="C668" i="20"/>
  <c r="C669" i="20"/>
  <c r="C670" i="20"/>
  <c r="C671" i="20"/>
  <c r="C672" i="20"/>
  <c r="C673" i="20"/>
  <c r="C674" i="20"/>
  <c r="C675" i="20"/>
  <c r="C676" i="20"/>
  <c r="C677" i="20"/>
  <c r="C678" i="20"/>
  <c r="C679" i="20"/>
  <c r="C680" i="20"/>
  <c r="C681" i="20"/>
  <c r="C682" i="20"/>
  <c r="C683" i="20"/>
  <c r="C684" i="20"/>
  <c r="C685" i="20"/>
  <c r="C686" i="20"/>
  <c r="C687" i="20"/>
  <c r="C688" i="20"/>
  <c r="C689" i="20"/>
  <c r="C290" i="19"/>
  <c r="C291" i="19"/>
  <c r="C292" i="19"/>
  <c r="C293" i="19"/>
  <c r="C294" i="19"/>
  <c r="C295" i="19"/>
  <c r="C296" i="19"/>
  <c r="C297" i="19"/>
  <c r="C298" i="19"/>
  <c r="C299" i="19"/>
  <c r="C300" i="19"/>
  <c r="C301" i="19"/>
  <c r="C302" i="19"/>
  <c r="C303" i="19"/>
  <c r="C304" i="19"/>
  <c r="C305" i="19"/>
  <c r="C306" i="19"/>
  <c r="C307" i="19"/>
  <c r="C308" i="19"/>
  <c r="C309" i="19"/>
  <c r="C310" i="19"/>
  <c r="C311" i="19"/>
  <c r="C312" i="19"/>
  <c r="C313" i="19"/>
  <c r="C314" i="19"/>
  <c r="C315" i="19"/>
  <c r="C316" i="19"/>
  <c r="C317" i="19"/>
  <c r="C318" i="19"/>
  <c r="C319" i="19"/>
  <c r="C320" i="19"/>
  <c r="C321" i="19"/>
  <c r="C322" i="19"/>
  <c r="C323" i="19"/>
  <c r="C324" i="19"/>
  <c r="C325" i="19"/>
  <c r="C326" i="19"/>
  <c r="C327" i="19"/>
  <c r="C328" i="19"/>
  <c r="C329" i="19"/>
  <c r="C330" i="19"/>
  <c r="C331" i="19"/>
  <c r="C332" i="19"/>
  <c r="C333" i="19"/>
  <c r="C334" i="19"/>
  <c r="C335" i="19"/>
  <c r="C336" i="19"/>
  <c r="C337" i="19"/>
  <c r="C338" i="19"/>
  <c r="C339" i="19"/>
  <c r="C340" i="19"/>
  <c r="C341" i="19"/>
  <c r="C342" i="19"/>
  <c r="C343" i="19"/>
  <c r="C344" i="19"/>
  <c r="C345" i="19"/>
  <c r="C346" i="19"/>
  <c r="C347" i="19"/>
  <c r="C348" i="19"/>
  <c r="C349" i="19"/>
  <c r="C350" i="19"/>
  <c r="C351" i="19"/>
  <c r="C352" i="19"/>
  <c r="C353" i="19"/>
  <c r="C354" i="19"/>
  <c r="C355" i="19"/>
  <c r="C356" i="19"/>
  <c r="C357" i="19"/>
  <c r="C358" i="19"/>
  <c r="C359" i="19"/>
  <c r="C360" i="19"/>
  <c r="C361" i="19"/>
  <c r="C362" i="19"/>
  <c r="C363" i="19"/>
  <c r="C364" i="19"/>
  <c r="C365" i="19"/>
  <c r="C366" i="19"/>
  <c r="C367" i="19"/>
  <c r="C368" i="19"/>
  <c r="C369" i="19"/>
  <c r="C370" i="19"/>
  <c r="C371" i="19"/>
  <c r="C372" i="19"/>
  <c r="C373" i="19"/>
  <c r="C374" i="19"/>
  <c r="C375" i="19"/>
  <c r="C376" i="19"/>
  <c r="C377" i="19"/>
  <c r="C378" i="19"/>
  <c r="C379" i="19"/>
  <c r="C380" i="19"/>
  <c r="C381" i="19"/>
  <c r="C382" i="19"/>
  <c r="C383" i="19"/>
  <c r="C384" i="19"/>
  <c r="C385" i="19"/>
  <c r="C386" i="19"/>
  <c r="C387" i="19"/>
  <c r="C388" i="19"/>
  <c r="C389" i="19"/>
  <c r="C390" i="19"/>
  <c r="C391" i="19"/>
  <c r="C392" i="19"/>
  <c r="C393" i="19"/>
  <c r="C394" i="19"/>
  <c r="C395" i="19"/>
  <c r="C396" i="19"/>
  <c r="C397" i="19"/>
  <c r="C398" i="19"/>
  <c r="C399" i="19"/>
  <c r="C400" i="19"/>
  <c r="C401" i="19"/>
  <c r="C402" i="19"/>
  <c r="C403" i="19"/>
  <c r="C404" i="19"/>
  <c r="C405" i="19"/>
  <c r="C406" i="19"/>
  <c r="C407" i="19"/>
  <c r="C408" i="19"/>
  <c r="C409" i="19"/>
  <c r="C410" i="19"/>
  <c r="C411" i="19"/>
  <c r="C412" i="19"/>
  <c r="C413" i="19"/>
  <c r="C414" i="19"/>
  <c r="C415" i="19"/>
  <c r="C416" i="19"/>
  <c r="C417" i="19"/>
  <c r="C418" i="19"/>
  <c r="C419" i="19"/>
  <c r="C420" i="19"/>
  <c r="C421" i="19"/>
  <c r="C422" i="19"/>
  <c r="C423" i="19"/>
  <c r="C424" i="19"/>
  <c r="C425" i="19"/>
  <c r="C426" i="19"/>
  <c r="C427" i="19"/>
  <c r="C428" i="19"/>
  <c r="C429" i="19"/>
  <c r="C430" i="19"/>
  <c r="C431" i="19"/>
  <c r="C432" i="19"/>
  <c r="C433" i="19"/>
  <c r="C434" i="19"/>
  <c r="C435" i="19"/>
  <c r="C436" i="19"/>
  <c r="C437" i="19"/>
  <c r="C438" i="19"/>
  <c r="C439" i="19"/>
  <c r="C440" i="19"/>
  <c r="C441" i="19"/>
  <c r="C442" i="19"/>
  <c r="C443" i="19"/>
  <c r="C444" i="19"/>
  <c r="C445" i="19"/>
  <c r="C446" i="19"/>
  <c r="C447" i="19"/>
  <c r="C448" i="19"/>
  <c r="C449" i="19"/>
  <c r="C450" i="19"/>
  <c r="C451" i="19"/>
  <c r="C452" i="19"/>
  <c r="C453" i="19"/>
  <c r="C454" i="19"/>
  <c r="C455" i="19"/>
  <c r="C456" i="19"/>
  <c r="C457" i="19"/>
  <c r="C458" i="19"/>
  <c r="C459" i="19"/>
  <c r="C460" i="19"/>
  <c r="C461" i="19"/>
  <c r="C462" i="19"/>
  <c r="C463" i="19"/>
  <c r="C464" i="19"/>
  <c r="C465" i="19"/>
  <c r="C466" i="19"/>
  <c r="C467" i="19"/>
  <c r="C468" i="19"/>
  <c r="C469" i="19"/>
  <c r="C470" i="19"/>
  <c r="C471" i="19"/>
  <c r="C472" i="19"/>
  <c r="C473" i="19"/>
  <c r="C474" i="19"/>
  <c r="C475" i="19"/>
  <c r="C476" i="19"/>
  <c r="C477" i="19"/>
  <c r="C478" i="19"/>
  <c r="C479" i="19"/>
  <c r="C480" i="19"/>
  <c r="C481" i="19"/>
  <c r="C482" i="19"/>
  <c r="C483" i="19"/>
  <c r="C484" i="19"/>
  <c r="C485" i="19"/>
  <c r="C486" i="19"/>
  <c r="C487" i="19"/>
  <c r="C488" i="19"/>
  <c r="C489" i="19"/>
  <c r="C490" i="19"/>
  <c r="C491" i="19"/>
  <c r="C492" i="19"/>
  <c r="C493" i="19"/>
  <c r="C494" i="19"/>
  <c r="C495" i="19"/>
  <c r="C496" i="19"/>
  <c r="C497" i="19"/>
  <c r="C498" i="19"/>
  <c r="C499" i="19"/>
  <c r="C500" i="19"/>
  <c r="C501" i="19"/>
  <c r="C502" i="19"/>
  <c r="C503" i="19"/>
  <c r="C504" i="19"/>
  <c r="C505" i="19"/>
  <c r="C506" i="19"/>
  <c r="C507" i="19"/>
  <c r="C508" i="19"/>
  <c r="C509" i="19"/>
  <c r="C510" i="19"/>
  <c r="C511" i="19"/>
  <c r="C512" i="19"/>
  <c r="C513" i="19"/>
  <c r="C514" i="19"/>
  <c r="C515" i="19"/>
  <c r="C516" i="19"/>
  <c r="C517" i="19"/>
  <c r="C518" i="19"/>
  <c r="C519" i="19"/>
  <c r="C520" i="19"/>
  <c r="C521" i="19"/>
  <c r="C522" i="19"/>
  <c r="C523" i="19"/>
  <c r="C524" i="19"/>
  <c r="C525" i="19"/>
  <c r="C526" i="19"/>
  <c r="C527" i="19"/>
  <c r="C528" i="19"/>
  <c r="C529" i="19"/>
  <c r="C530" i="19"/>
  <c r="C531" i="19"/>
  <c r="C532" i="19"/>
  <c r="C533" i="19"/>
  <c r="C534" i="19"/>
  <c r="C535" i="19"/>
  <c r="C536" i="19"/>
  <c r="C537" i="19"/>
  <c r="C538" i="19"/>
  <c r="C539" i="19"/>
  <c r="C540" i="19"/>
  <c r="C541" i="19"/>
  <c r="C542" i="19"/>
  <c r="C543" i="19"/>
  <c r="C544" i="19"/>
  <c r="C545" i="19"/>
  <c r="C546" i="19"/>
  <c r="C547" i="19"/>
  <c r="C548" i="19"/>
  <c r="C549" i="19"/>
  <c r="C550" i="19"/>
  <c r="C551" i="19"/>
  <c r="C552" i="19"/>
  <c r="C553" i="19"/>
  <c r="C554" i="19"/>
  <c r="C555" i="19"/>
  <c r="C556" i="19"/>
  <c r="C557" i="19"/>
  <c r="C558" i="19"/>
  <c r="C559" i="19"/>
  <c r="C560" i="19"/>
  <c r="C561" i="19"/>
  <c r="C562" i="19"/>
  <c r="C563" i="19"/>
  <c r="C564" i="19"/>
  <c r="C565" i="19"/>
  <c r="C566" i="19"/>
  <c r="C567" i="19"/>
  <c r="C568" i="19"/>
  <c r="C569" i="19"/>
  <c r="C570" i="19"/>
  <c r="C571" i="19"/>
  <c r="C572" i="19"/>
  <c r="C573" i="19"/>
  <c r="C574" i="19"/>
  <c r="C575" i="19"/>
  <c r="C576" i="19"/>
  <c r="C577" i="19"/>
  <c r="C578" i="19"/>
  <c r="C579" i="19"/>
  <c r="C580" i="19"/>
  <c r="C581" i="19"/>
  <c r="C582" i="19"/>
  <c r="C583" i="19"/>
  <c r="C584" i="19"/>
  <c r="C585" i="19"/>
  <c r="C586" i="19"/>
  <c r="C587" i="19"/>
  <c r="C588" i="19"/>
  <c r="C589" i="19"/>
  <c r="C590" i="19"/>
  <c r="C591" i="19"/>
  <c r="C592" i="19"/>
  <c r="C593" i="19"/>
  <c r="C594" i="19"/>
  <c r="C595" i="19"/>
  <c r="C596" i="19"/>
  <c r="C597" i="19"/>
  <c r="C598" i="19"/>
  <c r="C599" i="19"/>
  <c r="C600" i="19"/>
  <c r="C601" i="19"/>
  <c r="C602" i="19"/>
  <c r="C603" i="19"/>
  <c r="C604" i="19"/>
  <c r="C605" i="19"/>
  <c r="C606" i="19"/>
  <c r="C607" i="19"/>
  <c r="C608" i="19"/>
  <c r="C609" i="19"/>
  <c r="C610" i="19"/>
  <c r="C611" i="19"/>
  <c r="C612" i="19"/>
  <c r="C613" i="19"/>
  <c r="C614" i="19"/>
  <c r="C615" i="19"/>
  <c r="C616" i="19"/>
  <c r="C617" i="19"/>
  <c r="C618" i="19"/>
  <c r="C619" i="19"/>
  <c r="C620" i="19"/>
  <c r="C621" i="19"/>
  <c r="C622" i="19"/>
  <c r="C623" i="19"/>
  <c r="C624" i="19"/>
  <c r="C625" i="19"/>
  <c r="C626" i="19"/>
  <c r="C627" i="19"/>
  <c r="C628" i="19"/>
  <c r="C629" i="19"/>
  <c r="C630" i="19"/>
  <c r="C631" i="19"/>
  <c r="C632" i="19"/>
  <c r="C633" i="19"/>
  <c r="C634" i="19"/>
  <c r="C635" i="19"/>
  <c r="C636" i="19"/>
  <c r="C637" i="19"/>
  <c r="C638" i="19"/>
  <c r="C639" i="19"/>
  <c r="C640" i="19"/>
  <c r="C641" i="19"/>
  <c r="C642" i="19"/>
  <c r="C643" i="19"/>
  <c r="C644" i="19"/>
  <c r="C645" i="19"/>
  <c r="C646" i="19"/>
  <c r="C647" i="19"/>
  <c r="C648" i="19"/>
  <c r="C649" i="19"/>
  <c r="C650" i="19"/>
  <c r="C651" i="19"/>
  <c r="C652" i="19"/>
  <c r="C653" i="19"/>
  <c r="C654" i="19"/>
  <c r="C655" i="19"/>
  <c r="C656" i="19"/>
  <c r="C657" i="19"/>
  <c r="C658" i="19"/>
  <c r="C659" i="19"/>
  <c r="C660" i="19"/>
  <c r="C661" i="19"/>
  <c r="C662" i="19"/>
  <c r="C663" i="19"/>
  <c r="C664" i="19"/>
  <c r="C665" i="19"/>
  <c r="C666" i="19"/>
  <c r="C667" i="19"/>
  <c r="C668" i="19"/>
  <c r="C669" i="19"/>
  <c r="C670" i="19"/>
  <c r="C671" i="19"/>
  <c r="C672" i="19"/>
  <c r="C673" i="19"/>
  <c r="C674" i="19"/>
  <c r="C675" i="19"/>
  <c r="C676" i="19"/>
  <c r="C677" i="19"/>
  <c r="C678" i="19"/>
  <c r="C679" i="19"/>
  <c r="C680" i="19"/>
  <c r="C681" i="19"/>
  <c r="C682" i="19"/>
  <c r="C683" i="19"/>
  <c r="C684" i="19"/>
  <c r="C685" i="19"/>
  <c r="C686" i="19"/>
  <c r="C687" i="19"/>
  <c r="C688" i="19"/>
  <c r="C689" i="19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C314" i="25"/>
  <c r="C315" i="25"/>
  <c r="C316" i="25"/>
  <c r="C317" i="25"/>
  <c r="C318" i="25"/>
  <c r="C319" i="25"/>
  <c r="C320" i="25"/>
  <c r="C321" i="25"/>
  <c r="C322" i="25"/>
  <c r="C323" i="25"/>
  <c r="C324" i="25"/>
  <c r="C325" i="25"/>
  <c r="C326" i="25"/>
  <c r="C327" i="25"/>
  <c r="C328" i="25"/>
  <c r="C329" i="25"/>
  <c r="C330" i="25"/>
  <c r="C331" i="25"/>
  <c r="C332" i="25"/>
  <c r="C333" i="25"/>
  <c r="C334" i="25"/>
  <c r="C335" i="25"/>
  <c r="C336" i="25"/>
  <c r="C337" i="25"/>
  <c r="C338" i="25"/>
  <c r="C339" i="25"/>
  <c r="C340" i="25"/>
  <c r="C341" i="25"/>
  <c r="C342" i="25"/>
  <c r="C343" i="25"/>
  <c r="C344" i="25"/>
  <c r="C345" i="25"/>
  <c r="C346" i="25"/>
  <c r="C347" i="25"/>
  <c r="C348" i="25"/>
  <c r="C349" i="25"/>
  <c r="C350" i="25"/>
  <c r="C351" i="25"/>
  <c r="C352" i="25"/>
  <c r="C353" i="25"/>
  <c r="C354" i="25"/>
  <c r="C355" i="25"/>
  <c r="C356" i="25"/>
  <c r="C357" i="25"/>
  <c r="C358" i="25"/>
  <c r="C359" i="25"/>
  <c r="C360" i="25"/>
  <c r="C361" i="25"/>
  <c r="C362" i="25"/>
  <c r="C363" i="25"/>
  <c r="C364" i="25"/>
  <c r="C365" i="25"/>
  <c r="C366" i="25"/>
  <c r="C367" i="25"/>
  <c r="C368" i="25"/>
  <c r="C369" i="25"/>
  <c r="C370" i="25"/>
  <c r="C371" i="25"/>
  <c r="C372" i="25"/>
  <c r="C373" i="25"/>
  <c r="C374" i="25"/>
  <c r="C375" i="25"/>
  <c r="C376" i="25"/>
  <c r="C377" i="25"/>
  <c r="C378" i="25"/>
  <c r="C379" i="25"/>
  <c r="C380" i="25"/>
  <c r="C381" i="25"/>
  <c r="C382" i="25"/>
  <c r="C383" i="25"/>
  <c r="C384" i="25"/>
  <c r="C385" i="25"/>
  <c r="C386" i="25"/>
  <c r="C387" i="25"/>
  <c r="C388" i="25"/>
  <c r="C389" i="25"/>
  <c r="C390" i="25"/>
  <c r="C391" i="25"/>
  <c r="C392" i="25"/>
  <c r="C393" i="25"/>
  <c r="C394" i="25"/>
  <c r="C395" i="25"/>
  <c r="C396" i="25"/>
  <c r="C397" i="25"/>
  <c r="C398" i="25"/>
  <c r="C399" i="25"/>
  <c r="C400" i="25"/>
  <c r="C401" i="25"/>
  <c r="C402" i="25"/>
  <c r="C403" i="25"/>
  <c r="C404" i="25"/>
  <c r="C405" i="25"/>
  <c r="C406" i="25"/>
  <c r="C407" i="25"/>
  <c r="C408" i="25"/>
  <c r="C409" i="25"/>
  <c r="C410" i="25"/>
  <c r="C411" i="25"/>
  <c r="C412" i="25"/>
  <c r="C413" i="25"/>
  <c r="C414" i="25"/>
  <c r="C415" i="25"/>
  <c r="C416" i="25"/>
  <c r="C417" i="25"/>
  <c r="C418" i="25"/>
  <c r="C419" i="25"/>
  <c r="C420" i="25"/>
  <c r="C421" i="25"/>
  <c r="C422" i="25"/>
  <c r="C423" i="25"/>
  <c r="C424" i="25"/>
  <c r="C425" i="25"/>
  <c r="C426" i="25"/>
  <c r="C427" i="25"/>
  <c r="C428" i="25"/>
  <c r="C429" i="25"/>
  <c r="C430" i="25"/>
  <c r="C431" i="25"/>
  <c r="C432" i="25"/>
  <c r="C433" i="25"/>
  <c r="C434" i="25"/>
  <c r="C435" i="25"/>
  <c r="C436" i="25"/>
  <c r="C437" i="25"/>
  <c r="C438" i="25"/>
  <c r="C439" i="25"/>
  <c r="C440" i="25"/>
  <c r="C441" i="25"/>
  <c r="C442" i="25"/>
  <c r="C443" i="25"/>
  <c r="C444" i="25"/>
  <c r="C445" i="25"/>
  <c r="C446" i="25"/>
  <c r="C447" i="25"/>
  <c r="C448" i="25"/>
  <c r="C449" i="25"/>
  <c r="C450" i="25"/>
  <c r="C451" i="25"/>
  <c r="C452" i="25"/>
  <c r="C453" i="25"/>
  <c r="C454" i="25"/>
  <c r="C455" i="25"/>
  <c r="C456" i="25"/>
  <c r="C457" i="25"/>
  <c r="C458" i="25"/>
  <c r="C459" i="25"/>
  <c r="C460" i="25"/>
  <c r="C461" i="25"/>
  <c r="C462" i="25"/>
  <c r="C463" i="25"/>
  <c r="C464" i="25"/>
  <c r="C465" i="25"/>
  <c r="C466" i="25"/>
  <c r="C467" i="25"/>
  <c r="C468" i="25"/>
  <c r="C469" i="25"/>
  <c r="C470" i="25"/>
  <c r="C471" i="25"/>
  <c r="C472" i="25"/>
  <c r="C473" i="25"/>
  <c r="C474" i="25"/>
  <c r="C475" i="25"/>
  <c r="C476" i="25"/>
  <c r="C477" i="25"/>
  <c r="C478" i="25"/>
  <c r="C479" i="25"/>
  <c r="C480" i="25"/>
  <c r="C481" i="25"/>
  <c r="C482" i="25"/>
  <c r="C483" i="25"/>
  <c r="C484" i="25"/>
  <c r="C485" i="25"/>
  <c r="C486" i="25"/>
  <c r="C487" i="25"/>
  <c r="C488" i="25"/>
  <c r="C489" i="25"/>
  <c r="C490" i="25"/>
  <c r="C491" i="25"/>
  <c r="C492" i="25"/>
  <c r="C493" i="25"/>
  <c r="C494" i="25"/>
  <c r="C495" i="25"/>
  <c r="C496" i="25"/>
  <c r="C497" i="25"/>
  <c r="C498" i="25"/>
  <c r="C499" i="25"/>
  <c r="C500" i="25"/>
  <c r="C501" i="25"/>
  <c r="C502" i="25"/>
  <c r="C503" i="25"/>
  <c r="C504" i="25"/>
  <c r="C505" i="25"/>
  <c r="C506" i="25"/>
  <c r="C507" i="25"/>
  <c r="C508" i="25"/>
  <c r="C509" i="25"/>
  <c r="C510" i="25"/>
  <c r="C511" i="25"/>
  <c r="C512" i="25"/>
  <c r="C513" i="25"/>
  <c r="C514" i="25"/>
  <c r="C515" i="25"/>
  <c r="C516" i="25"/>
  <c r="C517" i="25"/>
  <c r="C518" i="25"/>
  <c r="C519" i="25"/>
  <c r="C520" i="25"/>
  <c r="C521" i="25"/>
  <c r="C522" i="25"/>
  <c r="C523" i="25"/>
  <c r="C524" i="25"/>
  <c r="C525" i="25"/>
  <c r="C526" i="25"/>
  <c r="C527" i="25"/>
  <c r="C528" i="25"/>
  <c r="C529" i="25"/>
  <c r="C530" i="25"/>
  <c r="C531" i="25"/>
  <c r="C532" i="25"/>
  <c r="C533" i="25"/>
  <c r="C534" i="25"/>
  <c r="C535" i="25"/>
  <c r="C536" i="25"/>
  <c r="C537" i="25"/>
  <c r="C538" i="25"/>
  <c r="C539" i="25"/>
  <c r="C540" i="25"/>
  <c r="C541" i="25"/>
  <c r="C542" i="25"/>
  <c r="C543" i="25"/>
  <c r="C544" i="25"/>
  <c r="C545" i="25"/>
  <c r="C546" i="25"/>
  <c r="C547" i="25"/>
  <c r="C548" i="25"/>
  <c r="C549" i="25"/>
  <c r="C550" i="25"/>
  <c r="C551" i="25"/>
  <c r="C552" i="25"/>
  <c r="C553" i="25"/>
  <c r="C554" i="25"/>
  <c r="C555" i="25"/>
  <c r="C556" i="25"/>
  <c r="C557" i="25"/>
  <c r="C558" i="25"/>
  <c r="C559" i="25"/>
  <c r="C560" i="25"/>
  <c r="C561" i="25"/>
  <c r="C562" i="25"/>
  <c r="C563" i="25"/>
  <c r="C564" i="25"/>
  <c r="C565" i="25"/>
  <c r="C566" i="25"/>
  <c r="C567" i="25"/>
  <c r="C568" i="25"/>
  <c r="C569" i="25"/>
  <c r="C570" i="25"/>
  <c r="C571" i="25"/>
  <c r="C572" i="25"/>
  <c r="C573" i="25"/>
  <c r="C574" i="25"/>
  <c r="C575" i="25"/>
  <c r="C576" i="25"/>
  <c r="C577" i="25"/>
  <c r="C578" i="25"/>
  <c r="C579" i="25"/>
  <c r="C580" i="25"/>
  <c r="C581" i="25"/>
  <c r="C582" i="25"/>
  <c r="C583" i="25"/>
  <c r="C584" i="25"/>
  <c r="C585" i="25"/>
  <c r="C586" i="25"/>
  <c r="C587" i="25"/>
  <c r="C588" i="25"/>
  <c r="C589" i="25"/>
  <c r="C590" i="25"/>
  <c r="C591" i="25"/>
  <c r="C592" i="25"/>
  <c r="C593" i="25"/>
  <c r="C594" i="25"/>
  <c r="C595" i="25"/>
  <c r="C596" i="25"/>
  <c r="C597" i="25"/>
  <c r="C598" i="25"/>
  <c r="C599" i="25"/>
  <c r="C600" i="25"/>
  <c r="C601" i="25"/>
  <c r="C602" i="25"/>
  <c r="C603" i="25"/>
  <c r="C604" i="25"/>
  <c r="C605" i="25"/>
  <c r="C606" i="25"/>
  <c r="C607" i="25"/>
  <c r="C608" i="25"/>
  <c r="C609" i="25"/>
  <c r="C610" i="25"/>
  <c r="C611" i="25"/>
  <c r="C612" i="25"/>
  <c r="C613" i="25"/>
  <c r="C614" i="25"/>
  <c r="C615" i="25"/>
  <c r="C616" i="25"/>
  <c r="C617" i="25"/>
  <c r="C618" i="25"/>
  <c r="C619" i="25"/>
  <c r="C620" i="25"/>
  <c r="C621" i="25"/>
  <c r="C622" i="25"/>
  <c r="C623" i="25"/>
  <c r="C624" i="25"/>
  <c r="C625" i="25"/>
  <c r="C626" i="25"/>
  <c r="C627" i="25"/>
  <c r="C628" i="25"/>
  <c r="C629" i="25"/>
  <c r="C630" i="25"/>
  <c r="C631" i="25"/>
  <c r="C632" i="25"/>
  <c r="C633" i="25"/>
  <c r="C634" i="25"/>
  <c r="C635" i="25"/>
  <c r="C636" i="25"/>
  <c r="C637" i="25"/>
  <c r="C638" i="25"/>
  <c r="C639" i="25"/>
  <c r="C640" i="25"/>
  <c r="C641" i="25"/>
  <c r="C642" i="25"/>
  <c r="C643" i="25"/>
  <c r="C644" i="25"/>
  <c r="C645" i="25"/>
  <c r="C646" i="25"/>
  <c r="C647" i="25"/>
  <c r="C648" i="25"/>
  <c r="C649" i="25"/>
  <c r="C650" i="25"/>
  <c r="C651" i="25"/>
  <c r="C652" i="25"/>
  <c r="C653" i="25"/>
  <c r="C654" i="25"/>
  <c r="C655" i="25"/>
  <c r="C656" i="25"/>
  <c r="C657" i="25"/>
  <c r="C658" i="25"/>
  <c r="C659" i="25"/>
  <c r="C660" i="25"/>
  <c r="C661" i="25"/>
  <c r="C662" i="25"/>
  <c r="C663" i="25"/>
  <c r="C664" i="25"/>
  <c r="C665" i="25"/>
  <c r="C666" i="25"/>
  <c r="C667" i="25"/>
  <c r="C668" i="25"/>
  <c r="C669" i="25"/>
  <c r="C670" i="25"/>
  <c r="C671" i="25"/>
  <c r="C672" i="25"/>
  <c r="C673" i="25"/>
  <c r="C674" i="25"/>
  <c r="C675" i="25"/>
  <c r="C676" i="25"/>
  <c r="C677" i="25"/>
  <c r="C678" i="25"/>
  <c r="C679" i="25"/>
  <c r="C680" i="25"/>
  <c r="C681" i="25"/>
  <c r="C682" i="25"/>
  <c r="C683" i="25"/>
  <c r="C684" i="25"/>
  <c r="C685" i="25"/>
  <c r="C686" i="25"/>
  <c r="C687" i="25"/>
  <c r="C688" i="25"/>
  <c r="C689" i="25"/>
  <c r="C290" i="17"/>
  <c r="C291" i="17"/>
  <c r="C292" i="17"/>
  <c r="C293" i="17"/>
  <c r="C294" i="17"/>
  <c r="C295" i="17"/>
  <c r="C296" i="17"/>
  <c r="C297" i="17"/>
  <c r="C298" i="17"/>
  <c r="C299" i="17"/>
  <c r="C300" i="17"/>
  <c r="C301" i="17"/>
  <c r="C302" i="17"/>
  <c r="C303" i="17"/>
  <c r="C304" i="17"/>
  <c r="C305" i="17"/>
  <c r="C306" i="17"/>
  <c r="C307" i="17"/>
  <c r="C308" i="17"/>
  <c r="C309" i="17"/>
  <c r="C310" i="17"/>
  <c r="C311" i="17"/>
  <c r="C312" i="17"/>
  <c r="C313" i="17"/>
  <c r="C314" i="17"/>
  <c r="C315" i="17"/>
  <c r="C316" i="17"/>
  <c r="C317" i="17"/>
  <c r="C318" i="17"/>
  <c r="C319" i="17"/>
  <c r="C320" i="17"/>
  <c r="C321" i="17"/>
  <c r="C322" i="17"/>
  <c r="C323" i="17"/>
  <c r="C324" i="17"/>
  <c r="C325" i="17"/>
  <c r="C326" i="17"/>
  <c r="C327" i="17"/>
  <c r="C328" i="17"/>
  <c r="C329" i="17"/>
  <c r="C330" i="17"/>
  <c r="C331" i="17"/>
  <c r="C332" i="17"/>
  <c r="C333" i="17"/>
  <c r="C334" i="17"/>
  <c r="C335" i="17"/>
  <c r="C336" i="17"/>
  <c r="C337" i="17"/>
  <c r="C338" i="17"/>
  <c r="C339" i="17"/>
  <c r="C340" i="17"/>
  <c r="C341" i="17"/>
  <c r="C342" i="17"/>
  <c r="C343" i="17"/>
  <c r="C344" i="17"/>
  <c r="C345" i="17"/>
  <c r="C346" i="17"/>
  <c r="C347" i="17"/>
  <c r="C348" i="17"/>
  <c r="C349" i="17"/>
  <c r="C350" i="17"/>
  <c r="C351" i="17"/>
  <c r="C352" i="17"/>
  <c r="C353" i="17"/>
  <c r="C354" i="17"/>
  <c r="C355" i="17"/>
  <c r="C356" i="17"/>
  <c r="C357" i="17"/>
  <c r="C358" i="17"/>
  <c r="C359" i="17"/>
  <c r="C360" i="17"/>
  <c r="C361" i="17"/>
  <c r="C362" i="17"/>
  <c r="C363" i="17"/>
  <c r="C364" i="17"/>
  <c r="C365" i="17"/>
  <c r="C366" i="17"/>
  <c r="C367" i="17"/>
  <c r="C368" i="17"/>
  <c r="C369" i="17"/>
  <c r="C370" i="17"/>
  <c r="C371" i="17"/>
  <c r="C372" i="17"/>
  <c r="C373" i="17"/>
  <c r="C374" i="17"/>
  <c r="C375" i="17"/>
  <c r="C376" i="17"/>
  <c r="C377" i="17"/>
  <c r="C378" i="17"/>
  <c r="C379" i="17"/>
  <c r="C380" i="17"/>
  <c r="C381" i="17"/>
  <c r="C382" i="17"/>
  <c r="C383" i="17"/>
  <c r="C384" i="17"/>
  <c r="C385" i="17"/>
  <c r="C386" i="17"/>
  <c r="C387" i="17"/>
  <c r="C388" i="17"/>
  <c r="C389" i="17"/>
  <c r="C390" i="17"/>
  <c r="C391" i="17"/>
  <c r="C392" i="17"/>
  <c r="C393" i="17"/>
  <c r="C394" i="17"/>
  <c r="C395" i="17"/>
  <c r="C396" i="17"/>
  <c r="C397" i="17"/>
  <c r="C398" i="17"/>
  <c r="C399" i="17"/>
  <c r="C400" i="17"/>
  <c r="C401" i="17"/>
  <c r="C402" i="17"/>
  <c r="C403" i="17"/>
  <c r="C404" i="17"/>
  <c r="C405" i="17"/>
  <c r="C406" i="17"/>
  <c r="C407" i="17"/>
  <c r="C408" i="17"/>
  <c r="C409" i="17"/>
  <c r="C410" i="17"/>
  <c r="C411" i="17"/>
  <c r="C412" i="17"/>
  <c r="C413" i="17"/>
  <c r="C414" i="17"/>
  <c r="C415" i="17"/>
  <c r="C416" i="17"/>
  <c r="C417" i="17"/>
  <c r="C418" i="17"/>
  <c r="C419" i="17"/>
  <c r="C420" i="17"/>
  <c r="C421" i="17"/>
  <c r="C422" i="17"/>
  <c r="C423" i="17"/>
  <c r="C424" i="17"/>
  <c r="C425" i="17"/>
  <c r="C426" i="17"/>
  <c r="C427" i="17"/>
  <c r="C428" i="17"/>
  <c r="C429" i="17"/>
  <c r="C430" i="17"/>
  <c r="C431" i="17"/>
  <c r="C432" i="17"/>
  <c r="C433" i="17"/>
  <c r="C434" i="17"/>
  <c r="C435" i="17"/>
  <c r="C436" i="17"/>
  <c r="C437" i="17"/>
  <c r="C438" i="17"/>
  <c r="C439" i="17"/>
  <c r="C440" i="17"/>
  <c r="C441" i="17"/>
  <c r="C442" i="17"/>
  <c r="C443" i="17"/>
  <c r="C444" i="17"/>
  <c r="C445" i="17"/>
  <c r="C446" i="17"/>
  <c r="C447" i="17"/>
  <c r="C448" i="17"/>
  <c r="C449" i="17"/>
  <c r="C450" i="17"/>
  <c r="C451" i="17"/>
  <c r="C452" i="17"/>
  <c r="C453" i="17"/>
  <c r="C454" i="17"/>
  <c r="C455" i="17"/>
  <c r="C456" i="17"/>
  <c r="C457" i="17"/>
  <c r="C458" i="17"/>
  <c r="C459" i="17"/>
  <c r="C460" i="17"/>
  <c r="C461" i="17"/>
  <c r="C462" i="17"/>
  <c r="C463" i="17"/>
  <c r="C464" i="17"/>
  <c r="C465" i="17"/>
  <c r="C466" i="17"/>
  <c r="C467" i="17"/>
  <c r="C468" i="17"/>
  <c r="C469" i="17"/>
  <c r="C470" i="17"/>
  <c r="C471" i="17"/>
  <c r="C472" i="17"/>
  <c r="C473" i="17"/>
  <c r="C474" i="17"/>
  <c r="C475" i="17"/>
  <c r="C476" i="17"/>
  <c r="C477" i="17"/>
  <c r="C478" i="17"/>
  <c r="C479" i="17"/>
  <c r="C480" i="17"/>
  <c r="C481" i="17"/>
  <c r="C482" i="17"/>
  <c r="C483" i="17"/>
  <c r="C484" i="17"/>
  <c r="C485" i="17"/>
  <c r="C486" i="17"/>
  <c r="C487" i="17"/>
  <c r="C488" i="17"/>
  <c r="C489" i="17"/>
  <c r="C490" i="17"/>
  <c r="C491" i="17"/>
  <c r="C492" i="17"/>
  <c r="C493" i="17"/>
  <c r="C494" i="17"/>
  <c r="C495" i="17"/>
  <c r="C496" i="17"/>
  <c r="C497" i="17"/>
  <c r="C498" i="17"/>
  <c r="C499" i="17"/>
  <c r="C500" i="17"/>
  <c r="C501" i="17"/>
  <c r="C502" i="17"/>
  <c r="C503" i="17"/>
  <c r="C504" i="17"/>
  <c r="C505" i="17"/>
  <c r="C506" i="17"/>
  <c r="C507" i="17"/>
  <c r="C508" i="17"/>
  <c r="C509" i="17"/>
  <c r="C510" i="17"/>
  <c r="C511" i="17"/>
  <c r="C512" i="17"/>
  <c r="C513" i="17"/>
  <c r="C514" i="17"/>
  <c r="C515" i="17"/>
  <c r="C516" i="17"/>
  <c r="C517" i="17"/>
  <c r="C518" i="17"/>
  <c r="C519" i="17"/>
  <c r="C520" i="17"/>
  <c r="C521" i="17"/>
  <c r="C522" i="17"/>
  <c r="C523" i="17"/>
  <c r="C524" i="17"/>
  <c r="C525" i="17"/>
  <c r="C526" i="17"/>
  <c r="C527" i="17"/>
  <c r="C528" i="17"/>
  <c r="C529" i="17"/>
  <c r="C530" i="17"/>
  <c r="C531" i="17"/>
  <c r="C532" i="17"/>
  <c r="C533" i="17"/>
  <c r="C534" i="17"/>
  <c r="C535" i="17"/>
  <c r="C536" i="17"/>
  <c r="C537" i="17"/>
  <c r="C538" i="17"/>
  <c r="C539" i="17"/>
  <c r="C540" i="17"/>
  <c r="C541" i="17"/>
  <c r="C542" i="17"/>
  <c r="C543" i="17"/>
  <c r="C544" i="17"/>
  <c r="C545" i="17"/>
  <c r="C546" i="17"/>
  <c r="C547" i="17"/>
  <c r="C548" i="17"/>
  <c r="C549" i="17"/>
  <c r="C550" i="17"/>
  <c r="C551" i="17"/>
  <c r="C552" i="17"/>
  <c r="C553" i="17"/>
  <c r="C554" i="17"/>
  <c r="C555" i="17"/>
  <c r="C556" i="17"/>
  <c r="C557" i="17"/>
  <c r="C558" i="17"/>
  <c r="C559" i="17"/>
  <c r="C560" i="17"/>
  <c r="C561" i="17"/>
  <c r="C562" i="17"/>
  <c r="C563" i="17"/>
  <c r="C564" i="17"/>
  <c r="C565" i="17"/>
  <c r="C566" i="17"/>
  <c r="C567" i="17"/>
  <c r="C568" i="17"/>
  <c r="C569" i="17"/>
  <c r="C570" i="17"/>
  <c r="C571" i="17"/>
  <c r="C572" i="17"/>
  <c r="C573" i="17"/>
  <c r="C574" i="17"/>
  <c r="C575" i="17"/>
  <c r="C576" i="17"/>
  <c r="C577" i="17"/>
  <c r="C578" i="17"/>
  <c r="C579" i="17"/>
  <c r="C580" i="17"/>
  <c r="C581" i="17"/>
  <c r="C582" i="17"/>
  <c r="C583" i="17"/>
  <c r="C584" i="17"/>
  <c r="C585" i="17"/>
  <c r="C586" i="17"/>
  <c r="C587" i="17"/>
  <c r="C588" i="17"/>
  <c r="C589" i="17"/>
  <c r="C590" i="17"/>
  <c r="C591" i="17"/>
  <c r="C592" i="17"/>
  <c r="C593" i="17"/>
  <c r="C594" i="17"/>
  <c r="C595" i="17"/>
  <c r="C596" i="17"/>
  <c r="C597" i="17"/>
  <c r="C598" i="17"/>
  <c r="C599" i="17"/>
  <c r="C600" i="17"/>
  <c r="C601" i="17"/>
  <c r="C602" i="17"/>
  <c r="C603" i="17"/>
  <c r="C604" i="17"/>
  <c r="C605" i="17"/>
  <c r="C606" i="17"/>
  <c r="C607" i="17"/>
  <c r="C608" i="17"/>
  <c r="C609" i="17"/>
  <c r="C610" i="17"/>
  <c r="C611" i="17"/>
  <c r="C612" i="17"/>
  <c r="C613" i="17"/>
  <c r="C614" i="17"/>
  <c r="C615" i="17"/>
  <c r="C616" i="17"/>
  <c r="C617" i="17"/>
  <c r="C618" i="17"/>
  <c r="C619" i="17"/>
  <c r="C620" i="17"/>
  <c r="C621" i="17"/>
  <c r="C622" i="17"/>
  <c r="C623" i="17"/>
  <c r="C624" i="17"/>
  <c r="C625" i="17"/>
  <c r="C626" i="17"/>
  <c r="C627" i="17"/>
  <c r="C628" i="17"/>
  <c r="C629" i="17"/>
  <c r="C630" i="17"/>
  <c r="C631" i="17"/>
  <c r="C632" i="17"/>
  <c r="C633" i="17"/>
  <c r="C634" i="17"/>
  <c r="C635" i="17"/>
  <c r="C636" i="17"/>
  <c r="C637" i="17"/>
  <c r="C638" i="17"/>
  <c r="C639" i="17"/>
  <c r="C640" i="17"/>
  <c r="C641" i="17"/>
  <c r="C642" i="17"/>
  <c r="C643" i="17"/>
  <c r="C644" i="17"/>
  <c r="C645" i="17"/>
  <c r="C646" i="17"/>
  <c r="C647" i="17"/>
  <c r="C648" i="17"/>
  <c r="C649" i="17"/>
  <c r="C650" i="17"/>
  <c r="C651" i="17"/>
  <c r="C652" i="17"/>
  <c r="C653" i="17"/>
  <c r="C654" i="17"/>
  <c r="C655" i="17"/>
  <c r="C656" i="17"/>
  <c r="C657" i="17"/>
  <c r="C658" i="17"/>
  <c r="C659" i="17"/>
  <c r="C660" i="17"/>
  <c r="C661" i="17"/>
  <c r="C662" i="17"/>
  <c r="C663" i="17"/>
  <c r="C664" i="17"/>
  <c r="C665" i="17"/>
  <c r="C666" i="17"/>
  <c r="C667" i="17"/>
  <c r="C668" i="17"/>
  <c r="C669" i="17"/>
  <c r="C670" i="17"/>
  <c r="C671" i="17"/>
  <c r="C672" i="17"/>
  <c r="C673" i="17"/>
  <c r="C674" i="17"/>
  <c r="C675" i="17"/>
  <c r="C676" i="17"/>
  <c r="C677" i="17"/>
  <c r="C678" i="17"/>
  <c r="C679" i="17"/>
  <c r="C680" i="17"/>
  <c r="C681" i="17"/>
  <c r="C682" i="17"/>
  <c r="C683" i="17"/>
  <c r="C684" i="17"/>
  <c r="C685" i="17"/>
  <c r="C686" i="17"/>
  <c r="C687" i="17"/>
  <c r="C688" i="17"/>
  <c r="C689" i="17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290" i="24"/>
  <c r="C291" i="24"/>
  <c r="C292" i="24"/>
  <c r="C293" i="24"/>
  <c r="C294" i="24"/>
  <c r="C295" i="24"/>
  <c r="C296" i="24"/>
  <c r="C297" i="24"/>
  <c r="C298" i="24"/>
  <c r="C299" i="24"/>
  <c r="C300" i="24"/>
  <c r="C301" i="24"/>
  <c r="C302" i="24"/>
  <c r="C303" i="24"/>
  <c r="C304" i="24"/>
  <c r="C305" i="24"/>
  <c r="C306" i="24"/>
  <c r="C307" i="24"/>
  <c r="C308" i="24"/>
  <c r="C309" i="24"/>
  <c r="C310" i="24"/>
  <c r="C311" i="24"/>
  <c r="C312" i="24"/>
  <c r="C313" i="24"/>
  <c r="C314" i="24"/>
  <c r="C315" i="24"/>
  <c r="C316" i="24"/>
  <c r="C317" i="24"/>
  <c r="C318" i="24"/>
  <c r="C319" i="24"/>
  <c r="C320" i="24"/>
  <c r="C321" i="24"/>
  <c r="C322" i="24"/>
  <c r="C323" i="24"/>
  <c r="C324" i="24"/>
  <c r="C325" i="24"/>
  <c r="C326" i="24"/>
  <c r="C327" i="24"/>
  <c r="C328" i="24"/>
  <c r="C329" i="24"/>
  <c r="C330" i="24"/>
  <c r="C331" i="24"/>
  <c r="C332" i="24"/>
  <c r="C333" i="24"/>
  <c r="C334" i="24"/>
  <c r="C335" i="24"/>
  <c r="C336" i="24"/>
  <c r="C337" i="24"/>
  <c r="C338" i="24"/>
  <c r="C339" i="24"/>
  <c r="C340" i="24"/>
  <c r="C341" i="24"/>
  <c r="C342" i="24"/>
  <c r="C343" i="24"/>
  <c r="C344" i="24"/>
  <c r="C345" i="24"/>
  <c r="C346" i="24"/>
  <c r="C347" i="24"/>
  <c r="C348" i="24"/>
  <c r="C349" i="24"/>
  <c r="C350" i="24"/>
  <c r="C351" i="24"/>
  <c r="C352" i="24"/>
  <c r="C353" i="24"/>
  <c r="C354" i="24"/>
  <c r="C355" i="24"/>
  <c r="C356" i="24"/>
  <c r="C357" i="24"/>
  <c r="C358" i="24"/>
  <c r="C359" i="24"/>
  <c r="C360" i="24"/>
  <c r="C361" i="24"/>
  <c r="C362" i="24"/>
  <c r="C363" i="24"/>
  <c r="C364" i="24"/>
  <c r="C365" i="24"/>
  <c r="C366" i="24"/>
  <c r="C367" i="24"/>
  <c r="C368" i="24"/>
  <c r="C369" i="24"/>
  <c r="C370" i="24"/>
  <c r="C371" i="24"/>
  <c r="C372" i="24"/>
  <c r="C373" i="24"/>
  <c r="C374" i="24"/>
  <c r="C375" i="24"/>
  <c r="C376" i="24"/>
  <c r="C377" i="24"/>
  <c r="C378" i="24"/>
  <c r="C379" i="24"/>
  <c r="C380" i="24"/>
  <c r="C381" i="24"/>
  <c r="C382" i="24"/>
  <c r="C383" i="24"/>
  <c r="C384" i="24"/>
  <c r="C385" i="24"/>
  <c r="C386" i="24"/>
  <c r="C387" i="24"/>
  <c r="C388" i="24"/>
  <c r="C389" i="24"/>
  <c r="C390" i="24"/>
  <c r="C391" i="24"/>
  <c r="C392" i="24"/>
  <c r="C393" i="24"/>
  <c r="C394" i="24"/>
  <c r="C395" i="24"/>
  <c r="C396" i="24"/>
  <c r="C397" i="24"/>
  <c r="C398" i="24"/>
  <c r="C399" i="24"/>
  <c r="C400" i="24"/>
  <c r="C401" i="24"/>
  <c r="C402" i="24"/>
  <c r="C403" i="24"/>
  <c r="C404" i="24"/>
  <c r="C405" i="24"/>
  <c r="C406" i="24"/>
  <c r="C407" i="24"/>
  <c r="C408" i="24"/>
  <c r="C409" i="24"/>
  <c r="C410" i="24"/>
  <c r="C411" i="24"/>
  <c r="C412" i="24"/>
  <c r="C413" i="24"/>
  <c r="C414" i="24"/>
  <c r="C415" i="24"/>
  <c r="C416" i="24"/>
  <c r="C417" i="24"/>
  <c r="C418" i="24"/>
  <c r="C419" i="24"/>
  <c r="C420" i="24"/>
  <c r="C421" i="24"/>
  <c r="C422" i="24"/>
  <c r="C423" i="24"/>
  <c r="C424" i="24"/>
  <c r="C425" i="24"/>
  <c r="C426" i="24"/>
  <c r="C427" i="24"/>
  <c r="C428" i="24"/>
  <c r="C429" i="24"/>
  <c r="C430" i="24"/>
  <c r="C431" i="24"/>
  <c r="C432" i="24"/>
  <c r="C433" i="24"/>
  <c r="C434" i="24"/>
  <c r="C435" i="24"/>
  <c r="C436" i="24"/>
  <c r="C437" i="24"/>
  <c r="C438" i="24"/>
  <c r="C439" i="24"/>
  <c r="C440" i="24"/>
  <c r="C441" i="24"/>
  <c r="C442" i="24"/>
  <c r="C443" i="24"/>
  <c r="C444" i="24"/>
  <c r="C445" i="24"/>
  <c r="C446" i="24"/>
  <c r="C447" i="24"/>
  <c r="C448" i="24"/>
  <c r="C449" i="24"/>
  <c r="C450" i="24"/>
  <c r="C451" i="24"/>
  <c r="C452" i="24"/>
  <c r="C453" i="24"/>
  <c r="C454" i="24"/>
  <c r="C455" i="24"/>
  <c r="C456" i="24"/>
  <c r="C457" i="24"/>
  <c r="C458" i="24"/>
  <c r="C459" i="24"/>
  <c r="C460" i="24"/>
  <c r="C461" i="24"/>
  <c r="C462" i="24"/>
  <c r="C463" i="24"/>
  <c r="C464" i="24"/>
  <c r="C465" i="24"/>
  <c r="C466" i="24"/>
  <c r="C467" i="24"/>
  <c r="C468" i="24"/>
  <c r="C469" i="24"/>
  <c r="C470" i="24"/>
  <c r="C471" i="24"/>
  <c r="C472" i="24"/>
  <c r="C473" i="24"/>
  <c r="C474" i="24"/>
  <c r="C475" i="24"/>
  <c r="C476" i="24"/>
  <c r="C477" i="24"/>
  <c r="C478" i="24"/>
  <c r="C479" i="24"/>
  <c r="C480" i="24"/>
  <c r="C481" i="24"/>
  <c r="C482" i="24"/>
  <c r="C483" i="24"/>
  <c r="C484" i="24"/>
  <c r="C485" i="24"/>
  <c r="C486" i="24"/>
  <c r="C487" i="24"/>
  <c r="C488" i="24"/>
  <c r="C489" i="24"/>
  <c r="C490" i="24"/>
  <c r="C491" i="24"/>
  <c r="C492" i="24"/>
  <c r="C493" i="24"/>
  <c r="C494" i="24"/>
  <c r="C495" i="24"/>
  <c r="C496" i="24"/>
  <c r="C497" i="24"/>
  <c r="C498" i="24"/>
  <c r="C499" i="24"/>
  <c r="C500" i="24"/>
  <c r="C501" i="24"/>
  <c r="C502" i="24"/>
  <c r="C503" i="24"/>
  <c r="C504" i="24"/>
  <c r="C505" i="24"/>
  <c r="C506" i="24"/>
  <c r="C507" i="24"/>
  <c r="C508" i="24"/>
  <c r="C509" i="24"/>
  <c r="C510" i="24"/>
  <c r="C511" i="24"/>
  <c r="C512" i="24"/>
  <c r="C513" i="24"/>
  <c r="C514" i="24"/>
  <c r="C515" i="24"/>
  <c r="C516" i="24"/>
  <c r="C517" i="24"/>
  <c r="C518" i="24"/>
  <c r="C519" i="24"/>
  <c r="C520" i="24"/>
  <c r="C521" i="24"/>
  <c r="C522" i="24"/>
  <c r="C523" i="24"/>
  <c r="C524" i="24"/>
  <c r="C525" i="24"/>
  <c r="C526" i="24"/>
  <c r="C527" i="24"/>
  <c r="C528" i="24"/>
  <c r="C529" i="24"/>
  <c r="C530" i="24"/>
  <c r="C531" i="24"/>
  <c r="C532" i="24"/>
  <c r="C533" i="24"/>
  <c r="C534" i="24"/>
  <c r="C535" i="24"/>
  <c r="C536" i="24"/>
  <c r="C537" i="24"/>
  <c r="C538" i="24"/>
  <c r="C539" i="24"/>
  <c r="C540" i="24"/>
  <c r="C541" i="24"/>
  <c r="C542" i="24"/>
  <c r="C543" i="24"/>
  <c r="C544" i="24"/>
  <c r="C545" i="24"/>
  <c r="C546" i="24"/>
  <c r="C547" i="24"/>
  <c r="C548" i="24"/>
  <c r="C549" i="24"/>
  <c r="C550" i="24"/>
  <c r="C551" i="24"/>
  <c r="C552" i="24"/>
  <c r="C553" i="24"/>
  <c r="C554" i="24"/>
  <c r="C555" i="24"/>
  <c r="C556" i="24"/>
  <c r="C557" i="24"/>
  <c r="C558" i="24"/>
  <c r="C559" i="24"/>
  <c r="C560" i="24"/>
  <c r="C561" i="24"/>
  <c r="C562" i="24"/>
  <c r="C563" i="24"/>
  <c r="C564" i="24"/>
  <c r="C565" i="24"/>
  <c r="C566" i="24"/>
  <c r="C567" i="24"/>
  <c r="C568" i="24"/>
  <c r="C569" i="24"/>
  <c r="C570" i="24"/>
  <c r="C571" i="24"/>
  <c r="C572" i="24"/>
  <c r="C573" i="24"/>
  <c r="C574" i="24"/>
  <c r="C575" i="24"/>
  <c r="C576" i="24"/>
  <c r="C577" i="24"/>
  <c r="C578" i="24"/>
  <c r="C579" i="24"/>
  <c r="C580" i="24"/>
  <c r="C581" i="24"/>
  <c r="C582" i="24"/>
  <c r="C583" i="24"/>
  <c r="C584" i="24"/>
  <c r="C585" i="24"/>
  <c r="C586" i="24"/>
  <c r="C587" i="24"/>
  <c r="C588" i="24"/>
  <c r="C589" i="24"/>
  <c r="C590" i="24"/>
  <c r="C591" i="24"/>
  <c r="C592" i="24"/>
  <c r="C593" i="24"/>
  <c r="C594" i="24"/>
  <c r="C595" i="24"/>
  <c r="C596" i="24"/>
  <c r="C597" i="24"/>
  <c r="C598" i="24"/>
  <c r="C599" i="24"/>
  <c r="C600" i="24"/>
  <c r="C601" i="24"/>
  <c r="C602" i="24"/>
  <c r="C603" i="24"/>
  <c r="C604" i="24"/>
  <c r="C605" i="24"/>
  <c r="C606" i="24"/>
  <c r="C607" i="24"/>
  <c r="C608" i="24"/>
  <c r="C609" i="24"/>
  <c r="C610" i="24"/>
  <c r="C611" i="24"/>
  <c r="C612" i="24"/>
  <c r="C613" i="24"/>
  <c r="C614" i="24"/>
  <c r="C615" i="24"/>
  <c r="C616" i="24"/>
  <c r="C617" i="24"/>
  <c r="C618" i="24"/>
  <c r="C619" i="24"/>
  <c r="C620" i="24"/>
  <c r="C621" i="24"/>
  <c r="C622" i="24"/>
  <c r="C623" i="24"/>
  <c r="C624" i="24"/>
  <c r="C625" i="24"/>
  <c r="C626" i="24"/>
  <c r="C627" i="24"/>
  <c r="C628" i="24"/>
  <c r="C629" i="24"/>
  <c r="C630" i="24"/>
  <c r="C631" i="24"/>
  <c r="C632" i="24"/>
  <c r="C633" i="24"/>
  <c r="C634" i="24"/>
  <c r="C635" i="24"/>
  <c r="C636" i="24"/>
  <c r="C637" i="24"/>
  <c r="C638" i="24"/>
  <c r="C639" i="24"/>
  <c r="C640" i="24"/>
  <c r="C641" i="24"/>
  <c r="C642" i="24"/>
  <c r="C643" i="24"/>
  <c r="C644" i="24"/>
  <c r="C645" i="24"/>
  <c r="C646" i="24"/>
  <c r="C647" i="24"/>
  <c r="C648" i="24"/>
  <c r="C649" i="24"/>
  <c r="C650" i="24"/>
  <c r="C651" i="24"/>
  <c r="C652" i="24"/>
  <c r="C653" i="24"/>
  <c r="C654" i="24"/>
  <c r="C655" i="24"/>
  <c r="C656" i="24"/>
  <c r="C657" i="24"/>
  <c r="C658" i="24"/>
  <c r="C659" i="24"/>
  <c r="C660" i="24"/>
  <c r="C661" i="24"/>
  <c r="C662" i="24"/>
  <c r="C663" i="24"/>
  <c r="C664" i="24"/>
  <c r="C665" i="24"/>
  <c r="C666" i="24"/>
  <c r="C667" i="24"/>
  <c r="C668" i="24"/>
  <c r="C669" i="24"/>
  <c r="C670" i="24"/>
  <c r="C671" i="24"/>
  <c r="C672" i="24"/>
  <c r="C673" i="24"/>
  <c r="C674" i="24"/>
  <c r="C675" i="24"/>
  <c r="C676" i="24"/>
  <c r="C677" i="24"/>
  <c r="C678" i="24"/>
  <c r="C679" i="24"/>
  <c r="C680" i="24"/>
  <c r="C681" i="24"/>
  <c r="C682" i="24"/>
  <c r="C683" i="24"/>
  <c r="C684" i="24"/>
  <c r="C685" i="24"/>
  <c r="C686" i="24"/>
  <c r="C687" i="24"/>
  <c r="C688" i="24"/>
  <c r="C689" i="24"/>
  <c r="C290" i="14"/>
  <c r="C291" i="14"/>
  <c r="C292" i="14"/>
  <c r="C293" i="14"/>
  <c r="C294" i="14"/>
  <c r="C295" i="14"/>
  <c r="C296" i="14"/>
  <c r="C297" i="14"/>
  <c r="C298" i="14"/>
  <c r="C299" i="14"/>
  <c r="C300" i="14"/>
  <c r="C301" i="14"/>
  <c r="C302" i="14"/>
  <c r="C303" i="14"/>
  <c r="C304" i="14"/>
  <c r="C305" i="14"/>
  <c r="C306" i="14"/>
  <c r="C307" i="14"/>
  <c r="C308" i="14"/>
  <c r="C309" i="14"/>
  <c r="C310" i="14"/>
  <c r="C311" i="14"/>
  <c r="C312" i="14"/>
  <c r="C313" i="14"/>
  <c r="C314" i="14"/>
  <c r="C315" i="14"/>
  <c r="C316" i="14"/>
  <c r="C317" i="14"/>
  <c r="C318" i="14"/>
  <c r="C319" i="14"/>
  <c r="C320" i="14"/>
  <c r="C321" i="14"/>
  <c r="C322" i="14"/>
  <c r="C323" i="14"/>
  <c r="C324" i="14"/>
  <c r="C325" i="14"/>
  <c r="C326" i="14"/>
  <c r="C327" i="14"/>
  <c r="C328" i="14"/>
  <c r="C329" i="14"/>
  <c r="C330" i="14"/>
  <c r="C331" i="14"/>
  <c r="C332" i="14"/>
  <c r="C333" i="14"/>
  <c r="C334" i="14"/>
  <c r="C335" i="14"/>
  <c r="C336" i="14"/>
  <c r="C337" i="14"/>
  <c r="C338" i="14"/>
  <c r="C339" i="14"/>
  <c r="C340" i="14"/>
  <c r="C341" i="14"/>
  <c r="C342" i="14"/>
  <c r="C343" i="14"/>
  <c r="C344" i="14"/>
  <c r="C345" i="14"/>
  <c r="C346" i="14"/>
  <c r="C347" i="14"/>
  <c r="C348" i="14"/>
  <c r="C349" i="14"/>
  <c r="C350" i="14"/>
  <c r="C351" i="14"/>
  <c r="C352" i="14"/>
  <c r="C353" i="14"/>
  <c r="C354" i="14"/>
  <c r="C355" i="14"/>
  <c r="C356" i="14"/>
  <c r="C357" i="14"/>
  <c r="C358" i="14"/>
  <c r="C359" i="14"/>
  <c r="C360" i="14"/>
  <c r="C361" i="14"/>
  <c r="C362" i="14"/>
  <c r="C363" i="14"/>
  <c r="C364" i="14"/>
  <c r="C365" i="14"/>
  <c r="C366" i="14"/>
  <c r="C367" i="14"/>
  <c r="C368" i="14"/>
  <c r="C369" i="14"/>
  <c r="C370" i="14"/>
  <c r="C371" i="14"/>
  <c r="C372" i="14"/>
  <c r="C373" i="14"/>
  <c r="C374" i="14"/>
  <c r="C375" i="14"/>
  <c r="C376" i="14"/>
  <c r="C377" i="14"/>
  <c r="C378" i="14"/>
  <c r="C379" i="14"/>
  <c r="C380" i="14"/>
  <c r="C381" i="14"/>
  <c r="C382" i="14"/>
  <c r="C383" i="14"/>
  <c r="C384" i="14"/>
  <c r="C385" i="14"/>
  <c r="C386" i="14"/>
  <c r="C387" i="14"/>
  <c r="C388" i="14"/>
  <c r="C389" i="14"/>
  <c r="C390" i="14"/>
  <c r="C391" i="14"/>
  <c r="C392" i="14"/>
  <c r="C393" i="14"/>
  <c r="C394" i="14"/>
  <c r="C395" i="14"/>
  <c r="C396" i="14"/>
  <c r="C397" i="14"/>
  <c r="C398" i="14"/>
  <c r="C399" i="14"/>
  <c r="C400" i="14"/>
  <c r="C401" i="14"/>
  <c r="C402" i="14"/>
  <c r="C403" i="14"/>
  <c r="C404" i="14"/>
  <c r="C405" i="14"/>
  <c r="C406" i="14"/>
  <c r="C407" i="14"/>
  <c r="C408" i="14"/>
  <c r="C409" i="14"/>
  <c r="C410" i="14"/>
  <c r="C411" i="14"/>
  <c r="C412" i="14"/>
  <c r="C413" i="14"/>
  <c r="C414" i="14"/>
  <c r="C415" i="14"/>
  <c r="C416" i="14"/>
  <c r="C417" i="14"/>
  <c r="C418" i="14"/>
  <c r="C419" i="14"/>
  <c r="C420" i="14"/>
  <c r="C421" i="14"/>
  <c r="C422" i="14"/>
  <c r="C423" i="14"/>
  <c r="C424" i="14"/>
  <c r="C425" i="14"/>
  <c r="C426" i="14"/>
  <c r="C427" i="14"/>
  <c r="C428" i="14"/>
  <c r="C429" i="14"/>
  <c r="C430" i="14"/>
  <c r="C431" i="14"/>
  <c r="C432" i="14"/>
  <c r="C433" i="14"/>
  <c r="C434" i="14"/>
  <c r="C435" i="14"/>
  <c r="C436" i="14"/>
  <c r="C437" i="14"/>
  <c r="C438" i="14"/>
  <c r="C439" i="14"/>
  <c r="C440" i="14"/>
  <c r="C441" i="14"/>
  <c r="C442" i="14"/>
  <c r="C443" i="14"/>
  <c r="C444" i="14"/>
  <c r="C445" i="14"/>
  <c r="C446" i="14"/>
  <c r="C447" i="14"/>
  <c r="C448" i="14"/>
  <c r="C449" i="14"/>
  <c r="C450" i="14"/>
  <c r="C451" i="14"/>
  <c r="C452" i="14"/>
  <c r="C453" i="14"/>
  <c r="C454" i="14"/>
  <c r="C455" i="14"/>
  <c r="C456" i="14"/>
  <c r="C457" i="14"/>
  <c r="C458" i="14"/>
  <c r="C459" i="14"/>
  <c r="C460" i="14"/>
  <c r="C461" i="14"/>
  <c r="C462" i="14"/>
  <c r="C463" i="14"/>
  <c r="C464" i="14"/>
  <c r="C465" i="14"/>
  <c r="C466" i="14"/>
  <c r="C467" i="14"/>
  <c r="C468" i="14"/>
  <c r="C469" i="14"/>
  <c r="C470" i="14"/>
  <c r="C471" i="14"/>
  <c r="C472" i="14"/>
  <c r="C473" i="14"/>
  <c r="C474" i="14"/>
  <c r="C475" i="14"/>
  <c r="C476" i="14"/>
  <c r="C477" i="14"/>
  <c r="C478" i="14"/>
  <c r="C479" i="14"/>
  <c r="C480" i="14"/>
  <c r="C481" i="14"/>
  <c r="C482" i="14"/>
  <c r="C483" i="14"/>
  <c r="C484" i="14"/>
  <c r="C485" i="14"/>
  <c r="C486" i="14"/>
  <c r="C487" i="14"/>
  <c r="C488" i="14"/>
  <c r="C489" i="14"/>
  <c r="C490" i="14"/>
  <c r="C491" i="14"/>
  <c r="C492" i="14"/>
  <c r="C493" i="14"/>
  <c r="C494" i="14"/>
  <c r="C495" i="14"/>
  <c r="C496" i="14"/>
  <c r="C497" i="14"/>
  <c r="C498" i="14"/>
  <c r="C499" i="14"/>
  <c r="C500" i="14"/>
  <c r="C501" i="14"/>
  <c r="C502" i="14"/>
  <c r="C503" i="14"/>
  <c r="C504" i="14"/>
  <c r="C505" i="14"/>
  <c r="C506" i="14"/>
  <c r="C507" i="14"/>
  <c r="C508" i="14"/>
  <c r="C509" i="14"/>
  <c r="C510" i="14"/>
  <c r="C511" i="14"/>
  <c r="C512" i="14"/>
  <c r="C513" i="14"/>
  <c r="C514" i="14"/>
  <c r="C515" i="14"/>
  <c r="C516" i="14"/>
  <c r="C517" i="14"/>
  <c r="C518" i="14"/>
  <c r="C519" i="14"/>
  <c r="C520" i="14"/>
  <c r="C521" i="14"/>
  <c r="C522" i="14"/>
  <c r="C523" i="14"/>
  <c r="C524" i="14"/>
  <c r="C525" i="14"/>
  <c r="C526" i="14"/>
  <c r="C527" i="14"/>
  <c r="C528" i="14"/>
  <c r="C529" i="14"/>
  <c r="C530" i="14"/>
  <c r="C531" i="14"/>
  <c r="C532" i="14"/>
  <c r="C533" i="14"/>
  <c r="C534" i="14"/>
  <c r="C535" i="14"/>
  <c r="C536" i="14"/>
  <c r="C537" i="14"/>
  <c r="C538" i="14"/>
  <c r="C539" i="14"/>
  <c r="C540" i="14"/>
  <c r="C541" i="14"/>
  <c r="C542" i="14"/>
  <c r="C543" i="14"/>
  <c r="C544" i="14"/>
  <c r="C545" i="14"/>
  <c r="C546" i="14"/>
  <c r="C547" i="14"/>
  <c r="C548" i="14"/>
  <c r="C549" i="14"/>
  <c r="C550" i="14"/>
  <c r="C551" i="14"/>
  <c r="C552" i="14"/>
  <c r="C553" i="14"/>
  <c r="C554" i="14"/>
  <c r="C555" i="14"/>
  <c r="C556" i="14"/>
  <c r="C557" i="14"/>
  <c r="C558" i="14"/>
  <c r="C559" i="14"/>
  <c r="C560" i="14"/>
  <c r="C561" i="14"/>
  <c r="C562" i="14"/>
  <c r="C563" i="14"/>
  <c r="C564" i="14"/>
  <c r="C565" i="14"/>
  <c r="C566" i="14"/>
  <c r="C567" i="14"/>
  <c r="C568" i="14"/>
  <c r="C569" i="14"/>
  <c r="C570" i="14"/>
  <c r="C571" i="14"/>
  <c r="C572" i="14"/>
  <c r="C573" i="14"/>
  <c r="C574" i="14"/>
  <c r="C575" i="14"/>
  <c r="C576" i="14"/>
  <c r="C577" i="14"/>
  <c r="C578" i="14"/>
  <c r="C579" i="14"/>
  <c r="C580" i="14"/>
  <c r="C581" i="14"/>
  <c r="C582" i="14"/>
  <c r="C583" i="14"/>
  <c r="C584" i="14"/>
  <c r="C585" i="14"/>
  <c r="C586" i="14"/>
  <c r="C587" i="14"/>
  <c r="C588" i="14"/>
  <c r="C589" i="14"/>
  <c r="C590" i="14"/>
  <c r="C591" i="14"/>
  <c r="C592" i="14"/>
  <c r="C593" i="14"/>
  <c r="C594" i="14"/>
  <c r="C595" i="14"/>
  <c r="C596" i="14"/>
  <c r="C597" i="14"/>
  <c r="C598" i="14"/>
  <c r="C599" i="14"/>
  <c r="C600" i="14"/>
  <c r="C601" i="14"/>
  <c r="C602" i="14"/>
  <c r="C603" i="14"/>
  <c r="C604" i="14"/>
  <c r="C605" i="14"/>
  <c r="C606" i="14"/>
  <c r="C607" i="14"/>
  <c r="C608" i="14"/>
  <c r="C609" i="14"/>
  <c r="C610" i="14"/>
  <c r="C611" i="14"/>
  <c r="C612" i="14"/>
  <c r="C613" i="14"/>
  <c r="C614" i="14"/>
  <c r="C615" i="14"/>
  <c r="C616" i="14"/>
  <c r="C617" i="14"/>
  <c r="C618" i="14"/>
  <c r="C619" i="14"/>
  <c r="C620" i="14"/>
  <c r="C621" i="14"/>
  <c r="C622" i="14"/>
  <c r="C623" i="14"/>
  <c r="C624" i="14"/>
  <c r="C625" i="14"/>
  <c r="C626" i="14"/>
  <c r="C627" i="14"/>
  <c r="C628" i="14"/>
  <c r="C629" i="14"/>
  <c r="C630" i="14"/>
  <c r="C631" i="14"/>
  <c r="C632" i="14"/>
  <c r="C633" i="14"/>
  <c r="C634" i="14"/>
  <c r="C635" i="14"/>
  <c r="C636" i="14"/>
  <c r="C637" i="14"/>
  <c r="C638" i="14"/>
  <c r="C639" i="14"/>
  <c r="C640" i="14"/>
  <c r="C641" i="14"/>
  <c r="C642" i="14"/>
  <c r="C643" i="14"/>
  <c r="C644" i="14"/>
  <c r="C645" i="14"/>
  <c r="C646" i="14"/>
  <c r="C647" i="14"/>
  <c r="C648" i="14"/>
  <c r="C649" i="14"/>
  <c r="C650" i="14"/>
  <c r="C651" i="14"/>
  <c r="C652" i="14"/>
  <c r="C653" i="14"/>
  <c r="C654" i="14"/>
  <c r="C655" i="14"/>
  <c r="C656" i="14"/>
  <c r="C657" i="14"/>
  <c r="C658" i="14"/>
  <c r="C659" i="14"/>
  <c r="C660" i="14"/>
  <c r="C661" i="14"/>
  <c r="C662" i="14"/>
  <c r="C663" i="14"/>
  <c r="C664" i="14"/>
  <c r="C665" i="14"/>
  <c r="C666" i="14"/>
  <c r="C667" i="14"/>
  <c r="C668" i="14"/>
  <c r="C669" i="14"/>
  <c r="C670" i="14"/>
  <c r="C671" i="14"/>
  <c r="C672" i="14"/>
  <c r="C673" i="14"/>
  <c r="C674" i="14"/>
  <c r="C675" i="14"/>
  <c r="C676" i="14"/>
  <c r="C677" i="14"/>
  <c r="C678" i="14"/>
  <c r="C679" i="14"/>
  <c r="C680" i="14"/>
  <c r="C681" i="14"/>
  <c r="C682" i="14"/>
  <c r="C683" i="14"/>
  <c r="C684" i="14"/>
  <c r="C685" i="14"/>
  <c r="C686" i="14"/>
  <c r="C687" i="14"/>
  <c r="C688" i="14"/>
  <c r="C689" i="14"/>
  <c r="C290" i="13"/>
  <c r="C291" i="13"/>
  <c r="C292" i="13"/>
  <c r="C293" i="13"/>
  <c r="C294" i="13"/>
  <c r="C295" i="13"/>
  <c r="C296" i="13"/>
  <c r="C297" i="13"/>
  <c r="C298" i="13"/>
  <c r="C299" i="13"/>
  <c r="C300" i="13"/>
  <c r="C301" i="13"/>
  <c r="C302" i="13"/>
  <c r="C303" i="13"/>
  <c r="C304" i="13"/>
  <c r="C305" i="13"/>
  <c r="C306" i="13"/>
  <c r="C307" i="13"/>
  <c r="C308" i="13"/>
  <c r="C309" i="13"/>
  <c r="C310" i="13"/>
  <c r="C311" i="13"/>
  <c r="C312" i="13"/>
  <c r="C313" i="13"/>
  <c r="C314" i="13"/>
  <c r="C315" i="13"/>
  <c r="C316" i="13"/>
  <c r="C317" i="13"/>
  <c r="C318" i="13"/>
  <c r="C319" i="13"/>
  <c r="C320" i="13"/>
  <c r="C321" i="13"/>
  <c r="C322" i="13"/>
  <c r="C323" i="13"/>
  <c r="C324" i="13"/>
  <c r="C325" i="13"/>
  <c r="C326" i="13"/>
  <c r="C327" i="13"/>
  <c r="C328" i="13"/>
  <c r="C329" i="13"/>
  <c r="C330" i="13"/>
  <c r="C331" i="13"/>
  <c r="C332" i="13"/>
  <c r="C333" i="13"/>
  <c r="C334" i="13"/>
  <c r="C335" i="13"/>
  <c r="C336" i="13"/>
  <c r="C337" i="13"/>
  <c r="C338" i="13"/>
  <c r="C339" i="13"/>
  <c r="C340" i="13"/>
  <c r="C341" i="13"/>
  <c r="C342" i="13"/>
  <c r="C343" i="13"/>
  <c r="C344" i="13"/>
  <c r="C345" i="13"/>
  <c r="C346" i="13"/>
  <c r="C347" i="13"/>
  <c r="C348" i="13"/>
  <c r="C349" i="13"/>
  <c r="C350" i="13"/>
  <c r="C351" i="13"/>
  <c r="C352" i="13"/>
  <c r="C353" i="13"/>
  <c r="C354" i="13"/>
  <c r="C355" i="13"/>
  <c r="C356" i="13"/>
  <c r="C357" i="13"/>
  <c r="C358" i="13"/>
  <c r="C359" i="13"/>
  <c r="C360" i="13"/>
  <c r="C361" i="13"/>
  <c r="C362" i="13"/>
  <c r="C363" i="13"/>
  <c r="C364" i="13"/>
  <c r="C365" i="13"/>
  <c r="C366" i="13"/>
  <c r="C367" i="13"/>
  <c r="C368" i="13"/>
  <c r="C369" i="13"/>
  <c r="C370" i="13"/>
  <c r="C371" i="13"/>
  <c r="C372" i="13"/>
  <c r="C373" i="13"/>
  <c r="C374" i="13"/>
  <c r="C375" i="13"/>
  <c r="C376" i="13"/>
  <c r="C377" i="13"/>
  <c r="C378" i="13"/>
  <c r="C379" i="13"/>
  <c r="C380" i="13"/>
  <c r="C381" i="13"/>
  <c r="C382" i="13"/>
  <c r="C383" i="13"/>
  <c r="C384" i="13"/>
  <c r="C385" i="13"/>
  <c r="C386" i="13"/>
  <c r="C387" i="13"/>
  <c r="C388" i="13"/>
  <c r="C389" i="13"/>
  <c r="C390" i="13"/>
  <c r="C391" i="13"/>
  <c r="C392" i="13"/>
  <c r="C393" i="13"/>
  <c r="C394" i="13"/>
  <c r="C395" i="13"/>
  <c r="C396" i="13"/>
  <c r="C397" i="13"/>
  <c r="C398" i="13"/>
  <c r="C399" i="13"/>
  <c r="C400" i="13"/>
  <c r="C401" i="13"/>
  <c r="C402" i="13"/>
  <c r="C403" i="13"/>
  <c r="C404" i="13"/>
  <c r="C405" i="13"/>
  <c r="C406" i="13"/>
  <c r="C407" i="13"/>
  <c r="C408" i="13"/>
  <c r="C409" i="13"/>
  <c r="C410" i="13"/>
  <c r="C411" i="13"/>
  <c r="C412" i="13"/>
  <c r="C413" i="13"/>
  <c r="C414" i="13"/>
  <c r="C415" i="13"/>
  <c r="C416" i="13"/>
  <c r="C417" i="13"/>
  <c r="C418" i="13"/>
  <c r="C419" i="13"/>
  <c r="C420" i="13"/>
  <c r="C421" i="13"/>
  <c r="C422" i="13"/>
  <c r="C423" i="13"/>
  <c r="C424" i="13"/>
  <c r="C425" i="13"/>
  <c r="C426" i="13"/>
  <c r="C427" i="13"/>
  <c r="C428" i="13"/>
  <c r="C429" i="13"/>
  <c r="C430" i="13"/>
  <c r="C431" i="13"/>
  <c r="C432" i="13"/>
  <c r="C433" i="13"/>
  <c r="C434" i="13"/>
  <c r="C435" i="13"/>
  <c r="C436" i="13"/>
  <c r="C437" i="13"/>
  <c r="C438" i="13"/>
  <c r="C439" i="13"/>
  <c r="C440" i="13"/>
  <c r="C441" i="13"/>
  <c r="C442" i="13"/>
  <c r="C443" i="13"/>
  <c r="C444" i="13"/>
  <c r="C445" i="13"/>
  <c r="C446" i="13"/>
  <c r="C447" i="13"/>
  <c r="C448" i="13"/>
  <c r="C449" i="13"/>
  <c r="C450" i="13"/>
  <c r="C451" i="13"/>
  <c r="C452" i="13"/>
  <c r="C453" i="13"/>
  <c r="C454" i="13"/>
  <c r="C455" i="13"/>
  <c r="C456" i="13"/>
  <c r="C457" i="13"/>
  <c r="C458" i="13"/>
  <c r="C459" i="13"/>
  <c r="C460" i="13"/>
  <c r="C461" i="13"/>
  <c r="C462" i="13"/>
  <c r="C463" i="13"/>
  <c r="C464" i="13"/>
  <c r="C465" i="13"/>
  <c r="C466" i="13"/>
  <c r="C467" i="13"/>
  <c r="C468" i="13"/>
  <c r="C469" i="13"/>
  <c r="C470" i="13"/>
  <c r="C471" i="13"/>
  <c r="C472" i="13"/>
  <c r="C473" i="13"/>
  <c r="C474" i="13"/>
  <c r="C475" i="13"/>
  <c r="C476" i="13"/>
  <c r="C477" i="13"/>
  <c r="C478" i="13"/>
  <c r="C479" i="13"/>
  <c r="C480" i="13"/>
  <c r="C481" i="13"/>
  <c r="C482" i="13"/>
  <c r="C483" i="13"/>
  <c r="C484" i="13"/>
  <c r="C485" i="13"/>
  <c r="C486" i="13"/>
  <c r="C487" i="13"/>
  <c r="C488" i="13"/>
  <c r="C489" i="13"/>
  <c r="C490" i="13"/>
  <c r="C491" i="13"/>
  <c r="C492" i="13"/>
  <c r="C493" i="13"/>
  <c r="C494" i="13"/>
  <c r="C495" i="13"/>
  <c r="C496" i="13"/>
  <c r="C497" i="13"/>
  <c r="C498" i="13"/>
  <c r="C499" i="13"/>
  <c r="C500" i="13"/>
  <c r="C501" i="13"/>
  <c r="C502" i="13"/>
  <c r="C503" i="13"/>
  <c r="C504" i="13"/>
  <c r="C505" i="13"/>
  <c r="C506" i="13"/>
  <c r="C507" i="13"/>
  <c r="C508" i="13"/>
  <c r="C509" i="13"/>
  <c r="C510" i="13"/>
  <c r="C511" i="13"/>
  <c r="C512" i="13"/>
  <c r="C513" i="13"/>
  <c r="C514" i="13"/>
  <c r="C515" i="13"/>
  <c r="C516" i="13"/>
  <c r="C517" i="13"/>
  <c r="C518" i="13"/>
  <c r="C519" i="13"/>
  <c r="C520" i="13"/>
  <c r="C521" i="13"/>
  <c r="C522" i="13"/>
  <c r="C523" i="13"/>
  <c r="C524" i="13"/>
  <c r="C525" i="13"/>
  <c r="C526" i="13"/>
  <c r="C527" i="13"/>
  <c r="C528" i="13"/>
  <c r="C529" i="13"/>
  <c r="C530" i="13"/>
  <c r="C531" i="13"/>
  <c r="C532" i="13"/>
  <c r="C533" i="13"/>
  <c r="C534" i="13"/>
  <c r="C535" i="13"/>
  <c r="C536" i="13"/>
  <c r="C537" i="13"/>
  <c r="C538" i="13"/>
  <c r="C539" i="13"/>
  <c r="C540" i="13"/>
  <c r="C541" i="13"/>
  <c r="C542" i="13"/>
  <c r="C543" i="13"/>
  <c r="C544" i="13"/>
  <c r="C545" i="13"/>
  <c r="C546" i="13"/>
  <c r="C547" i="13"/>
  <c r="C548" i="13"/>
  <c r="C549" i="13"/>
  <c r="C550" i="13"/>
  <c r="C551" i="13"/>
  <c r="C552" i="13"/>
  <c r="C553" i="13"/>
  <c r="C554" i="13"/>
  <c r="C555" i="13"/>
  <c r="C556" i="13"/>
  <c r="C557" i="13"/>
  <c r="C558" i="13"/>
  <c r="C559" i="13"/>
  <c r="C560" i="13"/>
  <c r="C561" i="13"/>
  <c r="C562" i="13"/>
  <c r="C563" i="13"/>
  <c r="C564" i="13"/>
  <c r="C565" i="13"/>
  <c r="C566" i="13"/>
  <c r="C567" i="13"/>
  <c r="C568" i="13"/>
  <c r="C569" i="13"/>
  <c r="C570" i="13"/>
  <c r="C571" i="13"/>
  <c r="C572" i="13"/>
  <c r="C573" i="13"/>
  <c r="C574" i="13"/>
  <c r="C575" i="13"/>
  <c r="C576" i="13"/>
  <c r="C577" i="13"/>
  <c r="C578" i="13"/>
  <c r="C579" i="13"/>
  <c r="C580" i="13"/>
  <c r="C581" i="13"/>
  <c r="C582" i="13"/>
  <c r="C583" i="13"/>
  <c r="C584" i="13"/>
  <c r="C585" i="13"/>
  <c r="C586" i="13"/>
  <c r="C587" i="13"/>
  <c r="C588" i="13"/>
  <c r="C589" i="13"/>
  <c r="C590" i="13"/>
  <c r="C591" i="13"/>
  <c r="C592" i="13"/>
  <c r="C593" i="13"/>
  <c r="C594" i="13"/>
  <c r="C595" i="13"/>
  <c r="C596" i="13"/>
  <c r="C597" i="13"/>
  <c r="C598" i="13"/>
  <c r="C599" i="13"/>
  <c r="C600" i="13"/>
  <c r="C601" i="13"/>
  <c r="C602" i="13"/>
  <c r="C603" i="13"/>
  <c r="C604" i="13"/>
  <c r="C605" i="13"/>
  <c r="C606" i="13"/>
  <c r="C607" i="13"/>
  <c r="C608" i="13"/>
  <c r="C609" i="13"/>
  <c r="C610" i="13"/>
  <c r="C611" i="13"/>
  <c r="C612" i="13"/>
  <c r="C613" i="13"/>
  <c r="C614" i="13"/>
  <c r="C615" i="13"/>
  <c r="C616" i="13"/>
  <c r="C617" i="13"/>
  <c r="C618" i="13"/>
  <c r="C619" i="13"/>
  <c r="C620" i="13"/>
  <c r="C621" i="13"/>
  <c r="C622" i="13"/>
  <c r="C623" i="13"/>
  <c r="C624" i="13"/>
  <c r="C625" i="13"/>
  <c r="C626" i="13"/>
  <c r="C627" i="13"/>
  <c r="C628" i="13"/>
  <c r="C629" i="13"/>
  <c r="C630" i="13"/>
  <c r="C631" i="13"/>
  <c r="C632" i="13"/>
  <c r="C633" i="13"/>
  <c r="C634" i="13"/>
  <c r="C635" i="13"/>
  <c r="C636" i="13"/>
  <c r="C637" i="13"/>
  <c r="C638" i="13"/>
  <c r="C639" i="13"/>
  <c r="C640" i="13"/>
  <c r="C641" i="13"/>
  <c r="C642" i="13"/>
  <c r="C643" i="13"/>
  <c r="C644" i="13"/>
  <c r="C645" i="13"/>
  <c r="C646" i="13"/>
  <c r="C647" i="13"/>
  <c r="C648" i="13"/>
  <c r="C649" i="13"/>
  <c r="C650" i="13"/>
  <c r="C651" i="13"/>
  <c r="C652" i="13"/>
  <c r="C653" i="13"/>
  <c r="C654" i="13"/>
  <c r="C655" i="13"/>
  <c r="C656" i="13"/>
  <c r="C657" i="13"/>
  <c r="C658" i="13"/>
  <c r="C659" i="13"/>
  <c r="C660" i="13"/>
  <c r="C661" i="13"/>
  <c r="C662" i="13"/>
  <c r="C663" i="13"/>
  <c r="C664" i="13"/>
  <c r="C665" i="13"/>
  <c r="C666" i="13"/>
  <c r="C667" i="13"/>
  <c r="C668" i="13"/>
  <c r="C669" i="13"/>
  <c r="C670" i="13"/>
  <c r="C671" i="13"/>
  <c r="C672" i="13"/>
  <c r="C673" i="13"/>
  <c r="C674" i="13"/>
  <c r="C675" i="13"/>
  <c r="C676" i="13"/>
  <c r="C677" i="13"/>
  <c r="C678" i="13"/>
  <c r="C679" i="13"/>
  <c r="C680" i="13"/>
  <c r="C681" i="13"/>
  <c r="C682" i="13"/>
  <c r="C683" i="13"/>
  <c r="C684" i="13"/>
  <c r="C685" i="13"/>
  <c r="C686" i="13"/>
  <c r="C687" i="13"/>
  <c r="C688" i="13"/>
  <c r="C689" i="13"/>
  <c r="C290" i="23"/>
  <c r="C291" i="23"/>
  <c r="C292" i="23"/>
  <c r="C293" i="23"/>
  <c r="C294" i="23"/>
  <c r="C295" i="23"/>
  <c r="C296" i="23"/>
  <c r="C297" i="23"/>
  <c r="C298" i="23"/>
  <c r="C299" i="23"/>
  <c r="C300" i="23"/>
  <c r="C301" i="23"/>
  <c r="C302" i="23"/>
  <c r="C303" i="23"/>
  <c r="C304" i="23"/>
  <c r="C305" i="23"/>
  <c r="C306" i="23"/>
  <c r="C307" i="23"/>
  <c r="C308" i="23"/>
  <c r="C309" i="23"/>
  <c r="C310" i="23"/>
  <c r="C311" i="23"/>
  <c r="C312" i="23"/>
  <c r="C313" i="23"/>
  <c r="C314" i="23"/>
  <c r="C315" i="23"/>
  <c r="C316" i="23"/>
  <c r="C317" i="23"/>
  <c r="C318" i="23"/>
  <c r="C319" i="23"/>
  <c r="C320" i="23"/>
  <c r="C321" i="23"/>
  <c r="C322" i="23"/>
  <c r="C323" i="23"/>
  <c r="C324" i="23"/>
  <c r="C325" i="23"/>
  <c r="C326" i="23"/>
  <c r="C327" i="23"/>
  <c r="C328" i="23"/>
  <c r="C329" i="23"/>
  <c r="C330" i="23"/>
  <c r="C331" i="23"/>
  <c r="C332" i="23"/>
  <c r="C333" i="23"/>
  <c r="C334" i="23"/>
  <c r="C335" i="23"/>
  <c r="C336" i="23"/>
  <c r="C337" i="23"/>
  <c r="C338" i="23"/>
  <c r="C339" i="23"/>
  <c r="C340" i="23"/>
  <c r="C341" i="23"/>
  <c r="C342" i="23"/>
  <c r="C343" i="23"/>
  <c r="C344" i="23"/>
  <c r="C345" i="23"/>
  <c r="C346" i="23"/>
  <c r="C347" i="23"/>
  <c r="C348" i="23"/>
  <c r="C349" i="23"/>
  <c r="C350" i="23"/>
  <c r="C351" i="23"/>
  <c r="C352" i="23"/>
  <c r="C353" i="23"/>
  <c r="C354" i="23"/>
  <c r="C355" i="23"/>
  <c r="C356" i="23"/>
  <c r="C357" i="23"/>
  <c r="C358" i="23"/>
  <c r="C359" i="23"/>
  <c r="C360" i="23"/>
  <c r="C361" i="23"/>
  <c r="C362" i="23"/>
  <c r="C363" i="23"/>
  <c r="C364" i="23"/>
  <c r="C365" i="23"/>
  <c r="C366" i="23"/>
  <c r="C367" i="23"/>
  <c r="C368" i="23"/>
  <c r="C369" i="23"/>
  <c r="C370" i="23"/>
  <c r="C371" i="23"/>
  <c r="C372" i="23"/>
  <c r="C373" i="23"/>
  <c r="C374" i="23"/>
  <c r="C375" i="23"/>
  <c r="C376" i="23"/>
  <c r="C377" i="23"/>
  <c r="C378" i="23"/>
  <c r="C379" i="23"/>
  <c r="C380" i="23"/>
  <c r="C381" i="23"/>
  <c r="C382" i="23"/>
  <c r="C383" i="23"/>
  <c r="C384" i="23"/>
  <c r="C385" i="23"/>
  <c r="C386" i="23"/>
  <c r="C387" i="23"/>
  <c r="C388" i="23"/>
  <c r="C389" i="23"/>
  <c r="C390" i="23"/>
  <c r="C391" i="23"/>
  <c r="C392" i="23"/>
  <c r="C393" i="23"/>
  <c r="C394" i="23"/>
  <c r="C395" i="23"/>
  <c r="C396" i="23"/>
  <c r="C397" i="23"/>
  <c r="C398" i="23"/>
  <c r="C399" i="23"/>
  <c r="C400" i="23"/>
  <c r="C401" i="23"/>
  <c r="C402" i="23"/>
  <c r="C403" i="23"/>
  <c r="C404" i="23"/>
  <c r="C405" i="23"/>
  <c r="C406" i="23"/>
  <c r="C407" i="23"/>
  <c r="C408" i="23"/>
  <c r="C409" i="23"/>
  <c r="C410" i="23"/>
  <c r="C411" i="23"/>
  <c r="C412" i="23"/>
  <c r="C413" i="23"/>
  <c r="C414" i="23"/>
  <c r="C415" i="23"/>
  <c r="C416" i="23"/>
  <c r="C417" i="23"/>
  <c r="C418" i="23"/>
  <c r="C419" i="23"/>
  <c r="C420" i="23"/>
  <c r="C421" i="23"/>
  <c r="C422" i="23"/>
  <c r="C423" i="23"/>
  <c r="C424" i="23"/>
  <c r="C425" i="23"/>
  <c r="C426" i="23"/>
  <c r="C427" i="23"/>
  <c r="C428" i="23"/>
  <c r="C429" i="23"/>
  <c r="C430" i="23"/>
  <c r="C431" i="23"/>
  <c r="C432" i="23"/>
  <c r="C433" i="23"/>
  <c r="C434" i="23"/>
  <c r="C435" i="23"/>
  <c r="C436" i="23"/>
  <c r="C437" i="23"/>
  <c r="C438" i="23"/>
  <c r="C439" i="23"/>
  <c r="C440" i="23"/>
  <c r="C441" i="23"/>
  <c r="C442" i="23"/>
  <c r="C443" i="23"/>
  <c r="C444" i="23"/>
  <c r="C445" i="23"/>
  <c r="C446" i="23"/>
  <c r="C447" i="23"/>
  <c r="C448" i="23"/>
  <c r="C449" i="23"/>
  <c r="C450" i="23"/>
  <c r="C451" i="23"/>
  <c r="C452" i="23"/>
  <c r="C453" i="23"/>
  <c r="C454" i="23"/>
  <c r="C455" i="23"/>
  <c r="C456" i="23"/>
  <c r="C457" i="23"/>
  <c r="C458" i="23"/>
  <c r="C459" i="23"/>
  <c r="C460" i="23"/>
  <c r="C461" i="23"/>
  <c r="C462" i="23"/>
  <c r="C463" i="23"/>
  <c r="C464" i="23"/>
  <c r="C465" i="23"/>
  <c r="C466" i="23"/>
  <c r="C467" i="23"/>
  <c r="C468" i="23"/>
  <c r="C469" i="23"/>
  <c r="C470" i="23"/>
  <c r="C471" i="23"/>
  <c r="C472" i="23"/>
  <c r="C473" i="23"/>
  <c r="C474" i="23"/>
  <c r="C475" i="23"/>
  <c r="C476" i="23"/>
  <c r="C477" i="23"/>
  <c r="C478" i="23"/>
  <c r="C479" i="23"/>
  <c r="C480" i="23"/>
  <c r="C481" i="23"/>
  <c r="C482" i="23"/>
  <c r="C483" i="23"/>
  <c r="C484" i="23"/>
  <c r="C485" i="23"/>
  <c r="C486" i="23"/>
  <c r="C487" i="23"/>
  <c r="C488" i="23"/>
  <c r="C489" i="23"/>
  <c r="C490" i="23"/>
  <c r="C491" i="23"/>
  <c r="C492" i="23"/>
  <c r="C493" i="23"/>
  <c r="C494" i="23"/>
  <c r="C495" i="23"/>
  <c r="C496" i="23"/>
  <c r="C497" i="23"/>
  <c r="C498" i="23"/>
  <c r="C499" i="23"/>
  <c r="C500" i="23"/>
  <c r="C501" i="23"/>
  <c r="C502" i="23"/>
  <c r="C503" i="23"/>
  <c r="C504" i="23"/>
  <c r="C505" i="23"/>
  <c r="C506" i="23"/>
  <c r="C507" i="23"/>
  <c r="C508" i="23"/>
  <c r="C509" i="23"/>
  <c r="C510" i="23"/>
  <c r="C511" i="23"/>
  <c r="C512" i="23"/>
  <c r="C513" i="23"/>
  <c r="C514" i="23"/>
  <c r="C515" i="23"/>
  <c r="C516" i="23"/>
  <c r="C517" i="23"/>
  <c r="C518" i="23"/>
  <c r="C519" i="23"/>
  <c r="C520" i="23"/>
  <c r="C521" i="23"/>
  <c r="C522" i="23"/>
  <c r="C523" i="23"/>
  <c r="C524" i="23"/>
  <c r="C525" i="23"/>
  <c r="C526" i="23"/>
  <c r="C527" i="23"/>
  <c r="C528" i="23"/>
  <c r="C529" i="23"/>
  <c r="C530" i="23"/>
  <c r="C531" i="23"/>
  <c r="C532" i="23"/>
  <c r="C533" i="23"/>
  <c r="C534" i="23"/>
  <c r="C535" i="23"/>
  <c r="C536" i="23"/>
  <c r="C537" i="23"/>
  <c r="C538" i="23"/>
  <c r="C539" i="23"/>
  <c r="C540" i="23"/>
  <c r="C541" i="23"/>
  <c r="C542" i="23"/>
  <c r="C543" i="23"/>
  <c r="C544" i="23"/>
  <c r="C545" i="23"/>
  <c r="C546" i="23"/>
  <c r="C547" i="23"/>
  <c r="C548" i="23"/>
  <c r="C549" i="23"/>
  <c r="C550" i="23"/>
  <c r="C551" i="23"/>
  <c r="C552" i="23"/>
  <c r="C553" i="23"/>
  <c r="C554" i="23"/>
  <c r="C555" i="23"/>
  <c r="C556" i="23"/>
  <c r="C557" i="23"/>
  <c r="C558" i="23"/>
  <c r="C559" i="23"/>
  <c r="C560" i="23"/>
  <c r="C561" i="23"/>
  <c r="C562" i="23"/>
  <c r="C563" i="23"/>
  <c r="C564" i="23"/>
  <c r="C565" i="23"/>
  <c r="C566" i="23"/>
  <c r="C567" i="23"/>
  <c r="C568" i="23"/>
  <c r="C569" i="23"/>
  <c r="C570" i="23"/>
  <c r="C571" i="23"/>
  <c r="C572" i="23"/>
  <c r="C573" i="23"/>
  <c r="C574" i="23"/>
  <c r="C575" i="23"/>
  <c r="C576" i="23"/>
  <c r="C577" i="23"/>
  <c r="C578" i="23"/>
  <c r="C579" i="23"/>
  <c r="C580" i="23"/>
  <c r="C581" i="23"/>
  <c r="C582" i="23"/>
  <c r="C583" i="23"/>
  <c r="C584" i="23"/>
  <c r="C585" i="23"/>
  <c r="C586" i="23"/>
  <c r="C587" i="23"/>
  <c r="C588" i="23"/>
  <c r="C589" i="23"/>
  <c r="C590" i="23"/>
  <c r="C591" i="23"/>
  <c r="C592" i="23"/>
  <c r="C593" i="23"/>
  <c r="C594" i="23"/>
  <c r="C595" i="23"/>
  <c r="C596" i="23"/>
  <c r="C597" i="23"/>
  <c r="C598" i="23"/>
  <c r="C599" i="23"/>
  <c r="C600" i="23"/>
  <c r="C601" i="23"/>
  <c r="C602" i="23"/>
  <c r="C603" i="23"/>
  <c r="C604" i="23"/>
  <c r="C605" i="23"/>
  <c r="C606" i="23"/>
  <c r="C607" i="23"/>
  <c r="C608" i="23"/>
  <c r="C609" i="23"/>
  <c r="C610" i="23"/>
  <c r="C611" i="23"/>
  <c r="C612" i="23"/>
  <c r="C613" i="23"/>
  <c r="C614" i="23"/>
  <c r="C615" i="23"/>
  <c r="C616" i="23"/>
  <c r="C617" i="23"/>
  <c r="C618" i="23"/>
  <c r="C619" i="23"/>
  <c r="C620" i="23"/>
  <c r="C621" i="23"/>
  <c r="C622" i="23"/>
  <c r="C623" i="23"/>
  <c r="C624" i="23"/>
  <c r="C625" i="23"/>
  <c r="C626" i="23"/>
  <c r="C627" i="23"/>
  <c r="C628" i="23"/>
  <c r="C629" i="23"/>
  <c r="C630" i="23"/>
  <c r="C631" i="23"/>
  <c r="C632" i="23"/>
  <c r="C633" i="23"/>
  <c r="C634" i="23"/>
  <c r="C635" i="23"/>
  <c r="C636" i="23"/>
  <c r="C637" i="23"/>
  <c r="C638" i="23"/>
  <c r="C639" i="23"/>
  <c r="C640" i="23"/>
  <c r="C641" i="23"/>
  <c r="C642" i="23"/>
  <c r="C643" i="23"/>
  <c r="C644" i="23"/>
  <c r="C645" i="23"/>
  <c r="C646" i="23"/>
  <c r="C647" i="23"/>
  <c r="C648" i="23"/>
  <c r="C649" i="23"/>
  <c r="C650" i="23"/>
  <c r="C651" i="23"/>
  <c r="C652" i="23"/>
  <c r="C653" i="23"/>
  <c r="C654" i="23"/>
  <c r="C655" i="23"/>
  <c r="C656" i="23"/>
  <c r="C657" i="23"/>
  <c r="C658" i="23"/>
  <c r="C659" i="23"/>
  <c r="C660" i="23"/>
  <c r="C661" i="23"/>
  <c r="C662" i="23"/>
  <c r="C663" i="23"/>
  <c r="C664" i="23"/>
  <c r="C665" i="23"/>
  <c r="C666" i="23"/>
  <c r="C667" i="23"/>
  <c r="C668" i="23"/>
  <c r="C669" i="23"/>
  <c r="C670" i="23"/>
  <c r="C671" i="23"/>
  <c r="C672" i="23"/>
  <c r="C673" i="23"/>
  <c r="C674" i="23"/>
  <c r="C675" i="23"/>
  <c r="C676" i="23"/>
  <c r="C677" i="23"/>
  <c r="C678" i="23"/>
  <c r="C679" i="23"/>
  <c r="C680" i="23"/>
  <c r="C681" i="23"/>
  <c r="C682" i="23"/>
  <c r="C683" i="23"/>
  <c r="C684" i="23"/>
  <c r="C685" i="23"/>
  <c r="C686" i="23"/>
  <c r="C687" i="23"/>
  <c r="C688" i="23"/>
  <c r="C689" i="23"/>
  <c r="C290" i="11"/>
  <c r="C291" i="11"/>
  <c r="C292" i="11"/>
  <c r="C293" i="11"/>
  <c r="C294" i="11"/>
  <c r="C295" i="11"/>
  <c r="C296" i="11"/>
  <c r="C297" i="11"/>
  <c r="C298" i="11"/>
  <c r="C299" i="11"/>
  <c r="C300" i="11"/>
  <c r="C301" i="11"/>
  <c r="C302" i="11"/>
  <c r="C303" i="11"/>
  <c r="C304" i="11"/>
  <c r="C305" i="11"/>
  <c r="C306" i="11"/>
  <c r="C307" i="11"/>
  <c r="C308" i="11"/>
  <c r="C309" i="11"/>
  <c r="C310" i="11"/>
  <c r="C311" i="11"/>
  <c r="C312" i="11"/>
  <c r="C313" i="11"/>
  <c r="C314" i="11"/>
  <c r="C315" i="11"/>
  <c r="C316" i="11"/>
  <c r="C317" i="11"/>
  <c r="C318" i="11"/>
  <c r="C319" i="11"/>
  <c r="C320" i="11"/>
  <c r="C321" i="11"/>
  <c r="C322" i="11"/>
  <c r="C323" i="11"/>
  <c r="C324" i="11"/>
  <c r="C325" i="11"/>
  <c r="C326" i="11"/>
  <c r="C327" i="11"/>
  <c r="C328" i="11"/>
  <c r="C329" i="11"/>
  <c r="C330" i="11"/>
  <c r="C331" i="11"/>
  <c r="C332" i="11"/>
  <c r="C333" i="11"/>
  <c r="C334" i="11"/>
  <c r="C335" i="11"/>
  <c r="C336" i="11"/>
  <c r="C337" i="11"/>
  <c r="C338" i="11"/>
  <c r="C339" i="11"/>
  <c r="C340" i="11"/>
  <c r="C341" i="11"/>
  <c r="C342" i="11"/>
  <c r="C343" i="11"/>
  <c r="C344" i="11"/>
  <c r="C345" i="11"/>
  <c r="C346" i="11"/>
  <c r="C347" i="11"/>
  <c r="C348" i="11"/>
  <c r="C349" i="11"/>
  <c r="C350" i="11"/>
  <c r="C351" i="11"/>
  <c r="C352" i="11"/>
  <c r="C353" i="11"/>
  <c r="C354" i="11"/>
  <c r="C355" i="11"/>
  <c r="C356" i="11"/>
  <c r="C357" i="11"/>
  <c r="C358" i="11"/>
  <c r="C359" i="11"/>
  <c r="C360" i="11"/>
  <c r="C361" i="11"/>
  <c r="C362" i="11"/>
  <c r="C363" i="11"/>
  <c r="C364" i="11"/>
  <c r="C365" i="11"/>
  <c r="C366" i="11"/>
  <c r="C367" i="11"/>
  <c r="C368" i="11"/>
  <c r="C369" i="11"/>
  <c r="C370" i="11"/>
  <c r="C371" i="11"/>
  <c r="C372" i="11"/>
  <c r="C373" i="11"/>
  <c r="C374" i="11"/>
  <c r="C375" i="11"/>
  <c r="C376" i="11"/>
  <c r="C377" i="11"/>
  <c r="C378" i="11"/>
  <c r="C379" i="11"/>
  <c r="C380" i="11"/>
  <c r="C381" i="11"/>
  <c r="C382" i="11"/>
  <c r="C383" i="11"/>
  <c r="C384" i="11"/>
  <c r="C385" i="11"/>
  <c r="C386" i="11"/>
  <c r="C387" i="11"/>
  <c r="C388" i="11"/>
  <c r="C389" i="11"/>
  <c r="C390" i="11"/>
  <c r="C391" i="11"/>
  <c r="C392" i="11"/>
  <c r="C393" i="11"/>
  <c r="C394" i="11"/>
  <c r="C395" i="11"/>
  <c r="C396" i="11"/>
  <c r="C397" i="11"/>
  <c r="C398" i="11"/>
  <c r="C399" i="11"/>
  <c r="C400" i="11"/>
  <c r="C401" i="11"/>
  <c r="C402" i="11"/>
  <c r="C403" i="11"/>
  <c r="C404" i="11"/>
  <c r="C405" i="11"/>
  <c r="C406" i="11"/>
  <c r="C407" i="11"/>
  <c r="C408" i="11"/>
  <c r="C409" i="11"/>
  <c r="C410" i="11"/>
  <c r="C411" i="11"/>
  <c r="C412" i="11"/>
  <c r="C413" i="11"/>
  <c r="C414" i="11"/>
  <c r="C415" i="11"/>
  <c r="C416" i="11"/>
  <c r="C417" i="11"/>
  <c r="C418" i="11"/>
  <c r="C419" i="11"/>
  <c r="C420" i="11"/>
  <c r="C421" i="11"/>
  <c r="C422" i="11"/>
  <c r="C423" i="11"/>
  <c r="C424" i="11"/>
  <c r="C425" i="11"/>
  <c r="C426" i="11"/>
  <c r="C427" i="11"/>
  <c r="C428" i="11"/>
  <c r="C429" i="11"/>
  <c r="C430" i="11"/>
  <c r="C431" i="11"/>
  <c r="C432" i="11"/>
  <c r="C433" i="11"/>
  <c r="C434" i="11"/>
  <c r="C435" i="11"/>
  <c r="C436" i="11"/>
  <c r="C437" i="11"/>
  <c r="C438" i="11"/>
  <c r="C439" i="11"/>
  <c r="C440" i="11"/>
  <c r="C441" i="11"/>
  <c r="C442" i="11"/>
  <c r="C443" i="11"/>
  <c r="C444" i="11"/>
  <c r="C445" i="11"/>
  <c r="C446" i="11"/>
  <c r="C447" i="11"/>
  <c r="C448" i="11"/>
  <c r="C449" i="11"/>
  <c r="C450" i="11"/>
  <c r="C451" i="11"/>
  <c r="C452" i="11"/>
  <c r="C453" i="11"/>
  <c r="C454" i="11"/>
  <c r="C455" i="11"/>
  <c r="C456" i="11"/>
  <c r="C457" i="11"/>
  <c r="C458" i="11"/>
  <c r="C459" i="11"/>
  <c r="C460" i="11"/>
  <c r="C461" i="11"/>
  <c r="C462" i="11"/>
  <c r="C463" i="11"/>
  <c r="C464" i="11"/>
  <c r="C465" i="11"/>
  <c r="C466" i="11"/>
  <c r="C467" i="11"/>
  <c r="C468" i="11"/>
  <c r="C469" i="11"/>
  <c r="C470" i="11"/>
  <c r="C471" i="11"/>
  <c r="C472" i="11"/>
  <c r="C473" i="11"/>
  <c r="C474" i="11"/>
  <c r="C475" i="11"/>
  <c r="C476" i="11"/>
  <c r="C477" i="11"/>
  <c r="C478" i="11"/>
  <c r="C479" i="11"/>
  <c r="C480" i="11"/>
  <c r="C481" i="11"/>
  <c r="C482" i="11"/>
  <c r="C483" i="11"/>
  <c r="C484" i="11"/>
  <c r="C485" i="11"/>
  <c r="C486" i="11"/>
  <c r="C487" i="11"/>
  <c r="C488" i="11"/>
  <c r="C489" i="11"/>
  <c r="C490" i="11"/>
  <c r="C491" i="11"/>
  <c r="C492" i="11"/>
  <c r="C493" i="11"/>
  <c r="C494" i="11"/>
  <c r="C495" i="11"/>
  <c r="C496" i="11"/>
  <c r="C497" i="11"/>
  <c r="C498" i="11"/>
  <c r="C499" i="11"/>
  <c r="C500" i="11"/>
  <c r="C501" i="11"/>
  <c r="C502" i="11"/>
  <c r="C503" i="11"/>
  <c r="C504" i="11"/>
  <c r="C505" i="11"/>
  <c r="C506" i="11"/>
  <c r="C507" i="11"/>
  <c r="C508" i="11"/>
  <c r="C509" i="11"/>
  <c r="C510" i="11"/>
  <c r="C511" i="11"/>
  <c r="C512" i="11"/>
  <c r="C513" i="11"/>
  <c r="C514" i="11"/>
  <c r="C515" i="11"/>
  <c r="C516" i="11"/>
  <c r="C517" i="11"/>
  <c r="C518" i="11"/>
  <c r="C519" i="11"/>
  <c r="C520" i="11"/>
  <c r="C521" i="11"/>
  <c r="C522" i="11"/>
  <c r="C523" i="11"/>
  <c r="C524" i="11"/>
  <c r="C525" i="11"/>
  <c r="C526" i="11"/>
  <c r="C527" i="11"/>
  <c r="C528" i="11"/>
  <c r="C529" i="11"/>
  <c r="C530" i="11"/>
  <c r="C531" i="11"/>
  <c r="C532" i="11"/>
  <c r="C533" i="11"/>
  <c r="C534" i="11"/>
  <c r="C535" i="11"/>
  <c r="C536" i="11"/>
  <c r="C537" i="11"/>
  <c r="C538" i="11"/>
  <c r="C539" i="11"/>
  <c r="C540" i="11"/>
  <c r="C541" i="11"/>
  <c r="C542" i="11"/>
  <c r="C543" i="11"/>
  <c r="C544" i="11"/>
  <c r="C545" i="11"/>
  <c r="C546" i="11"/>
  <c r="C547" i="11"/>
  <c r="C548" i="11"/>
  <c r="C549" i="11"/>
  <c r="C550" i="11"/>
  <c r="C551" i="11"/>
  <c r="C552" i="11"/>
  <c r="C553" i="11"/>
  <c r="C554" i="11"/>
  <c r="C555" i="11"/>
  <c r="C556" i="11"/>
  <c r="C557" i="11"/>
  <c r="C558" i="11"/>
  <c r="C559" i="11"/>
  <c r="C560" i="11"/>
  <c r="C561" i="11"/>
  <c r="C562" i="11"/>
  <c r="C563" i="11"/>
  <c r="C564" i="11"/>
  <c r="C565" i="11"/>
  <c r="C566" i="11"/>
  <c r="C567" i="11"/>
  <c r="C568" i="11"/>
  <c r="C569" i="11"/>
  <c r="C570" i="11"/>
  <c r="C571" i="11"/>
  <c r="C572" i="11"/>
  <c r="C573" i="11"/>
  <c r="C574" i="11"/>
  <c r="C575" i="11"/>
  <c r="C576" i="11"/>
  <c r="C577" i="11"/>
  <c r="C578" i="11"/>
  <c r="C579" i="11"/>
  <c r="C580" i="11"/>
  <c r="C581" i="11"/>
  <c r="C582" i="11"/>
  <c r="C583" i="11"/>
  <c r="C584" i="11"/>
  <c r="C585" i="11"/>
  <c r="C586" i="11"/>
  <c r="C587" i="11"/>
  <c r="C588" i="11"/>
  <c r="C589" i="11"/>
  <c r="C590" i="11"/>
  <c r="C591" i="11"/>
  <c r="C592" i="11"/>
  <c r="C593" i="11"/>
  <c r="C594" i="11"/>
  <c r="C595" i="11"/>
  <c r="C596" i="11"/>
  <c r="C597" i="11"/>
  <c r="C598" i="11"/>
  <c r="C599" i="11"/>
  <c r="C600" i="11"/>
  <c r="C601" i="11"/>
  <c r="C602" i="11"/>
  <c r="C603" i="11"/>
  <c r="C604" i="11"/>
  <c r="C605" i="11"/>
  <c r="C606" i="11"/>
  <c r="C607" i="11"/>
  <c r="C608" i="11"/>
  <c r="C609" i="11"/>
  <c r="C610" i="11"/>
  <c r="C611" i="11"/>
  <c r="C612" i="11"/>
  <c r="C613" i="11"/>
  <c r="C614" i="11"/>
  <c r="C615" i="11"/>
  <c r="C616" i="11"/>
  <c r="C617" i="11"/>
  <c r="C618" i="11"/>
  <c r="C619" i="11"/>
  <c r="C620" i="11"/>
  <c r="C621" i="11"/>
  <c r="C622" i="11"/>
  <c r="C623" i="11"/>
  <c r="C624" i="11"/>
  <c r="C625" i="11"/>
  <c r="C626" i="11"/>
  <c r="C627" i="11"/>
  <c r="C628" i="11"/>
  <c r="C629" i="11"/>
  <c r="C630" i="11"/>
  <c r="C631" i="11"/>
  <c r="C632" i="11"/>
  <c r="C633" i="11"/>
  <c r="C634" i="11"/>
  <c r="C635" i="11"/>
  <c r="C636" i="11"/>
  <c r="C637" i="11"/>
  <c r="C638" i="11"/>
  <c r="C639" i="11"/>
  <c r="C640" i="11"/>
  <c r="C641" i="11"/>
  <c r="C642" i="11"/>
  <c r="C643" i="11"/>
  <c r="C644" i="11"/>
  <c r="C645" i="11"/>
  <c r="C646" i="11"/>
  <c r="C647" i="11"/>
  <c r="C648" i="11"/>
  <c r="C649" i="11"/>
  <c r="C650" i="11"/>
  <c r="C651" i="11"/>
  <c r="C652" i="11"/>
  <c r="C653" i="11"/>
  <c r="C654" i="11"/>
  <c r="C655" i="11"/>
  <c r="C656" i="11"/>
  <c r="C657" i="11"/>
  <c r="C658" i="11"/>
  <c r="C659" i="11"/>
  <c r="C660" i="11"/>
  <c r="C661" i="11"/>
  <c r="C662" i="11"/>
  <c r="C663" i="11"/>
  <c r="C664" i="11"/>
  <c r="C665" i="11"/>
  <c r="C666" i="11"/>
  <c r="C667" i="11"/>
  <c r="C668" i="11"/>
  <c r="C669" i="11"/>
  <c r="C670" i="11"/>
  <c r="C671" i="11"/>
  <c r="C672" i="11"/>
  <c r="C673" i="11"/>
  <c r="C674" i="11"/>
  <c r="C675" i="11"/>
  <c r="C676" i="11"/>
  <c r="C677" i="11"/>
  <c r="C678" i="11"/>
  <c r="C679" i="11"/>
  <c r="C680" i="11"/>
  <c r="C681" i="11"/>
  <c r="C682" i="11"/>
  <c r="C683" i="11"/>
  <c r="C684" i="11"/>
  <c r="C685" i="11"/>
  <c r="C686" i="11"/>
  <c r="C687" i="11"/>
  <c r="C688" i="11"/>
  <c r="C689" i="11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290" i="22"/>
  <c r="C291" i="22"/>
  <c r="C292" i="22"/>
  <c r="C293" i="22"/>
  <c r="C294" i="22"/>
  <c r="C295" i="22"/>
  <c r="C296" i="22"/>
  <c r="C297" i="22"/>
  <c r="C298" i="22"/>
  <c r="C299" i="22"/>
  <c r="C300" i="22"/>
  <c r="C301" i="22"/>
  <c r="C302" i="22"/>
  <c r="C303" i="22"/>
  <c r="C304" i="22"/>
  <c r="C305" i="22"/>
  <c r="C306" i="22"/>
  <c r="C307" i="22"/>
  <c r="C308" i="22"/>
  <c r="C309" i="22"/>
  <c r="C310" i="22"/>
  <c r="C311" i="22"/>
  <c r="C312" i="22"/>
  <c r="C313" i="22"/>
  <c r="C314" i="22"/>
  <c r="C315" i="22"/>
  <c r="C316" i="22"/>
  <c r="C317" i="22"/>
  <c r="C318" i="22"/>
  <c r="C319" i="22"/>
  <c r="C320" i="22"/>
  <c r="C321" i="22"/>
  <c r="C322" i="22"/>
  <c r="C323" i="22"/>
  <c r="C324" i="22"/>
  <c r="C325" i="22"/>
  <c r="C326" i="22"/>
  <c r="C327" i="22"/>
  <c r="C328" i="22"/>
  <c r="C329" i="22"/>
  <c r="C330" i="22"/>
  <c r="C331" i="22"/>
  <c r="C332" i="22"/>
  <c r="C333" i="22"/>
  <c r="C334" i="22"/>
  <c r="C335" i="22"/>
  <c r="C336" i="22"/>
  <c r="C337" i="22"/>
  <c r="C338" i="22"/>
  <c r="C339" i="22"/>
  <c r="C340" i="22"/>
  <c r="C341" i="22"/>
  <c r="C342" i="22"/>
  <c r="C343" i="22"/>
  <c r="C344" i="22"/>
  <c r="C345" i="22"/>
  <c r="C346" i="22"/>
  <c r="C347" i="22"/>
  <c r="C348" i="22"/>
  <c r="C349" i="22"/>
  <c r="C350" i="22"/>
  <c r="C351" i="22"/>
  <c r="C352" i="22"/>
  <c r="C353" i="22"/>
  <c r="C354" i="22"/>
  <c r="C355" i="22"/>
  <c r="C356" i="22"/>
  <c r="C357" i="22"/>
  <c r="C358" i="22"/>
  <c r="C359" i="22"/>
  <c r="C360" i="22"/>
  <c r="C361" i="22"/>
  <c r="C362" i="22"/>
  <c r="C363" i="22"/>
  <c r="C364" i="22"/>
  <c r="C365" i="22"/>
  <c r="C366" i="22"/>
  <c r="C367" i="22"/>
  <c r="C368" i="22"/>
  <c r="C369" i="22"/>
  <c r="C370" i="22"/>
  <c r="C371" i="22"/>
  <c r="C372" i="22"/>
  <c r="C373" i="22"/>
  <c r="C374" i="22"/>
  <c r="C375" i="22"/>
  <c r="C376" i="22"/>
  <c r="C377" i="22"/>
  <c r="C378" i="22"/>
  <c r="C379" i="22"/>
  <c r="C380" i="22"/>
  <c r="C381" i="22"/>
  <c r="C382" i="22"/>
  <c r="C383" i="22"/>
  <c r="C384" i="22"/>
  <c r="C385" i="22"/>
  <c r="C386" i="22"/>
  <c r="C387" i="22"/>
  <c r="C388" i="22"/>
  <c r="C389" i="22"/>
  <c r="C390" i="22"/>
  <c r="C391" i="22"/>
  <c r="C392" i="22"/>
  <c r="C393" i="22"/>
  <c r="C394" i="22"/>
  <c r="C395" i="22"/>
  <c r="C396" i="22"/>
  <c r="C397" i="22"/>
  <c r="C398" i="22"/>
  <c r="C399" i="22"/>
  <c r="C400" i="22"/>
  <c r="C401" i="22"/>
  <c r="C402" i="22"/>
  <c r="C403" i="22"/>
  <c r="C404" i="22"/>
  <c r="C405" i="22"/>
  <c r="C406" i="22"/>
  <c r="C407" i="22"/>
  <c r="C408" i="22"/>
  <c r="C409" i="22"/>
  <c r="C410" i="22"/>
  <c r="C411" i="22"/>
  <c r="C412" i="22"/>
  <c r="C413" i="22"/>
  <c r="C414" i="22"/>
  <c r="C415" i="22"/>
  <c r="C416" i="22"/>
  <c r="C417" i="22"/>
  <c r="C418" i="22"/>
  <c r="C419" i="22"/>
  <c r="C420" i="22"/>
  <c r="C421" i="22"/>
  <c r="C422" i="22"/>
  <c r="C423" i="22"/>
  <c r="C424" i="22"/>
  <c r="C425" i="22"/>
  <c r="C426" i="22"/>
  <c r="C427" i="22"/>
  <c r="C428" i="22"/>
  <c r="C429" i="22"/>
  <c r="C430" i="22"/>
  <c r="C431" i="22"/>
  <c r="C432" i="22"/>
  <c r="C433" i="22"/>
  <c r="C434" i="22"/>
  <c r="C435" i="22"/>
  <c r="C436" i="22"/>
  <c r="C437" i="22"/>
  <c r="C438" i="22"/>
  <c r="C439" i="22"/>
  <c r="C440" i="22"/>
  <c r="C441" i="22"/>
  <c r="C442" i="22"/>
  <c r="C443" i="22"/>
  <c r="C444" i="22"/>
  <c r="C445" i="22"/>
  <c r="C446" i="22"/>
  <c r="C447" i="22"/>
  <c r="C448" i="22"/>
  <c r="C449" i="22"/>
  <c r="C450" i="22"/>
  <c r="C451" i="22"/>
  <c r="C452" i="22"/>
  <c r="C453" i="22"/>
  <c r="C454" i="22"/>
  <c r="C455" i="22"/>
  <c r="C456" i="22"/>
  <c r="C457" i="22"/>
  <c r="C458" i="22"/>
  <c r="C459" i="22"/>
  <c r="C460" i="22"/>
  <c r="C461" i="22"/>
  <c r="C462" i="22"/>
  <c r="C463" i="22"/>
  <c r="C464" i="22"/>
  <c r="C465" i="22"/>
  <c r="C466" i="22"/>
  <c r="C467" i="22"/>
  <c r="C468" i="22"/>
  <c r="C469" i="22"/>
  <c r="C470" i="22"/>
  <c r="C471" i="22"/>
  <c r="C472" i="22"/>
  <c r="C473" i="22"/>
  <c r="C474" i="22"/>
  <c r="C475" i="22"/>
  <c r="C476" i="22"/>
  <c r="C477" i="22"/>
  <c r="C478" i="22"/>
  <c r="C479" i="22"/>
  <c r="C480" i="22"/>
  <c r="C481" i="22"/>
  <c r="C482" i="22"/>
  <c r="C483" i="22"/>
  <c r="C484" i="22"/>
  <c r="C485" i="22"/>
  <c r="C486" i="22"/>
  <c r="C487" i="22"/>
  <c r="C488" i="22"/>
  <c r="C489" i="22"/>
  <c r="C490" i="22"/>
  <c r="C491" i="22"/>
  <c r="C492" i="22"/>
  <c r="C493" i="22"/>
  <c r="C494" i="22"/>
  <c r="C495" i="22"/>
  <c r="C496" i="22"/>
  <c r="C497" i="22"/>
  <c r="C498" i="22"/>
  <c r="C499" i="22"/>
  <c r="C500" i="22"/>
  <c r="C501" i="22"/>
  <c r="C502" i="22"/>
  <c r="C503" i="22"/>
  <c r="C504" i="22"/>
  <c r="C505" i="22"/>
  <c r="C506" i="22"/>
  <c r="C507" i="22"/>
  <c r="C508" i="22"/>
  <c r="C509" i="22"/>
  <c r="C510" i="22"/>
  <c r="C511" i="22"/>
  <c r="C512" i="22"/>
  <c r="C513" i="22"/>
  <c r="C514" i="22"/>
  <c r="C515" i="22"/>
  <c r="C516" i="22"/>
  <c r="C517" i="22"/>
  <c r="C518" i="22"/>
  <c r="C519" i="22"/>
  <c r="C520" i="22"/>
  <c r="C521" i="22"/>
  <c r="C522" i="22"/>
  <c r="C523" i="22"/>
  <c r="C524" i="22"/>
  <c r="C525" i="22"/>
  <c r="C526" i="22"/>
  <c r="C527" i="22"/>
  <c r="C528" i="22"/>
  <c r="C529" i="22"/>
  <c r="C530" i="22"/>
  <c r="C531" i="22"/>
  <c r="C532" i="22"/>
  <c r="C533" i="22"/>
  <c r="C534" i="22"/>
  <c r="C535" i="22"/>
  <c r="C536" i="22"/>
  <c r="C537" i="22"/>
  <c r="C538" i="22"/>
  <c r="C539" i="22"/>
  <c r="C540" i="22"/>
  <c r="C541" i="22"/>
  <c r="C542" i="22"/>
  <c r="C543" i="22"/>
  <c r="C544" i="22"/>
  <c r="C545" i="22"/>
  <c r="C546" i="22"/>
  <c r="C547" i="22"/>
  <c r="C548" i="22"/>
  <c r="C549" i="22"/>
  <c r="C550" i="22"/>
  <c r="C551" i="22"/>
  <c r="C552" i="22"/>
  <c r="C553" i="22"/>
  <c r="C554" i="22"/>
  <c r="C555" i="22"/>
  <c r="C556" i="22"/>
  <c r="C557" i="22"/>
  <c r="C558" i="22"/>
  <c r="C559" i="22"/>
  <c r="C560" i="22"/>
  <c r="C561" i="22"/>
  <c r="C562" i="22"/>
  <c r="C563" i="22"/>
  <c r="C564" i="22"/>
  <c r="C565" i="22"/>
  <c r="C566" i="22"/>
  <c r="C567" i="22"/>
  <c r="C568" i="22"/>
  <c r="C569" i="22"/>
  <c r="C570" i="22"/>
  <c r="C571" i="22"/>
  <c r="C572" i="22"/>
  <c r="C573" i="22"/>
  <c r="C574" i="22"/>
  <c r="C575" i="22"/>
  <c r="C576" i="22"/>
  <c r="C577" i="22"/>
  <c r="C578" i="22"/>
  <c r="C579" i="22"/>
  <c r="C580" i="22"/>
  <c r="C581" i="22"/>
  <c r="C582" i="22"/>
  <c r="C583" i="22"/>
  <c r="C584" i="22"/>
  <c r="C585" i="22"/>
  <c r="C586" i="22"/>
  <c r="C587" i="22"/>
  <c r="C588" i="22"/>
  <c r="C589" i="22"/>
  <c r="C590" i="22"/>
  <c r="C591" i="22"/>
  <c r="C592" i="22"/>
  <c r="C593" i="22"/>
  <c r="C594" i="22"/>
  <c r="C595" i="22"/>
  <c r="C596" i="22"/>
  <c r="C597" i="22"/>
  <c r="C598" i="22"/>
  <c r="C599" i="22"/>
  <c r="C600" i="22"/>
  <c r="C601" i="22"/>
  <c r="C602" i="22"/>
  <c r="C603" i="22"/>
  <c r="C604" i="22"/>
  <c r="C605" i="22"/>
  <c r="C606" i="22"/>
  <c r="C607" i="22"/>
  <c r="C608" i="22"/>
  <c r="C609" i="22"/>
  <c r="C610" i="22"/>
  <c r="C611" i="22"/>
  <c r="C612" i="22"/>
  <c r="C613" i="22"/>
  <c r="C614" i="22"/>
  <c r="C615" i="22"/>
  <c r="C616" i="22"/>
  <c r="C617" i="22"/>
  <c r="C618" i="22"/>
  <c r="C619" i="22"/>
  <c r="C620" i="22"/>
  <c r="C621" i="22"/>
  <c r="C622" i="22"/>
  <c r="C623" i="22"/>
  <c r="C624" i="22"/>
  <c r="C625" i="22"/>
  <c r="C626" i="22"/>
  <c r="C627" i="22"/>
  <c r="C628" i="22"/>
  <c r="C629" i="22"/>
  <c r="C630" i="22"/>
  <c r="C631" i="22"/>
  <c r="C632" i="22"/>
  <c r="C633" i="22"/>
  <c r="C634" i="22"/>
  <c r="C635" i="22"/>
  <c r="C636" i="22"/>
  <c r="C637" i="22"/>
  <c r="C638" i="22"/>
  <c r="C639" i="22"/>
  <c r="C640" i="22"/>
  <c r="C641" i="22"/>
  <c r="C642" i="22"/>
  <c r="C643" i="22"/>
  <c r="C644" i="22"/>
  <c r="C645" i="22"/>
  <c r="C646" i="22"/>
  <c r="C647" i="22"/>
  <c r="C648" i="22"/>
  <c r="C649" i="22"/>
  <c r="C650" i="22"/>
  <c r="C651" i="22"/>
  <c r="C652" i="22"/>
  <c r="C653" i="22"/>
  <c r="C654" i="22"/>
  <c r="C655" i="22"/>
  <c r="C656" i="22"/>
  <c r="C657" i="22"/>
  <c r="C658" i="22"/>
  <c r="C659" i="22"/>
  <c r="C660" i="22"/>
  <c r="C661" i="22"/>
  <c r="C662" i="22"/>
  <c r="C663" i="22"/>
  <c r="C664" i="22"/>
  <c r="C665" i="22"/>
  <c r="C666" i="22"/>
  <c r="C667" i="22"/>
  <c r="C668" i="22"/>
  <c r="C669" i="22"/>
  <c r="C670" i="22"/>
  <c r="C671" i="22"/>
  <c r="C672" i="22"/>
  <c r="C673" i="22"/>
  <c r="C674" i="22"/>
  <c r="C675" i="22"/>
  <c r="C676" i="22"/>
  <c r="C677" i="22"/>
  <c r="C678" i="22"/>
  <c r="C679" i="22"/>
  <c r="C680" i="22"/>
  <c r="C681" i="22"/>
  <c r="C682" i="22"/>
  <c r="C683" i="22"/>
  <c r="C684" i="22"/>
  <c r="C685" i="22"/>
  <c r="C686" i="22"/>
  <c r="C687" i="22"/>
  <c r="C688" i="22"/>
  <c r="C689" i="22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E26" i="1" l="1"/>
  <c r="E25" i="1"/>
  <c r="E24" i="1"/>
  <c r="E23" i="1"/>
  <c r="E19" i="1"/>
  <c r="E16" i="1"/>
  <c r="C7" i="22" s="1"/>
  <c r="E15" i="1"/>
  <c r="C3" i="25" s="1"/>
  <c r="E8" i="1"/>
  <c r="C2" i="26" s="1"/>
  <c r="E9" i="1"/>
  <c r="E10" i="1"/>
  <c r="E11" i="1"/>
  <c r="E12" i="1"/>
  <c r="E13" i="1"/>
  <c r="C1" i="19"/>
  <c r="C22" i="19" s="1"/>
  <c r="E6" i="1"/>
  <c r="E5" i="1"/>
  <c r="E14" i="27"/>
  <c r="C289" i="26"/>
  <c r="C288" i="26"/>
  <c r="C287" i="26"/>
  <c r="C286" i="26"/>
  <c r="C285" i="26"/>
  <c r="C284" i="26"/>
  <c r="C283" i="26"/>
  <c r="C282" i="26"/>
  <c r="C281" i="26"/>
  <c r="C280" i="26"/>
  <c r="C279" i="26"/>
  <c r="C278" i="26"/>
  <c r="C277" i="26"/>
  <c r="C276" i="26"/>
  <c r="C275" i="26"/>
  <c r="C274" i="26"/>
  <c r="C273" i="26"/>
  <c r="C272" i="26"/>
  <c r="C271" i="26"/>
  <c r="C270" i="26"/>
  <c r="C269" i="26"/>
  <c r="C268" i="26"/>
  <c r="C267" i="26"/>
  <c r="C266" i="26"/>
  <c r="C265" i="26"/>
  <c r="C264" i="26"/>
  <c r="C263" i="26"/>
  <c r="C262" i="26"/>
  <c r="C261" i="26"/>
  <c r="C260" i="26"/>
  <c r="C259" i="26"/>
  <c r="C258" i="26"/>
  <c r="C257" i="26"/>
  <c r="C256" i="26"/>
  <c r="C255" i="26"/>
  <c r="C254" i="26"/>
  <c r="C253" i="26"/>
  <c r="C252" i="26"/>
  <c r="C251" i="26"/>
  <c r="C250" i="26"/>
  <c r="C249" i="26"/>
  <c r="C248" i="26"/>
  <c r="C247" i="26"/>
  <c r="C246" i="26"/>
  <c r="C245" i="26"/>
  <c r="C244" i="26"/>
  <c r="C243" i="26"/>
  <c r="C242" i="26"/>
  <c r="C241" i="26"/>
  <c r="C240" i="26"/>
  <c r="C239" i="26"/>
  <c r="C238" i="26"/>
  <c r="C237" i="26"/>
  <c r="C236" i="26"/>
  <c r="C235" i="26"/>
  <c r="C234" i="26"/>
  <c r="C233" i="26"/>
  <c r="C232" i="26"/>
  <c r="C231" i="26"/>
  <c r="C230" i="26"/>
  <c r="C229" i="26"/>
  <c r="C228" i="26"/>
  <c r="C227" i="26"/>
  <c r="C226" i="26"/>
  <c r="C225" i="26"/>
  <c r="C224" i="26"/>
  <c r="C223" i="26"/>
  <c r="C222" i="26"/>
  <c r="C221" i="26"/>
  <c r="C220" i="26"/>
  <c r="C219" i="26"/>
  <c r="C218" i="26"/>
  <c r="C217" i="26"/>
  <c r="C216" i="26"/>
  <c r="C215" i="26"/>
  <c r="C214" i="26"/>
  <c r="C213" i="26"/>
  <c r="C212" i="26"/>
  <c r="C211" i="26"/>
  <c r="C210" i="26"/>
  <c r="C209" i="26"/>
  <c r="C208" i="26"/>
  <c r="C207" i="26"/>
  <c r="C206" i="26"/>
  <c r="C205" i="26"/>
  <c r="C204" i="26"/>
  <c r="C203" i="26"/>
  <c r="C202" i="26"/>
  <c r="C201" i="26"/>
  <c r="C200" i="26"/>
  <c r="C199" i="26"/>
  <c r="C198" i="26"/>
  <c r="C197" i="26"/>
  <c r="C196" i="26"/>
  <c r="C195" i="26"/>
  <c r="C194" i="26"/>
  <c r="C193" i="26"/>
  <c r="C192" i="26"/>
  <c r="C191" i="26"/>
  <c r="C190" i="26"/>
  <c r="C189" i="26"/>
  <c r="C188" i="26"/>
  <c r="C187" i="26"/>
  <c r="C186" i="26"/>
  <c r="C185" i="26"/>
  <c r="C184" i="26"/>
  <c r="C183" i="26"/>
  <c r="C182" i="26"/>
  <c r="C181" i="26"/>
  <c r="C180" i="26"/>
  <c r="C179" i="26"/>
  <c r="C178" i="26"/>
  <c r="C177" i="26"/>
  <c r="C176" i="26"/>
  <c r="C175" i="26"/>
  <c r="C174" i="26"/>
  <c r="C173" i="26"/>
  <c r="C172" i="26"/>
  <c r="C171" i="26"/>
  <c r="C170" i="26"/>
  <c r="C169" i="26"/>
  <c r="C168" i="26"/>
  <c r="C167" i="26"/>
  <c r="C166" i="26"/>
  <c r="C165" i="26"/>
  <c r="C164" i="26"/>
  <c r="C163" i="26"/>
  <c r="C162" i="26"/>
  <c r="C161" i="26"/>
  <c r="C160" i="26"/>
  <c r="C159" i="26"/>
  <c r="C158" i="26"/>
  <c r="C157" i="26"/>
  <c r="C156" i="26"/>
  <c r="C155" i="26"/>
  <c r="C154" i="26"/>
  <c r="C153" i="26"/>
  <c r="C152" i="26"/>
  <c r="C151" i="26"/>
  <c r="C150" i="26"/>
  <c r="C149" i="26"/>
  <c r="C148" i="26"/>
  <c r="C147" i="26"/>
  <c r="C146" i="26"/>
  <c r="C145" i="26"/>
  <c r="C144" i="26"/>
  <c r="C143" i="26"/>
  <c r="C142" i="26"/>
  <c r="C141" i="26"/>
  <c r="C140" i="26"/>
  <c r="C139" i="26"/>
  <c r="C138" i="26"/>
  <c r="C137" i="26"/>
  <c r="C136" i="26"/>
  <c r="C135" i="26"/>
  <c r="C134" i="26"/>
  <c r="C133" i="26"/>
  <c r="C132" i="26"/>
  <c r="C131" i="26"/>
  <c r="C130" i="26"/>
  <c r="C129" i="26"/>
  <c r="C128" i="26"/>
  <c r="C127" i="26"/>
  <c r="C126" i="26"/>
  <c r="C125" i="26"/>
  <c r="C124" i="26"/>
  <c r="C123" i="26"/>
  <c r="C122" i="26"/>
  <c r="C121" i="26"/>
  <c r="C120" i="26"/>
  <c r="C119" i="26"/>
  <c r="C118" i="26"/>
  <c r="C117" i="26"/>
  <c r="C116" i="26"/>
  <c r="C115" i="26"/>
  <c r="C114" i="26"/>
  <c r="C113" i="26"/>
  <c r="C112" i="26"/>
  <c r="C111" i="26"/>
  <c r="C110" i="26"/>
  <c r="C109" i="26"/>
  <c r="C108" i="26"/>
  <c r="C107" i="26"/>
  <c r="C106" i="26"/>
  <c r="C105" i="26"/>
  <c r="C104" i="26"/>
  <c r="C103" i="26"/>
  <c r="C102" i="26"/>
  <c r="C101" i="26"/>
  <c r="C100" i="26"/>
  <c r="C99" i="26"/>
  <c r="C98" i="26"/>
  <c r="C97" i="26"/>
  <c r="C96" i="26"/>
  <c r="C95" i="26"/>
  <c r="C94" i="26"/>
  <c r="C93" i="26"/>
  <c r="C92" i="26"/>
  <c r="C91" i="26"/>
  <c r="C90" i="26"/>
  <c r="C89" i="26"/>
  <c r="C88" i="26"/>
  <c r="C87" i="26"/>
  <c r="C86" i="26"/>
  <c r="C85" i="26"/>
  <c r="C84" i="26"/>
  <c r="C83" i="26"/>
  <c r="C82" i="26"/>
  <c r="C81" i="26"/>
  <c r="C80" i="26"/>
  <c r="C79" i="26"/>
  <c r="C78" i="26"/>
  <c r="C77" i="26"/>
  <c r="C76" i="26"/>
  <c r="C75" i="26"/>
  <c r="C74" i="26"/>
  <c r="C73" i="26"/>
  <c r="C72" i="26"/>
  <c r="C71" i="26"/>
  <c r="C70" i="26"/>
  <c r="C69" i="26"/>
  <c r="C68" i="26"/>
  <c r="C67" i="26"/>
  <c r="C66" i="26"/>
  <c r="C65" i="26"/>
  <c r="C64" i="26"/>
  <c r="C63" i="26"/>
  <c r="C62" i="26"/>
  <c r="C61" i="26"/>
  <c r="C60" i="26"/>
  <c r="C59" i="26"/>
  <c r="C58" i="26"/>
  <c r="C57" i="26"/>
  <c r="C56" i="26"/>
  <c r="C55" i="26"/>
  <c r="C54" i="26"/>
  <c r="C53" i="26"/>
  <c r="C52" i="26"/>
  <c r="C51" i="26"/>
  <c r="C50" i="26"/>
  <c r="C49" i="26"/>
  <c r="C48" i="26"/>
  <c r="C47" i="26"/>
  <c r="C46" i="26"/>
  <c r="C45" i="26"/>
  <c r="C44" i="26"/>
  <c r="C43" i="26"/>
  <c r="C42" i="26"/>
  <c r="C41" i="26"/>
  <c r="C40" i="26"/>
  <c r="C39" i="26"/>
  <c r="C38" i="26"/>
  <c r="C37" i="26"/>
  <c r="C36" i="26"/>
  <c r="C35" i="26"/>
  <c r="C34" i="26"/>
  <c r="C33" i="26"/>
  <c r="C32" i="26"/>
  <c r="C31" i="26"/>
  <c r="C30" i="26"/>
  <c r="C29" i="26"/>
  <c r="C26" i="26"/>
  <c r="C7" i="26"/>
  <c r="C289" i="25"/>
  <c r="C288" i="25"/>
  <c r="C287" i="25"/>
  <c r="C286" i="25"/>
  <c r="C285" i="25"/>
  <c r="C284" i="25"/>
  <c r="C283" i="25"/>
  <c r="C282" i="25"/>
  <c r="C281" i="25"/>
  <c r="C280" i="25"/>
  <c r="C279" i="25"/>
  <c r="C278" i="25"/>
  <c r="C277" i="25"/>
  <c r="C276" i="25"/>
  <c r="C275" i="25"/>
  <c r="C274" i="25"/>
  <c r="C273" i="25"/>
  <c r="C272" i="25"/>
  <c r="C271" i="25"/>
  <c r="C270" i="25"/>
  <c r="C269" i="25"/>
  <c r="C268" i="25"/>
  <c r="C267" i="25"/>
  <c r="C266" i="25"/>
  <c r="C265" i="25"/>
  <c r="C264" i="25"/>
  <c r="C263" i="25"/>
  <c r="C262" i="25"/>
  <c r="C261" i="25"/>
  <c r="C260" i="25"/>
  <c r="C259" i="25"/>
  <c r="C258" i="25"/>
  <c r="C257" i="25"/>
  <c r="C256" i="25"/>
  <c r="C255" i="25"/>
  <c r="C254" i="25"/>
  <c r="C253" i="25"/>
  <c r="C252" i="25"/>
  <c r="C251" i="25"/>
  <c r="C250" i="25"/>
  <c r="C249" i="25"/>
  <c r="C248" i="25"/>
  <c r="C247" i="25"/>
  <c r="C246" i="25"/>
  <c r="C245" i="25"/>
  <c r="C244" i="25"/>
  <c r="C243" i="25"/>
  <c r="C242" i="25"/>
  <c r="C241" i="25"/>
  <c r="C240" i="25"/>
  <c r="C239" i="25"/>
  <c r="C238" i="25"/>
  <c r="C237" i="25"/>
  <c r="C236" i="25"/>
  <c r="C235" i="25"/>
  <c r="C234" i="25"/>
  <c r="C233" i="25"/>
  <c r="C232" i="25"/>
  <c r="C231" i="25"/>
  <c r="C230" i="25"/>
  <c r="C229" i="25"/>
  <c r="C228" i="25"/>
  <c r="C227" i="25"/>
  <c r="C226" i="25"/>
  <c r="C225" i="25"/>
  <c r="C224" i="25"/>
  <c r="C223" i="25"/>
  <c r="C222" i="25"/>
  <c r="C221" i="25"/>
  <c r="C220" i="25"/>
  <c r="C219" i="25"/>
  <c r="C218" i="25"/>
  <c r="C217" i="25"/>
  <c r="C216" i="25"/>
  <c r="C215" i="25"/>
  <c r="C214" i="25"/>
  <c r="C213" i="25"/>
  <c r="C212" i="25"/>
  <c r="C211" i="25"/>
  <c r="C210" i="25"/>
  <c r="C209" i="25"/>
  <c r="C208" i="25"/>
  <c r="C207" i="25"/>
  <c r="C206" i="25"/>
  <c r="C205" i="25"/>
  <c r="C204" i="25"/>
  <c r="C203" i="25"/>
  <c r="C202" i="25"/>
  <c r="C201" i="25"/>
  <c r="C200" i="25"/>
  <c r="C199" i="25"/>
  <c r="C198" i="25"/>
  <c r="C197" i="25"/>
  <c r="C196" i="25"/>
  <c r="C195" i="25"/>
  <c r="C194" i="25"/>
  <c r="C193" i="25"/>
  <c r="C192" i="25"/>
  <c r="C191" i="25"/>
  <c r="C190" i="25"/>
  <c r="C189" i="25"/>
  <c r="C188" i="25"/>
  <c r="C187" i="25"/>
  <c r="C186" i="25"/>
  <c r="C185" i="25"/>
  <c r="C184" i="25"/>
  <c r="C183" i="25"/>
  <c r="C182" i="25"/>
  <c r="C181" i="25"/>
  <c r="C180" i="25"/>
  <c r="C179" i="25"/>
  <c r="C178" i="25"/>
  <c r="C177" i="25"/>
  <c r="C176" i="25"/>
  <c r="C175" i="25"/>
  <c r="C174" i="25"/>
  <c r="C173" i="25"/>
  <c r="C172" i="25"/>
  <c r="C171" i="25"/>
  <c r="C170" i="25"/>
  <c r="C169" i="25"/>
  <c r="C168" i="25"/>
  <c r="C167" i="25"/>
  <c r="C166" i="25"/>
  <c r="C165" i="25"/>
  <c r="C164" i="25"/>
  <c r="C163" i="25"/>
  <c r="C162" i="25"/>
  <c r="C161" i="25"/>
  <c r="C160" i="25"/>
  <c r="C159" i="25"/>
  <c r="C158" i="25"/>
  <c r="C157" i="25"/>
  <c r="C156" i="25"/>
  <c r="C155" i="25"/>
  <c r="C154" i="25"/>
  <c r="C153" i="25"/>
  <c r="C152" i="25"/>
  <c r="C151" i="25"/>
  <c r="C150" i="25"/>
  <c r="C149" i="25"/>
  <c r="C148" i="25"/>
  <c r="C147" i="25"/>
  <c r="C146" i="25"/>
  <c r="C145" i="25"/>
  <c r="C144" i="25"/>
  <c r="C143" i="25"/>
  <c r="C142" i="25"/>
  <c r="C141" i="25"/>
  <c r="C140" i="25"/>
  <c r="C139" i="25"/>
  <c r="C138" i="25"/>
  <c r="C137" i="25"/>
  <c r="C136" i="25"/>
  <c r="C135" i="25"/>
  <c r="C134" i="25"/>
  <c r="C133" i="25"/>
  <c r="C132" i="25"/>
  <c r="C131" i="25"/>
  <c r="C130" i="25"/>
  <c r="C129" i="25"/>
  <c r="C128" i="25"/>
  <c r="C127" i="25"/>
  <c r="C126" i="25"/>
  <c r="C125" i="25"/>
  <c r="C124" i="25"/>
  <c r="C123" i="25"/>
  <c r="C122" i="25"/>
  <c r="C121" i="25"/>
  <c r="C120" i="25"/>
  <c r="C119" i="25"/>
  <c r="C118" i="25"/>
  <c r="C117" i="25"/>
  <c r="C116" i="25"/>
  <c r="C115" i="25"/>
  <c r="C114" i="25"/>
  <c r="C113" i="25"/>
  <c r="C112" i="25"/>
  <c r="C111" i="25"/>
  <c r="C110" i="25"/>
  <c r="C109" i="25"/>
  <c r="C108" i="25"/>
  <c r="C107" i="25"/>
  <c r="C106" i="25"/>
  <c r="C105" i="25"/>
  <c r="C104" i="25"/>
  <c r="C103" i="25"/>
  <c r="C102" i="25"/>
  <c r="C101" i="25"/>
  <c r="C100" i="25"/>
  <c r="C99" i="25"/>
  <c r="C98" i="25"/>
  <c r="C97" i="25"/>
  <c r="C96" i="25"/>
  <c r="C95" i="25"/>
  <c r="C94" i="25"/>
  <c r="C93" i="25"/>
  <c r="C92" i="25"/>
  <c r="C91" i="25"/>
  <c r="C90" i="25"/>
  <c r="C89" i="25"/>
  <c r="C88" i="25"/>
  <c r="C87" i="25"/>
  <c r="C86" i="25"/>
  <c r="C85" i="25"/>
  <c r="C84" i="25"/>
  <c r="C83" i="25"/>
  <c r="C82" i="25"/>
  <c r="C81" i="25"/>
  <c r="C80" i="25"/>
  <c r="C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6" i="25"/>
  <c r="C289" i="24"/>
  <c r="C288" i="24"/>
  <c r="C287" i="24"/>
  <c r="C286" i="24"/>
  <c r="C285" i="24"/>
  <c r="C284" i="24"/>
  <c r="C283" i="24"/>
  <c r="C282" i="24"/>
  <c r="C281" i="24"/>
  <c r="C280" i="24"/>
  <c r="C279" i="24"/>
  <c r="C278" i="24"/>
  <c r="C277" i="24"/>
  <c r="C276" i="24"/>
  <c r="C275" i="24"/>
  <c r="C274" i="24"/>
  <c r="C273" i="24"/>
  <c r="C272" i="24"/>
  <c r="C271" i="24"/>
  <c r="C270" i="24"/>
  <c r="C269" i="24"/>
  <c r="C268" i="24"/>
  <c r="C267" i="24"/>
  <c r="C266" i="24"/>
  <c r="C265" i="24"/>
  <c r="C264" i="24"/>
  <c r="C263" i="24"/>
  <c r="C262" i="24"/>
  <c r="C261" i="24"/>
  <c r="C260" i="24"/>
  <c r="C259" i="24"/>
  <c r="C258" i="24"/>
  <c r="C257" i="24"/>
  <c r="C256" i="24"/>
  <c r="C255" i="24"/>
  <c r="C254" i="24"/>
  <c r="C253" i="24"/>
  <c r="C252" i="24"/>
  <c r="C251" i="24"/>
  <c r="C250" i="24"/>
  <c r="C249" i="24"/>
  <c r="C248" i="24"/>
  <c r="C247" i="24"/>
  <c r="C246" i="24"/>
  <c r="C245" i="24"/>
  <c r="C244" i="24"/>
  <c r="C243" i="24"/>
  <c r="C242" i="24"/>
  <c r="C241" i="24"/>
  <c r="C240" i="24"/>
  <c r="C239" i="24"/>
  <c r="C238" i="24"/>
  <c r="C237" i="24"/>
  <c r="C236" i="24"/>
  <c r="C235" i="24"/>
  <c r="C234" i="24"/>
  <c r="C233" i="24"/>
  <c r="C232" i="24"/>
  <c r="C231" i="24"/>
  <c r="C230" i="24"/>
  <c r="C229" i="24"/>
  <c r="C228" i="24"/>
  <c r="C227" i="24"/>
  <c r="C226" i="24"/>
  <c r="C225" i="24"/>
  <c r="C224" i="24"/>
  <c r="C223" i="24"/>
  <c r="C222" i="24"/>
  <c r="C221" i="24"/>
  <c r="C220" i="24"/>
  <c r="C219" i="24"/>
  <c r="C218" i="24"/>
  <c r="C217" i="24"/>
  <c r="C216" i="24"/>
  <c r="C215" i="24"/>
  <c r="C214" i="24"/>
  <c r="C213" i="24"/>
  <c r="C212" i="24"/>
  <c r="C211" i="24"/>
  <c r="C210" i="24"/>
  <c r="C209" i="24"/>
  <c r="C208" i="24"/>
  <c r="C207" i="24"/>
  <c r="C206" i="24"/>
  <c r="C205" i="24"/>
  <c r="C204" i="24"/>
  <c r="C203" i="24"/>
  <c r="C202" i="24"/>
  <c r="C201" i="24"/>
  <c r="C200" i="24"/>
  <c r="C199" i="24"/>
  <c r="C198" i="24"/>
  <c r="C197" i="24"/>
  <c r="C196" i="24"/>
  <c r="C195" i="24"/>
  <c r="C194" i="24"/>
  <c r="C193" i="24"/>
  <c r="C192" i="24"/>
  <c r="C191" i="24"/>
  <c r="C190" i="24"/>
  <c r="C189" i="24"/>
  <c r="C188" i="24"/>
  <c r="C187" i="24"/>
  <c r="C186" i="24"/>
  <c r="C185" i="24"/>
  <c r="C184" i="24"/>
  <c r="C183" i="24"/>
  <c r="C182" i="24"/>
  <c r="C181" i="24"/>
  <c r="C180" i="24"/>
  <c r="C179" i="24"/>
  <c r="C178" i="24"/>
  <c r="C177" i="24"/>
  <c r="C176" i="24"/>
  <c r="C175" i="24"/>
  <c r="C174" i="24"/>
  <c r="C173" i="24"/>
  <c r="C172" i="24"/>
  <c r="C171" i="24"/>
  <c r="C170" i="24"/>
  <c r="C169" i="24"/>
  <c r="C168" i="24"/>
  <c r="C167" i="24"/>
  <c r="C166" i="24"/>
  <c r="C165" i="24"/>
  <c r="C164" i="24"/>
  <c r="C163" i="24"/>
  <c r="C162" i="24"/>
  <c r="C161" i="24"/>
  <c r="C160" i="24"/>
  <c r="C159" i="24"/>
  <c r="C158" i="24"/>
  <c r="C157" i="24"/>
  <c r="C156" i="24"/>
  <c r="C155" i="24"/>
  <c r="C154" i="24"/>
  <c r="C153" i="24"/>
  <c r="C152" i="24"/>
  <c r="C151" i="24"/>
  <c r="C150" i="24"/>
  <c r="C149" i="24"/>
  <c r="C148" i="24"/>
  <c r="C147" i="24"/>
  <c r="C146" i="24"/>
  <c r="C145" i="24"/>
  <c r="C144" i="24"/>
  <c r="C143" i="24"/>
  <c r="C142" i="24"/>
  <c r="C141" i="24"/>
  <c r="C140" i="24"/>
  <c r="C139" i="24"/>
  <c r="C138" i="24"/>
  <c r="C137" i="24"/>
  <c r="C136" i="24"/>
  <c r="C135" i="24"/>
  <c r="C134" i="24"/>
  <c r="C133" i="24"/>
  <c r="C132" i="24"/>
  <c r="C131" i="24"/>
  <c r="C130" i="24"/>
  <c r="C129" i="24"/>
  <c r="C128" i="24"/>
  <c r="C127" i="24"/>
  <c r="C126" i="24"/>
  <c r="C125" i="24"/>
  <c r="C124" i="24"/>
  <c r="C123" i="24"/>
  <c r="C122" i="24"/>
  <c r="C121" i="24"/>
  <c r="C120" i="24"/>
  <c r="C119" i="24"/>
  <c r="C118" i="24"/>
  <c r="C117" i="24"/>
  <c r="C116" i="24"/>
  <c r="C115" i="24"/>
  <c r="C114" i="24"/>
  <c r="C113" i="24"/>
  <c r="C112" i="24"/>
  <c r="C111" i="24"/>
  <c r="C110" i="24"/>
  <c r="C109" i="24"/>
  <c r="C108" i="24"/>
  <c r="C107" i="24"/>
  <c r="C106" i="24"/>
  <c r="C105" i="24"/>
  <c r="C104" i="24"/>
  <c r="C103" i="24"/>
  <c r="C102" i="24"/>
  <c r="C101" i="24"/>
  <c r="C100" i="24"/>
  <c r="C99" i="24"/>
  <c r="C98" i="24"/>
  <c r="C97" i="24"/>
  <c r="C96" i="24"/>
  <c r="C95" i="24"/>
  <c r="C94" i="24"/>
  <c r="C93" i="24"/>
  <c r="C92" i="24"/>
  <c r="C91" i="24"/>
  <c r="C90" i="24"/>
  <c r="C89" i="24"/>
  <c r="C88" i="24"/>
  <c r="C87" i="24"/>
  <c r="C86" i="24"/>
  <c r="C85" i="24"/>
  <c r="C84" i="24"/>
  <c r="C83" i="24"/>
  <c r="C82" i="24"/>
  <c r="C81" i="24"/>
  <c r="C80" i="24"/>
  <c r="C79" i="24"/>
  <c r="C78" i="24"/>
  <c r="C77" i="24"/>
  <c r="C76" i="24"/>
  <c r="C75" i="24"/>
  <c r="C74" i="24"/>
  <c r="C73" i="24"/>
  <c r="C72" i="24"/>
  <c r="C71" i="24"/>
  <c r="C70" i="24"/>
  <c r="C69" i="24"/>
  <c r="C68" i="24"/>
  <c r="C67" i="24"/>
  <c r="C66" i="24"/>
  <c r="C65" i="24"/>
  <c r="C64" i="24"/>
  <c r="C63" i="24"/>
  <c r="C62" i="24"/>
  <c r="C61" i="24"/>
  <c r="C60" i="24"/>
  <c r="C59" i="24"/>
  <c r="C58" i="24"/>
  <c r="C57" i="24"/>
  <c r="C56" i="24"/>
  <c r="C55" i="24"/>
  <c r="C54" i="24"/>
  <c r="C53" i="24"/>
  <c r="C52" i="24"/>
  <c r="C51" i="24"/>
  <c r="C50" i="24"/>
  <c r="C49" i="24"/>
  <c r="C48" i="24"/>
  <c r="C47" i="24"/>
  <c r="C46" i="24"/>
  <c r="C45" i="24"/>
  <c r="C44" i="24"/>
  <c r="C43" i="24"/>
  <c r="C42" i="24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6" i="24"/>
  <c r="C7" i="24"/>
  <c r="C289" i="23"/>
  <c r="C288" i="23"/>
  <c r="C287" i="23"/>
  <c r="C286" i="23"/>
  <c r="C285" i="23"/>
  <c r="C284" i="23"/>
  <c r="C283" i="23"/>
  <c r="C282" i="23"/>
  <c r="C281" i="23"/>
  <c r="C280" i="23"/>
  <c r="C279" i="23"/>
  <c r="C278" i="23"/>
  <c r="C277" i="23"/>
  <c r="C276" i="23"/>
  <c r="C275" i="23"/>
  <c r="C274" i="23"/>
  <c r="C273" i="23"/>
  <c r="C272" i="23"/>
  <c r="C271" i="23"/>
  <c r="C270" i="23"/>
  <c r="C269" i="23"/>
  <c r="C268" i="23"/>
  <c r="C267" i="23"/>
  <c r="C266" i="23"/>
  <c r="C265" i="23"/>
  <c r="C264" i="23"/>
  <c r="C263" i="23"/>
  <c r="C262" i="23"/>
  <c r="C261" i="23"/>
  <c r="C260" i="23"/>
  <c r="C259" i="23"/>
  <c r="C258" i="23"/>
  <c r="C257" i="23"/>
  <c r="C256" i="23"/>
  <c r="C255" i="23"/>
  <c r="C254" i="23"/>
  <c r="C253" i="23"/>
  <c r="C252" i="23"/>
  <c r="C251" i="23"/>
  <c r="C250" i="23"/>
  <c r="C249" i="23"/>
  <c r="C248" i="23"/>
  <c r="C247" i="23"/>
  <c r="C246" i="23"/>
  <c r="C245" i="23"/>
  <c r="C244" i="23"/>
  <c r="C243" i="23"/>
  <c r="C242" i="23"/>
  <c r="C241" i="23"/>
  <c r="C240" i="23"/>
  <c r="C239" i="23"/>
  <c r="C238" i="23"/>
  <c r="C237" i="23"/>
  <c r="C236" i="23"/>
  <c r="C235" i="23"/>
  <c r="C234" i="23"/>
  <c r="C233" i="23"/>
  <c r="C232" i="23"/>
  <c r="C231" i="23"/>
  <c r="C230" i="23"/>
  <c r="C229" i="23"/>
  <c r="C228" i="23"/>
  <c r="C227" i="23"/>
  <c r="C226" i="23"/>
  <c r="C225" i="23"/>
  <c r="C224" i="23"/>
  <c r="C223" i="23"/>
  <c r="C222" i="23"/>
  <c r="C221" i="23"/>
  <c r="C220" i="23"/>
  <c r="C219" i="23"/>
  <c r="C218" i="23"/>
  <c r="C217" i="23"/>
  <c r="C216" i="23"/>
  <c r="C215" i="23"/>
  <c r="C214" i="23"/>
  <c r="C213" i="23"/>
  <c r="C212" i="23"/>
  <c r="C211" i="23"/>
  <c r="C210" i="23"/>
  <c r="C209" i="23"/>
  <c r="C208" i="23"/>
  <c r="C207" i="23"/>
  <c r="C206" i="23"/>
  <c r="C205" i="23"/>
  <c r="C204" i="23"/>
  <c r="C203" i="23"/>
  <c r="C202" i="23"/>
  <c r="C201" i="23"/>
  <c r="C200" i="23"/>
  <c r="C199" i="23"/>
  <c r="C198" i="23"/>
  <c r="C197" i="23"/>
  <c r="C196" i="23"/>
  <c r="C195" i="23"/>
  <c r="C194" i="23"/>
  <c r="C193" i="23"/>
  <c r="C192" i="23"/>
  <c r="C191" i="23"/>
  <c r="C190" i="23"/>
  <c r="C189" i="23"/>
  <c r="C188" i="23"/>
  <c r="C187" i="23"/>
  <c r="C186" i="23"/>
  <c r="C185" i="23"/>
  <c r="C184" i="23"/>
  <c r="C183" i="23"/>
  <c r="C182" i="23"/>
  <c r="C181" i="23"/>
  <c r="C180" i="23"/>
  <c r="C179" i="23"/>
  <c r="C178" i="23"/>
  <c r="C177" i="23"/>
  <c r="C176" i="23"/>
  <c r="C175" i="23"/>
  <c r="C174" i="23"/>
  <c r="C173" i="23"/>
  <c r="C172" i="23"/>
  <c r="C171" i="23"/>
  <c r="C170" i="23"/>
  <c r="C169" i="23"/>
  <c r="C168" i="23"/>
  <c r="C167" i="23"/>
  <c r="C166" i="23"/>
  <c r="C165" i="23"/>
  <c r="C164" i="23"/>
  <c r="C163" i="23"/>
  <c r="C162" i="23"/>
  <c r="C161" i="23"/>
  <c r="C160" i="23"/>
  <c r="C159" i="23"/>
  <c r="C158" i="23"/>
  <c r="C157" i="23"/>
  <c r="C156" i="23"/>
  <c r="C155" i="23"/>
  <c r="C154" i="23"/>
  <c r="C153" i="23"/>
  <c r="C152" i="23"/>
  <c r="C151" i="23"/>
  <c r="C150" i="23"/>
  <c r="C149" i="23"/>
  <c r="C148" i="23"/>
  <c r="C147" i="23"/>
  <c r="C146" i="23"/>
  <c r="C145" i="23"/>
  <c r="C144" i="23"/>
  <c r="C143" i="23"/>
  <c r="C142" i="23"/>
  <c r="C141" i="23"/>
  <c r="C140" i="23"/>
  <c r="C139" i="23"/>
  <c r="C138" i="23"/>
  <c r="C137" i="23"/>
  <c r="C136" i="23"/>
  <c r="C135" i="23"/>
  <c r="C134" i="23"/>
  <c r="C133" i="23"/>
  <c r="C132" i="23"/>
  <c r="C131" i="23"/>
  <c r="C130" i="23"/>
  <c r="C129" i="23"/>
  <c r="C128" i="23"/>
  <c r="C127" i="23"/>
  <c r="C126" i="23"/>
  <c r="C125" i="23"/>
  <c r="C124" i="23"/>
  <c r="C123" i="23"/>
  <c r="C122" i="23"/>
  <c r="C121" i="23"/>
  <c r="C120" i="23"/>
  <c r="C119" i="23"/>
  <c r="C118" i="23"/>
  <c r="C117" i="23"/>
  <c r="C116" i="23"/>
  <c r="C115" i="23"/>
  <c r="C114" i="23"/>
  <c r="C113" i="23"/>
  <c r="C112" i="23"/>
  <c r="C111" i="23"/>
  <c r="C110" i="23"/>
  <c r="C109" i="23"/>
  <c r="C108" i="23"/>
  <c r="C107" i="23"/>
  <c r="C106" i="23"/>
  <c r="C105" i="23"/>
  <c r="C104" i="23"/>
  <c r="C103" i="23"/>
  <c r="C102" i="23"/>
  <c r="C101" i="23"/>
  <c r="C100" i="23"/>
  <c r="C99" i="23"/>
  <c r="C98" i="23"/>
  <c r="C97" i="23"/>
  <c r="C96" i="23"/>
  <c r="C95" i="23"/>
  <c r="C94" i="23"/>
  <c r="C93" i="23"/>
  <c r="C92" i="23"/>
  <c r="C91" i="23"/>
  <c r="C90" i="23"/>
  <c r="C89" i="23"/>
  <c r="C88" i="23"/>
  <c r="C87" i="23"/>
  <c r="C86" i="23"/>
  <c r="C85" i="23"/>
  <c r="C84" i="23"/>
  <c r="C83" i="23"/>
  <c r="C82" i="23"/>
  <c r="C81" i="23"/>
  <c r="C80" i="23"/>
  <c r="C79" i="23"/>
  <c r="C78" i="23"/>
  <c r="C77" i="23"/>
  <c r="C76" i="23"/>
  <c r="C75" i="23"/>
  <c r="C74" i="23"/>
  <c r="C73" i="23"/>
  <c r="C72" i="23"/>
  <c r="C71" i="23"/>
  <c r="C70" i="23"/>
  <c r="C69" i="23"/>
  <c r="C68" i="23"/>
  <c r="C67" i="23"/>
  <c r="C66" i="23"/>
  <c r="C65" i="23"/>
  <c r="C64" i="23"/>
  <c r="C63" i="23"/>
  <c r="C62" i="23"/>
  <c r="C61" i="23"/>
  <c r="C60" i="23"/>
  <c r="C59" i="23"/>
  <c r="C58" i="23"/>
  <c r="C57" i="23"/>
  <c r="C56" i="23"/>
  <c r="C55" i="23"/>
  <c r="C54" i="23"/>
  <c r="C53" i="23"/>
  <c r="C52" i="23"/>
  <c r="C51" i="23"/>
  <c r="C50" i="23"/>
  <c r="C49" i="23"/>
  <c r="C48" i="23"/>
  <c r="C47" i="23"/>
  <c r="C46" i="23"/>
  <c r="C45" i="23"/>
  <c r="C44" i="23"/>
  <c r="C43" i="23"/>
  <c r="C42" i="23"/>
  <c r="C41" i="23"/>
  <c r="C40" i="23"/>
  <c r="C39" i="23"/>
  <c r="C38" i="23"/>
  <c r="C37" i="23"/>
  <c r="C36" i="23"/>
  <c r="C35" i="23"/>
  <c r="C34" i="23"/>
  <c r="C33" i="23"/>
  <c r="C32" i="23"/>
  <c r="C31" i="23"/>
  <c r="C30" i="23"/>
  <c r="C29" i="23"/>
  <c r="C26" i="23"/>
  <c r="C289" i="22"/>
  <c r="C288" i="22"/>
  <c r="C287" i="22"/>
  <c r="C286" i="22"/>
  <c r="C285" i="22"/>
  <c r="C284" i="22"/>
  <c r="C283" i="22"/>
  <c r="C282" i="22"/>
  <c r="C281" i="22"/>
  <c r="C280" i="22"/>
  <c r="C279" i="22"/>
  <c r="C278" i="22"/>
  <c r="C277" i="22"/>
  <c r="C276" i="22"/>
  <c r="C275" i="22"/>
  <c r="C274" i="22"/>
  <c r="C273" i="22"/>
  <c r="C272" i="22"/>
  <c r="C271" i="22"/>
  <c r="C270" i="22"/>
  <c r="C269" i="22"/>
  <c r="C268" i="22"/>
  <c r="C267" i="22"/>
  <c r="C266" i="22"/>
  <c r="C265" i="22"/>
  <c r="C264" i="22"/>
  <c r="C263" i="22"/>
  <c r="C262" i="22"/>
  <c r="C261" i="22"/>
  <c r="C260" i="22"/>
  <c r="C259" i="22"/>
  <c r="C258" i="22"/>
  <c r="C257" i="22"/>
  <c r="C256" i="22"/>
  <c r="C255" i="22"/>
  <c r="C254" i="22"/>
  <c r="C253" i="22"/>
  <c r="C252" i="22"/>
  <c r="C251" i="22"/>
  <c r="C250" i="22"/>
  <c r="C249" i="22"/>
  <c r="C248" i="22"/>
  <c r="C247" i="22"/>
  <c r="C246" i="22"/>
  <c r="C245" i="22"/>
  <c r="C244" i="22"/>
  <c r="C243" i="22"/>
  <c r="C242" i="22"/>
  <c r="C241" i="22"/>
  <c r="C240" i="22"/>
  <c r="C239" i="22"/>
  <c r="C238" i="22"/>
  <c r="C237" i="22"/>
  <c r="C236" i="22"/>
  <c r="C235" i="22"/>
  <c r="C234" i="22"/>
  <c r="C233" i="22"/>
  <c r="C232" i="22"/>
  <c r="C231" i="22"/>
  <c r="C230" i="22"/>
  <c r="C229" i="22"/>
  <c r="C228" i="22"/>
  <c r="C227" i="22"/>
  <c r="C226" i="22"/>
  <c r="C225" i="22"/>
  <c r="C224" i="22"/>
  <c r="C223" i="22"/>
  <c r="C222" i="22"/>
  <c r="C221" i="22"/>
  <c r="C220" i="22"/>
  <c r="C219" i="22"/>
  <c r="C218" i="22"/>
  <c r="C217" i="22"/>
  <c r="C216" i="22"/>
  <c r="C215" i="22"/>
  <c r="C214" i="22"/>
  <c r="C213" i="22"/>
  <c r="C212" i="22"/>
  <c r="C211" i="22"/>
  <c r="C210" i="22"/>
  <c r="C209" i="22"/>
  <c r="C208" i="22"/>
  <c r="C207" i="22"/>
  <c r="C206" i="22"/>
  <c r="C205" i="22"/>
  <c r="C204" i="22"/>
  <c r="C203" i="22"/>
  <c r="C202" i="22"/>
  <c r="C201" i="22"/>
  <c r="C200" i="22"/>
  <c r="C199" i="22"/>
  <c r="C198" i="22"/>
  <c r="C197" i="22"/>
  <c r="C196" i="22"/>
  <c r="C195" i="22"/>
  <c r="C194" i="22"/>
  <c r="C193" i="22"/>
  <c r="C192" i="22"/>
  <c r="C191" i="22"/>
  <c r="C190" i="22"/>
  <c r="C189" i="22"/>
  <c r="C188" i="22"/>
  <c r="C187" i="22"/>
  <c r="C186" i="22"/>
  <c r="C185" i="22"/>
  <c r="C184" i="22"/>
  <c r="C183" i="22"/>
  <c r="C182" i="22"/>
  <c r="C181" i="22"/>
  <c r="C180" i="22"/>
  <c r="C179" i="22"/>
  <c r="C178" i="22"/>
  <c r="C177" i="22"/>
  <c r="C176" i="22"/>
  <c r="C175" i="22"/>
  <c r="C174" i="22"/>
  <c r="C173" i="22"/>
  <c r="C172" i="22"/>
  <c r="C171" i="22"/>
  <c r="C170" i="22"/>
  <c r="C169" i="22"/>
  <c r="C168" i="22"/>
  <c r="C167" i="22"/>
  <c r="C166" i="22"/>
  <c r="C165" i="22"/>
  <c r="C164" i="22"/>
  <c r="C163" i="22"/>
  <c r="C162" i="22"/>
  <c r="C161" i="22"/>
  <c r="C160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22"/>
  <c r="C145" i="22"/>
  <c r="C144" i="22"/>
  <c r="C143" i="22"/>
  <c r="C142" i="22"/>
  <c r="C141" i="22"/>
  <c r="C140" i="22"/>
  <c r="C139" i="22"/>
  <c r="C138" i="22"/>
  <c r="C137" i="22"/>
  <c r="C136" i="22"/>
  <c r="C135" i="22"/>
  <c r="C134" i="22"/>
  <c r="C133" i="22"/>
  <c r="C132" i="22"/>
  <c r="C131" i="22"/>
  <c r="C130" i="22"/>
  <c r="C129" i="22"/>
  <c r="C128" i="22"/>
  <c r="C127" i="22"/>
  <c r="C126" i="22"/>
  <c r="C125" i="22"/>
  <c r="C124" i="22"/>
  <c r="C123" i="22"/>
  <c r="C122" i="22"/>
  <c r="C121" i="22"/>
  <c r="C120" i="22"/>
  <c r="C119" i="22"/>
  <c r="C118" i="22"/>
  <c r="C117" i="22"/>
  <c r="C116" i="22"/>
  <c r="C115" i="22"/>
  <c r="C114" i="22"/>
  <c r="C113" i="22"/>
  <c r="C112" i="22"/>
  <c r="C111" i="22"/>
  <c r="C110" i="22"/>
  <c r="C109" i="22"/>
  <c r="C108" i="22"/>
  <c r="C107" i="22"/>
  <c r="C106" i="22"/>
  <c r="C105" i="22"/>
  <c r="C104" i="22"/>
  <c r="C103" i="22"/>
  <c r="C102" i="22"/>
  <c r="C101" i="22"/>
  <c r="C100" i="22"/>
  <c r="C99" i="22"/>
  <c r="C98" i="22"/>
  <c r="C97" i="22"/>
  <c r="C96" i="22"/>
  <c r="C95" i="22"/>
  <c r="C94" i="22"/>
  <c r="C93" i="22"/>
  <c r="C92" i="22"/>
  <c r="C91" i="22"/>
  <c r="C90" i="22"/>
  <c r="C89" i="22"/>
  <c r="C88" i="22"/>
  <c r="C87" i="22"/>
  <c r="C86" i="22"/>
  <c r="C85" i="22"/>
  <c r="C84" i="22"/>
  <c r="C83" i="22"/>
  <c r="C82" i="22"/>
  <c r="C81" i="22"/>
  <c r="C80" i="22"/>
  <c r="C79" i="22"/>
  <c r="C78" i="22"/>
  <c r="C77" i="22"/>
  <c r="C76" i="22"/>
  <c r="C75" i="22"/>
  <c r="C74" i="22"/>
  <c r="C73" i="22"/>
  <c r="C72" i="22"/>
  <c r="C71" i="22"/>
  <c r="C70" i="22"/>
  <c r="C69" i="22"/>
  <c r="C68" i="22"/>
  <c r="C67" i="22"/>
  <c r="C66" i="22"/>
  <c r="C65" i="22"/>
  <c r="C64" i="22"/>
  <c r="C63" i="22"/>
  <c r="C62" i="22"/>
  <c r="C61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31" i="22"/>
  <c r="C30" i="22"/>
  <c r="C29" i="22"/>
  <c r="C26" i="22"/>
  <c r="B13" i="21"/>
  <c r="B12" i="21"/>
  <c r="B11" i="21"/>
  <c r="B10" i="21"/>
  <c r="B9" i="21"/>
  <c r="B8" i="21"/>
  <c r="B7" i="21"/>
  <c r="B6" i="21"/>
  <c r="C289" i="20"/>
  <c r="C288" i="20"/>
  <c r="C287" i="20"/>
  <c r="C286" i="20"/>
  <c r="C285" i="20"/>
  <c r="C284" i="20"/>
  <c r="C283" i="20"/>
  <c r="C282" i="20"/>
  <c r="C281" i="20"/>
  <c r="C280" i="20"/>
  <c r="C279" i="20"/>
  <c r="C278" i="20"/>
  <c r="C277" i="20"/>
  <c r="C276" i="20"/>
  <c r="C275" i="20"/>
  <c r="C274" i="20"/>
  <c r="C273" i="20"/>
  <c r="C272" i="20"/>
  <c r="C271" i="20"/>
  <c r="C270" i="20"/>
  <c r="C269" i="20"/>
  <c r="C268" i="20"/>
  <c r="C267" i="20"/>
  <c r="C266" i="20"/>
  <c r="C265" i="20"/>
  <c r="C264" i="20"/>
  <c r="C263" i="20"/>
  <c r="C262" i="20"/>
  <c r="C261" i="20"/>
  <c r="C260" i="20"/>
  <c r="C259" i="20"/>
  <c r="C258" i="20"/>
  <c r="C257" i="20"/>
  <c r="C256" i="20"/>
  <c r="C255" i="20"/>
  <c r="C254" i="20"/>
  <c r="C253" i="20"/>
  <c r="C252" i="20"/>
  <c r="C251" i="20"/>
  <c r="C250" i="20"/>
  <c r="C249" i="20"/>
  <c r="C248" i="20"/>
  <c r="C247" i="20"/>
  <c r="C246" i="20"/>
  <c r="C245" i="20"/>
  <c r="C244" i="20"/>
  <c r="C243" i="20"/>
  <c r="C242" i="20"/>
  <c r="C241" i="20"/>
  <c r="C240" i="20"/>
  <c r="C239" i="20"/>
  <c r="C238" i="20"/>
  <c r="C237" i="20"/>
  <c r="C236" i="20"/>
  <c r="C235" i="20"/>
  <c r="C234" i="20"/>
  <c r="C233" i="20"/>
  <c r="C232" i="20"/>
  <c r="C231" i="20"/>
  <c r="C230" i="20"/>
  <c r="C229" i="20"/>
  <c r="C228" i="20"/>
  <c r="C227" i="20"/>
  <c r="C226" i="20"/>
  <c r="C225" i="20"/>
  <c r="C224" i="20"/>
  <c r="C223" i="20"/>
  <c r="C222" i="20"/>
  <c r="C221" i="20"/>
  <c r="C220" i="20"/>
  <c r="C219" i="20"/>
  <c r="C218" i="20"/>
  <c r="C217" i="20"/>
  <c r="C216" i="20"/>
  <c r="C215" i="20"/>
  <c r="C214" i="20"/>
  <c r="C213" i="20"/>
  <c r="C212" i="20"/>
  <c r="C211" i="20"/>
  <c r="C210" i="20"/>
  <c r="C209" i="20"/>
  <c r="C208" i="20"/>
  <c r="C207" i="20"/>
  <c r="C206" i="20"/>
  <c r="C205" i="20"/>
  <c r="C204" i="20"/>
  <c r="C203" i="20"/>
  <c r="C202" i="20"/>
  <c r="C201" i="20"/>
  <c r="C200" i="20"/>
  <c r="C199" i="20"/>
  <c r="C198" i="20"/>
  <c r="C197" i="20"/>
  <c r="C196" i="20"/>
  <c r="C195" i="20"/>
  <c r="C194" i="20"/>
  <c r="C193" i="20"/>
  <c r="C192" i="20"/>
  <c r="C191" i="20"/>
  <c r="C190" i="20"/>
  <c r="C189" i="20"/>
  <c r="C188" i="20"/>
  <c r="C187" i="20"/>
  <c r="C186" i="20"/>
  <c r="C185" i="20"/>
  <c r="C184" i="20"/>
  <c r="C183" i="20"/>
  <c r="C182" i="20"/>
  <c r="C181" i="20"/>
  <c r="C180" i="20"/>
  <c r="C179" i="20"/>
  <c r="C178" i="20"/>
  <c r="C177" i="20"/>
  <c r="C176" i="20"/>
  <c r="C175" i="20"/>
  <c r="C174" i="20"/>
  <c r="C173" i="20"/>
  <c r="C172" i="20"/>
  <c r="C171" i="20"/>
  <c r="C170" i="20"/>
  <c r="C169" i="20"/>
  <c r="C168" i="20"/>
  <c r="C167" i="20"/>
  <c r="C166" i="20"/>
  <c r="C165" i="20"/>
  <c r="C164" i="20"/>
  <c r="C163" i="20"/>
  <c r="C162" i="20"/>
  <c r="C161" i="20"/>
  <c r="C160" i="20"/>
  <c r="C159" i="20"/>
  <c r="C158" i="20"/>
  <c r="C157" i="20"/>
  <c r="C156" i="20"/>
  <c r="C155" i="20"/>
  <c r="C154" i="20"/>
  <c r="C153" i="20"/>
  <c r="C152" i="20"/>
  <c r="C151" i="20"/>
  <c r="C150" i="20"/>
  <c r="C149" i="20"/>
  <c r="C148" i="20"/>
  <c r="C147" i="20"/>
  <c r="C146" i="20"/>
  <c r="C145" i="20"/>
  <c r="C144" i="20"/>
  <c r="C143" i="20"/>
  <c r="C142" i="20"/>
  <c r="C141" i="20"/>
  <c r="C140" i="20"/>
  <c r="C139" i="20"/>
  <c r="C138" i="20"/>
  <c r="C137" i="20"/>
  <c r="C136" i="20"/>
  <c r="C135" i="20"/>
  <c r="C134" i="20"/>
  <c r="C133" i="20"/>
  <c r="C132" i="20"/>
  <c r="C131" i="20"/>
  <c r="C130" i="20"/>
  <c r="C129" i="20"/>
  <c r="C128" i="20"/>
  <c r="C127" i="20"/>
  <c r="C126" i="20"/>
  <c r="C125" i="20"/>
  <c r="C124" i="20"/>
  <c r="C123" i="20"/>
  <c r="C122" i="20"/>
  <c r="C121" i="20"/>
  <c r="C120" i="20"/>
  <c r="C119" i="20"/>
  <c r="C118" i="20"/>
  <c r="C117" i="20"/>
  <c r="C116" i="20"/>
  <c r="C115" i="20"/>
  <c r="C114" i="20"/>
  <c r="C113" i="20"/>
  <c r="C112" i="20"/>
  <c r="C111" i="20"/>
  <c r="C110" i="20"/>
  <c r="C109" i="20"/>
  <c r="C108" i="20"/>
  <c r="C107" i="20"/>
  <c r="C106" i="20"/>
  <c r="C105" i="20"/>
  <c r="C104" i="20"/>
  <c r="C103" i="20"/>
  <c r="C102" i="20"/>
  <c r="C101" i="20"/>
  <c r="C100" i="20"/>
  <c r="C99" i="20"/>
  <c r="C98" i="20"/>
  <c r="C97" i="20"/>
  <c r="C96" i="20"/>
  <c r="C95" i="20"/>
  <c r="C94" i="20"/>
  <c r="C93" i="20"/>
  <c r="C92" i="20"/>
  <c r="C91" i="20"/>
  <c r="C90" i="20"/>
  <c r="C89" i="20"/>
  <c r="C88" i="20"/>
  <c r="C87" i="20"/>
  <c r="C86" i="20"/>
  <c r="C85" i="20"/>
  <c r="C84" i="20"/>
  <c r="C83" i="20"/>
  <c r="C82" i="20"/>
  <c r="C81" i="20"/>
  <c r="C80" i="20"/>
  <c r="C79" i="20"/>
  <c r="C78" i="20"/>
  <c r="C77" i="20"/>
  <c r="C76" i="20"/>
  <c r="C75" i="20"/>
  <c r="C74" i="20"/>
  <c r="C73" i="20"/>
  <c r="C72" i="20"/>
  <c r="C71" i="20"/>
  <c r="C70" i="20"/>
  <c r="C69" i="20"/>
  <c r="C68" i="20"/>
  <c r="C67" i="20"/>
  <c r="C66" i="20"/>
  <c r="C65" i="20"/>
  <c r="C64" i="20"/>
  <c r="C63" i="20"/>
  <c r="C62" i="20"/>
  <c r="C61" i="20"/>
  <c r="C60" i="20"/>
  <c r="C59" i="20"/>
  <c r="C58" i="20"/>
  <c r="C57" i="20"/>
  <c r="C56" i="20"/>
  <c r="C55" i="2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6" i="20"/>
  <c r="C1" i="20"/>
  <c r="C22" i="20" s="1"/>
  <c r="C289" i="19"/>
  <c r="C288" i="19"/>
  <c r="C287" i="19"/>
  <c r="C286" i="19"/>
  <c r="C285" i="19"/>
  <c r="C284" i="19"/>
  <c r="C283" i="19"/>
  <c r="C282" i="19"/>
  <c r="C281" i="19"/>
  <c r="C280" i="19"/>
  <c r="C279" i="19"/>
  <c r="C278" i="19"/>
  <c r="C277" i="19"/>
  <c r="C276" i="19"/>
  <c r="C275" i="19"/>
  <c r="C274" i="19"/>
  <c r="C273" i="19"/>
  <c r="C272" i="19"/>
  <c r="C271" i="19"/>
  <c r="C270" i="19"/>
  <c r="C269" i="19"/>
  <c r="C268" i="19"/>
  <c r="C267" i="19"/>
  <c r="C266" i="19"/>
  <c r="C265" i="19"/>
  <c r="C264" i="19"/>
  <c r="C263" i="19"/>
  <c r="C262" i="19"/>
  <c r="C261" i="19"/>
  <c r="C260" i="19"/>
  <c r="C259" i="19"/>
  <c r="C258" i="19"/>
  <c r="C257" i="19"/>
  <c r="C256" i="19"/>
  <c r="C255" i="19"/>
  <c r="C254" i="19"/>
  <c r="C253" i="19"/>
  <c r="C252" i="19"/>
  <c r="C251" i="19"/>
  <c r="C250" i="19"/>
  <c r="C249" i="19"/>
  <c r="C248" i="19"/>
  <c r="C247" i="19"/>
  <c r="C246" i="19"/>
  <c r="C245" i="19"/>
  <c r="C244" i="19"/>
  <c r="C243" i="19"/>
  <c r="C242" i="19"/>
  <c r="C241" i="19"/>
  <c r="C240" i="19"/>
  <c r="C239" i="19"/>
  <c r="C238" i="19"/>
  <c r="C237" i="19"/>
  <c r="C236" i="19"/>
  <c r="C235" i="19"/>
  <c r="C234" i="19"/>
  <c r="C233" i="19"/>
  <c r="C232" i="19"/>
  <c r="C231" i="19"/>
  <c r="C230" i="19"/>
  <c r="C229" i="19"/>
  <c r="C228" i="19"/>
  <c r="C227" i="19"/>
  <c r="C226" i="19"/>
  <c r="C225" i="19"/>
  <c r="C224" i="19"/>
  <c r="C223" i="19"/>
  <c r="C222" i="19"/>
  <c r="C221" i="19"/>
  <c r="C220" i="19"/>
  <c r="C219" i="19"/>
  <c r="C218" i="19"/>
  <c r="C217" i="19"/>
  <c r="C216" i="19"/>
  <c r="C215" i="19"/>
  <c r="C214" i="19"/>
  <c r="C213" i="19"/>
  <c r="C212" i="19"/>
  <c r="C211" i="19"/>
  <c r="C210" i="19"/>
  <c r="C209" i="19"/>
  <c r="C208" i="19"/>
  <c r="C207" i="19"/>
  <c r="C206" i="19"/>
  <c r="C205" i="19"/>
  <c r="C204" i="19"/>
  <c r="C203" i="19"/>
  <c r="C202" i="19"/>
  <c r="C201" i="19"/>
  <c r="C200" i="19"/>
  <c r="C199" i="19"/>
  <c r="C198" i="19"/>
  <c r="C197" i="19"/>
  <c r="C196" i="19"/>
  <c r="C195" i="19"/>
  <c r="C194" i="19"/>
  <c r="C193" i="19"/>
  <c r="C192" i="19"/>
  <c r="C191" i="19"/>
  <c r="C190" i="19"/>
  <c r="C189" i="19"/>
  <c r="C188" i="19"/>
  <c r="C187" i="19"/>
  <c r="C186" i="19"/>
  <c r="C185" i="19"/>
  <c r="C184" i="19"/>
  <c r="C183" i="19"/>
  <c r="C182" i="19"/>
  <c r="C181" i="19"/>
  <c r="C180" i="19"/>
  <c r="C179" i="19"/>
  <c r="C178" i="19"/>
  <c r="C177" i="19"/>
  <c r="C176" i="19"/>
  <c r="C175" i="19"/>
  <c r="C174" i="19"/>
  <c r="C173" i="19"/>
  <c r="C172" i="19"/>
  <c r="C171" i="19"/>
  <c r="C170" i="19"/>
  <c r="C169" i="19"/>
  <c r="C168" i="19"/>
  <c r="C167" i="19"/>
  <c r="C166" i="19"/>
  <c r="C165" i="19"/>
  <c r="C164" i="19"/>
  <c r="C163" i="19"/>
  <c r="C162" i="19"/>
  <c r="C161" i="19"/>
  <c r="C160" i="19"/>
  <c r="C159" i="19"/>
  <c r="C158" i="19"/>
  <c r="C157" i="19"/>
  <c r="C156" i="19"/>
  <c r="C155" i="19"/>
  <c r="C154" i="19"/>
  <c r="C153" i="19"/>
  <c r="C152" i="19"/>
  <c r="C151" i="19"/>
  <c r="C150" i="19"/>
  <c r="C149" i="19"/>
  <c r="C148" i="19"/>
  <c r="C147" i="19"/>
  <c r="C146" i="19"/>
  <c r="C145" i="19"/>
  <c r="C144" i="19"/>
  <c r="C143" i="19"/>
  <c r="C142" i="19"/>
  <c r="C141" i="19"/>
  <c r="C140" i="19"/>
  <c r="C139" i="19"/>
  <c r="C138" i="19"/>
  <c r="C137" i="19"/>
  <c r="C136" i="19"/>
  <c r="C135" i="19"/>
  <c r="C134" i="19"/>
  <c r="C133" i="19"/>
  <c r="C132" i="19"/>
  <c r="C131" i="19"/>
  <c r="C130" i="19"/>
  <c r="C129" i="19"/>
  <c r="C128" i="19"/>
  <c r="C127" i="19"/>
  <c r="C126" i="19"/>
  <c r="C125" i="19"/>
  <c r="C124" i="19"/>
  <c r="C123" i="19"/>
  <c r="C122" i="19"/>
  <c r="C121" i="19"/>
  <c r="C120" i="19"/>
  <c r="C119" i="19"/>
  <c r="C118" i="19"/>
  <c r="C117" i="19"/>
  <c r="C116" i="19"/>
  <c r="C115" i="19"/>
  <c r="C114" i="19"/>
  <c r="C113" i="19"/>
  <c r="C112" i="19"/>
  <c r="C111" i="19"/>
  <c r="C110" i="19"/>
  <c r="C109" i="19"/>
  <c r="C108" i="19"/>
  <c r="C107" i="19"/>
  <c r="C106" i="19"/>
  <c r="C105" i="19"/>
  <c r="C104" i="19"/>
  <c r="C103" i="19"/>
  <c r="C102" i="19"/>
  <c r="C101" i="19"/>
  <c r="C100" i="19"/>
  <c r="C99" i="19"/>
  <c r="C98" i="19"/>
  <c r="C97" i="19"/>
  <c r="C96" i="19"/>
  <c r="C95" i="19"/>
  <c r="C94" i="19"/>
  <c r="C93" i="19"/>
  <c r="C92" i="19"/>
  <c r="C91" i="19"/>
  <c r="C90" i="19"/>
  <c r="C89" i="19"/>
  <c r="C88" i="19"/>
  <c r="C87" i="19"/>
  <c r="C86" i="19"/>
  <c r="C85" i="19"/>
  <c r="C84" i="19"/>
  <c r="C83" i="19"/>
  <c r="C82" i="19"/>
  <c r="C81" i="19"/>
  <c r="C80" i="19"/>
  <c r="C79" i="19"/>
  <c r="C78" i="19"/>
  <c r="C77" i="19"/>
  <c r="C76" i="19"/>
  <c r="C75" i="19"/>
  <c r="C74" i="19"/>
  <c r="C73" i="19"/>
  <c r="C72" i="19"/>
  <c r="C71" i="19"/>
  <c r="C70" i="19"/>
  <c r="C69" i="19"/>
  <c r="C68" i="19"/>
  <c r="C67" i="19"/>
  <c r="C66" i="19"/>
  <c r="C65" i="19"/>
  <c r="C64" i="19"/>
  <c r="C63" i="19"/>
  <c r="C62" i="19"/>
  <c r="C61" i="19"/>
  <c r="C60" i="19"/>
  <c r="C59" i="19"/>
  <c r="C58" i="19"/>
  <c r="C57" i="19"/>
  <c r="C56" i="19"/>
  <c r="C55" i="19"/>
  <c r="C54" i="19"/>
  <c r="C53" i="19"/>
  <c r="C52" i="19"/>
  <c r="C51" i="19"/>
  <c r="C50" i="19"/>
  <c r="C49" i="19"/>
  <c r="C48" i="19"/>
  <c r="C47" i="19"/>
  <c r="C46" i="19"/>
  <c r="C45" i="19"/>
  <c r="C44" i="19"/>
  <c r="C43" i="19"/>
  <c r="C42" i="19"/>
  <c r="C41" i="19"/>
  <c r="C40" i="19"/>
  <c r="C39" i="19"/>
  <c r="C38" i="19"/>
  <c r="C37" i="19"/>
  <c r="C36" i="19"/>
  <c r="C35" i="19"/>
  <c r="C34" i="19"/>
  <c r="C33" i="19"/>
  <c r="C32" i="19"/>
  <c r="C31" i="19"/>
  <c r="C30" i="19"/>
  <c r="C29" i="19"/>
  <c r="C26" i="19"/>
  <c r="C7" i="19"/>
  <c r="B13" i="18"/>
  <c r="B12" i="18"/>
  <c r="B11" i="18"/>
  <c r="B10" i="18"/>
  <c r="B9" i="18"/>
  <c r="B8" i="18"/>
  <c r="B7" i="18"/>
  <c r="B6" i="18"/>
  <c r="C289" i="17"/>
  <c r="C288" i="17"/>
  <c r="C287" i="17"/>
  <c r="C286" i="17"/>
  <c r="C285" i="17"/>
  <c r="C284" i="17"/>
  <c r="C283" i="17"/>
  <c r="C282" i="17"/>
  <c r="C281" i="17"/>
  <c r="C280" i="17"/>
  <c r="C279" i="17"/>
  <c r="C278" i="17"/>
  <c r="C277" i="17"/>
  <c r="C276" i="17"/>
  <c r="C275" i="17"/>
  <c r="C274" i="17"/>
  <c r="C273" i="17"/>
  <c r="C272" i="17"/>
  <c r="C271" i="17"/>
  <c r="C270" i="17"/>
  <c r="C269" i="17"/>
  <c r="C268" i="17"/>
  <c r="C267" i="17"/>
  <c r="C266" i="17"/>
  <c r="C265" i="17"/>
  <c r="C264" i="17"/>
  <c r="C263" i="17"/>
  <c r="C262" i="17"/>
  <c r="C261" i="17"/>
  <c r="C260" i="17"/>
  <c r="C259" i="17"/>
  <c r="C258" i="17"/>
  <c r="C257" i="17"/>
  <c r="C256" i="17"/>
  <c r="C255" i="17"/>
  <c r="C254" i="17"/>
  <c r="C253" i="17"/>
  <c r="C252" i="17"/>
  <c r="C251" i="17"/>
  <c r="C250" i="17"/>
  <c r="C249" i="17"/>
  <c r="C248" i="17"/>
  <c r="C247" i="17"/>
  <c r="C246" i="17"/>
  <c r="C245" i="17"/>
  <c r="C244" i="17"/>
  <c r="C243" i="17"/>
  <c r="C242" i="17"/>
  <c r="C241" i="17"/>
  <c r="C240" i="17"/>
  <c r="C239" i="17"/>
  <c r="C238" i="17"/>
  <c r="C237" i="17"/>
  <c r="C236" i="17"/>
  <c r="C235" i="17"/>
  <c r="C234" i="17"/>
  <c r="C233" i="17"/>
  <c r="C232" i="17"/>
  <c r="C231" i="17"/>
  <c r="C230" i="17"/>
  <c r="C229" i="17"/>
  <c r="C228" i="17"/>
  <c r="C227" i="17"/>
  <c r="C226" i="17"/>
  <c r="C225" i="17"/>
  <c r="C224" i="17"/>
  <c r="C223" i="17"/>
  <c r="C222" i="17"/>
  <c r="C221" i="17"/>
  <c r="C220" i="17"/>
  <c r="C219" i="17"/>
  <c r="C218" i="17"/>
  <c r="C217" i="17"/>
  <c r="C216" i="17"/>
  <c r="C215" i="17"/>
  <c r="C214" i="17"/>
  <c r="C213" i="17"/>
  <c r="C212" i="17"/>
  <c r="C211" i="17"/>
  <c r="C210" i="17"/>
  <c r="C209" i="17"/>
  <c r="C208" i="17"/>
  <c r="C207" i="17"/>
  <c r="C206" i="17"/>
  <c r="C205" i="17"/>
  <c r="C204" i="17"/>
  <c r="C203" i="17"/>
  <c r="C202" i="17"/>
  <c r="C201" i="17"/>
  <c r="C200" i="17"/>
  <c r="C199" i="17"/>
  <c r="C198" i="17"/>
  <c r="C197" i="17"/>
  <c r="C196" i="17"/>
  <c r="C195" i="17"/>
  <c r="C194" i="17"/>
  <c r="C193" i="17"/>
  <c r="C192" i="17"/>
  <c r="C191" i="17"/>
  <c r="C190" i="17"/>
  <c r="C189" i="17"/>
  <c r="C188" i="17"/>
  <c r="C187" i="17"/>
  <c r="C186" i="17"/>
  <c r="C185" i="17"/>
  <c r="C184" i="17"/>
  <c r="C183" i="17"/>
  <c r="C182" i="17"/>
  <c r="C181" i="17"/>
  <c r="C180" i="17"/>
  <c r="C179" i="17"/>
  <c r="C178" i="17"/>
  <c r="C177" i="17"/>
  <c r="C176" i="17"/>
  <c r="C175" i="17"/>
  <c r="C174" i="17"/>
  <c r="C173" i="17"/>
  <c r="C172" i="17"/>
  <c r="C171" i="17"/>
  <c r="C170" i="17"/>
  <c r="C169" i="17"/>
  <c r="C168" i="17"/>
  <c r="C167" i="17"/>
  <c r="C166" i="17"/>
  <c r="C165" i="17"/>
  <c r="C164" i="17"/>
  <c r="C163" i="17"/>
  <c r="C162" i="17"/>
  <c r="C161" i="17"/>
  <c r="C160" i="17"/>
  <c r="C159" i="17"/>
  <c r="C158" i="17"/>
  <c r="C157" i="17"/>
  <c r="C156" i="17"/>
  <c r="C155" i="17"/>
  <c r="C154" i="17"/>
  <c r="C153" i="17"/>
  <c r="C152" i="17"/>
  <c r="C151" i="17"/>
  <c r="C150" i="17"/>
  <c r="C149" i="17"/>
  <c r="C148" i="17"/>
  <c r="C147" i="17"/>
  <c r="C146" i="17"/>
  <c r="C145" i="17"/>
  <c r="C144" i="17"/>
  <c r="C143" i="17"/>
  <c r="C142" i="17"/>
  <c r="C141" i="17"/>
  <c r="C140" i="17"/>
  <c r="C139" i="17"/>
  <c r="C138" i="17"/>
  <c r="C137" i="17"/>
  <c r="C136" i="17"/>
  <c r="C135" i="17"/>
  <c r="C134" i="17"/>
  <c r="C133" i="17"/>
  <c r="C132" i="17"/>
  <c r="C131" i="17"/>
  <c r="C130" i="17"/>
  <c r="C129" i="17"/>
  <c r="C128" i="17"/>
  <c r="C127" i="17"/>
  <c r="C126" i="17"/>
  <c r="C125" i="17"/>
  <c r="C124" i="17"/>
  <c r="C123" i="17"/>
  <c r="C122" i="17"/>
  <c r="C121" i="17"/>
  <c r="C120" i="17"/>
  <c r="C119" i="17"/>
  <c r="C118" i="17"/>
  <c r="C117" i="17"/>
  <c r="C116" i="17"/>
  <c r="C115" i="17"/>
  <c r="C114" i="17"/>
  <c r="C113" i="17"/>
  <c r="C112" i="17"/>
  <c r="C111" i="17"/>
  <c r="C110" i="17"/>
  <c r="C109" i="17"/>
  <c r="C108" i="17"/>
  <c r="C107" i="17"/>
  <c r="C106" i="17"/>
  <c r="C105" i="17"/>
  <c r="C104" i="17"/>
  <c r="C103" i="17"/>
  <c r="C102" i="17"/>
  <c r="C101" i="17"/>
  <c r="C100" i="17"/>
  <c r="C99" i="17"/>
  <c r="C98" i="17"/>
  <c r="C97" i="17"/>
  <c r="C96" i="17"/>
  <c r="C95" i="17"/>
  <c r="C94" i="17"/>
  <c r="C93" i="17"/>
  <c r="C92" i="17"/>
  <c r="C91" i="17"/>
  <c r="C90" i="17"/>
  <c r="C89" i="17"/>
  <c r="C88" i="17"/>
  <c r="C87" i="17"/>
  <c r="C86" i="17"/>
  <c r="C85" i="17"/>
  <c r="C84" i="17"/>
  <c r="C83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6" i="17"/>
  <c r="C289" i="16"/>
  <c r="C288" i="16"/>
  <c r="C287" i="16"/>
  <c r="C286" i="16"/>
  <c r="C285" i="16"/>
  <c r="C284" i="16"/>
  <c r="C283" i="16"/>
  <c r="C282" i="16"/>
  <c r="C281" i="16"/>
  <c r="C280" i="16"/>
  <c r="C279" i="16"/>
  <c r="C278" i="16"/>
  <c r="C277" i="16"/>
  <c r="C276" i="16"/>
  <c r="C275" i="16"/>
  <c r="C274" i="16"/>
  <c r="C273" i="16"/>
  <c r="C272" i="16"/>
  <c r="C271" i="16"/>
  <c r="C270" i="16"/>
  <c r="C269" i="16"/>
  <c r="C268" i="16"/>
  <c r="C267" i="16"/>
  <c r="C266" i="16"/>
  <c r="C265" i="16"/>
  <c r="C264" i="16"/>
  <c r="C263" i="16"/>
  <c r="C262" i="16"/>
  <c r="C261" i="16"/>
  <c r="C260" i="16"/>
  <c r="C259" i="16"/>
  <c r="C258" i="16"/>
  <c r="C257" i="16"/>
  <c r="C256" i="16"/>
  <c r="C255" i="16"/>
  <c r="C254" i="16"/>
  <c r="C253" i="16"/>
  <c r="C252" i="16"/>
  <c r="C251" i="16"/>
  <c r="C250" i="16"/>
  <c r="C249" i="16"/>
  <c r="C248" i="16"/>
  <c r="C247" i="16"/>
  <c r="C246" i="16"/>
  <c r="C245" i="16"/>
  <c r="C244" i="16"/>
  <c r="C243" i="16"/>
  <c r="C242" i="16"/>
  <c r="C241" i="16"/>
  <c r="C240" i="16"/>
  <c r="C239" i="16"/>
  <c r="C238" i="16"/>
  <c r="C237" i="16"/>
  <c r="C236" i="16"/>
  <c r="C235" i="16"/>
  <c r="C234" i="16"/>
  <c r="C233" i="16"/>
  <c r="C232" i="16"/>
  <c r="C231" i="16"/>
  <c r="C230" i="16"/>
  <c r="C229" i="16"/>
  <c r="C228" i="16"/>
  <c r="C227" i="16"/>
  <c r="C226" i="16"/>
  <c r="C225" i="16"/>
  <c r="C224" i="16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C209" i="16"/>
  <c r="C208" i="16"/>
  <c r="C207" i="16"/>
  <c r="C206" i="16"/>
  <c r="C205" i="16"/>
  <c r="C204" i="16"/>
  <c r="C203" i="16"/>
  <c r="C202" i="16"/>
  <c r="C201" i="16"/>
  <c r="C200" i="16"/>
  <c r="C199" i="16"/>
  <c r="C198" i="16"/>
  <c r="C197" i="16"/>
  <c r="C196" i="16"/>
  <c r="C195" i="16"/>
  <c r="C194" i="16"/>
  <c r="C193" i="16"/>
  <c r="C192" i="16"/>
  <c r="C191" i="16"/>
  <c r="C190" i="16"/>
  <c r="C189" i="16"/>
  <c r="C188" i="16"/>
  <c r="C187" i="16"/>
  <c r="C186" i="16"/>
  <c r="C185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70" i="16"/>
  <c r="C169" i="16"/>
  <c r="C168" i="16"/>
  <c r="C167" i="16"/>
  <c r="C166" i="16"/>
  <c r="C165" i="16"/>
  <c r="C164" i="16"/>
  <c r="C163" i="16"/>
  <c r="C162" i="16"/>
  <c r="C161" i="16"/>
  <c r="C160" i="16"/>
  <c r="C159" i="16"/>
  <c r="C158" i="16"/>
  <c r="C157" i="16"/>
  <c r="C156" i="16"/>
  <c r="C155" i="16"/>
  <c r="C154" i="16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6" i="16"/>
  <c r="B13" i="15"/>
  <c r="B12" i="15"/>
  <c r="B11" i="15"/>
  <c r="B10" i="15"/>
  <c r="B9" i="15"/>
  <c r="B8" i="15"/>
  <c r="B7" i="15"/>
  <c r="B6" i="15"/>
  <c r="C289" i="14"/>
  <c r="C288" i="14"/>
  <c r="C287" i="14"/>
  <c r="C286" i="14"/>
  <c r="C285" i="14"/>
  <c r="C284" i="14"/>
  <c r="C283" i="14"/>
  <c r="C282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9" i="14"/>
  <c r="C238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91" i="14"/>
  <c r="C190" i="14"/>
  <c r="C189" i="14"/>
  <c r="C188" i="14"/>
  <c r="C187" i="14"/>
  <c r="C186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6" i="14"/>
  <c r="C289" i="13"/>
  <c r="C288" i="13"/>
  <c r="C287" i="13"/>
  <c r="C286" i="13"/>
  <c r="C285" i="13"/>
  <c r="C284" i="13"/>
  <c r="C283" i="13"/>
  <c r="C282" i="13"/>
  <c r="C281" i="13"/>
  <c r="C280" i="13"/>
  <c r="C279" i="13"/>
  <c r="C278" i="13"/>
  <c r="C277" i="13"/>
  <c r="C276" i="13"/>
  <c r="C275" i="13"/>
  <c r="C274" i="13"/>
  <c r="C273" i="13"/>
  <c r="C272" i="13"/>
  <c r="C271" i="13"/>
  <c r="C270" i="13"/>
  <c r="C269" i="13"/>
  <c r="C268" i="13"/>
  <c r="C267" i="13"/>
  <c r="C266" i="13"/>
  <c r="C265" i="13"/>
  <c r="C264" i="13"/>
  <c r="C263" i="13"/>
  <c r="C262" i="13"/>
  <c r="C261" i="13"/>
  <c r="C260" i="13"/>
  <c r="C259" i="13"/>
  <c r="C258" i="13"/>
  <c r="C257" i="13"/>
  <c r="C256" i="13"/>
  <c r="C255" i="13"/>
  <c r="C254" i="13"/>
  <c r="C253" i="13"/>
  <c r="C252" i="13"/>
  <c r="C251" i="13"/>
  <c r="C250" i="13"/>
  <c r="C249" i="13"/>
  <c r="C248" i="13"/>
  <c r="C247" i="13"/>
  <c r="C246" i="13"/>
  <c r="C245" i="13"/>
  <c r="C244" i="13"/>
  <c r="C243" i="13"/>
  <c r="C242" i="13"/>
  <c r="C241" i="13"/>
  <c r="C240" i="13"/>
  <c r="C239" i="13"/>
  <c r="C238" i="13"/>
  <c r="C237" i="13"/>
  <c r="C236" i="13"/>
  <c r="C235" i="13"/>
  <c r="C234" i="13"/>
  <c r="C233" i="13"/>
  <c r="C232" i="13"/>
  <c r="C231" i="13"/>
  <c r="C230" i="13"/>
  <c r="C229" i="13"/>
  <c r="C228" i="13"/>
  <c r="C227" i="13"/>
  <c r="C226" i="13"/>
  <c r="C225" i="13"/>
  <c r="C224" i="13"/>
  <c r="C223" i="13"/>
  <c r="C222" i="13"/>
  <c r="C221" i="13"/>
  <c r="C220" i="13"/>
  <c r="C219" i="13"/>
  <c r="C218" i="13"/>
  <c r="C217" i="13"/>
  <c r="C216" i="13"/>
  <c r="C215" i="13"/>
  <c r="C214" i="13"/>
  <c r="C213" i="13"/>
  <c r="C212" i="13"/>
  <c r="C211" i="13"/>
  <c r="C210" i="13"/>
  <c r="C209" i="13"/>
  <c r="C208" i="13"/>
  <c r="C207" i="13"/>
  <c r="C206" i="13"/>
  <c r="C205" i="13"/>
  <c r="C204" i="13"/>
  <c r="C203" i="13"/>
  <c r="C202" i="13"/>
  <c r="C201" i="13"/>
  <c r="C200" i="13"/>
  <c r="C199" i="13"/>
  <c r="C198" i="13"/>
  <c r="C197" i="13"/>
  <c r="C196" i="13"/>
  <c r="C195" i="13"/>
  <c r="C194" i="13"/>
  <c r="C193" i="13"/>
  <c r="C192" i="13"/>
  <c r="C191" i="13"/>
  <c r="C190" i="13"/>
  <c r="C189" i="13"/>
  <c r="C188" i="13"/>
  <c r="C187" i="13"/>
  <c r="C186" i="13"/>
  <c r="C185" i="13"/>
  <c r="C184" i="13"/>
  <c r="C183" i="13"/>
  <c r="C182" i="13"/>
  <c r="C181" i="13"/>
  <c r="C180" i="13"/>
  <c r="C179" i="13"/>
  <c r="C178" i="13"/>
  <c r="C177" i="13"/>
  <c r="C176" i="13"/>
  <c r="C175" i="13"/>
  <c r="C174" i="13"/>
  <c r="C173" i="13"/>
  <c r="C172" i="13"/>
  <c r="C171" i="13"/>
  <c r="C170" i="13"/>
  <c r="C169" i="13"/>
  <c r="C168" i="13"/>
  <c r="C167" i="13"/>
  <c r="C166" i="13"/>
  <c r="C165" i="13"/>
  <c r="C164" i="13"/>
  <c r="C163" i="13"/>
  <c r="C162" i="13"/>
  <c r="C161" i="13"/>
  <c r="C160" i="13"/>
  <c r="C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3" i="13"/>
  <c r="C142" i="13"/>
  <c r="C141" i="13"/>
  <c r="C140" i="13"/>
  <c r="C139" i="13"/>
  <c r="C138" i="13"/>
  <c r="C137" i="13"/>
  <c r="C136" i="13"/>
  <c r="C135" i="13"/>
  <c r="C134" i="13"/>
  <c r="C133" i="13"/>
  <c r="C132" i="13"/>
  <c r="C131" i="13"/>
  <c r="C130" i="13"/>
  <c r="C129" i="13"/>
  <c r="C128" i="13"/>
  <c r="C127" i="13"/>
  <c r="C126" i="13"/>
  <c r="C125" i="13"/>
  <c r="C124" i="13"/>
  <c r="C123" i="13"/>
  <c r="C122" i="13"/>
  <c r="C121" i="13"/>
  <c r="C120" i="13"/>
  <c r="C119" i="13"/>
  <c r="C118" i="13"/>
  <c r="C117" i="13"/>
  <c r="C116" i="13"/>
  <c r="C115" i="13"/>
  <c r="C114" i="13"/>
  <c r="C113" i="13"/>
  <c r="C112" i="13"/>
  <c r="C111" i="13"/>
  <c r="C110" i="13"/>
  <c r="C109" i="13"/>
  <c r="C108" i="13"/>
  <c r="C107" i="13"/>
  <c r="C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6" i="13"/>
  <c r="E37" i="1" l="1"/>
  <c r="O58" i="1" s="1"/>
  <c r="C1" i="26"/>
  <c r="C22" i="26" s="1"/>
  <c r="C1" i="24"/>
  <c r="C22" i="24" s="1"/>
  <c r="C3" i="19"/>
  <c r="C3" i="17"/>
  <c r="C3" i="23"/>
  <c r="C3" i="13"/>
  <c r="C3" i="26"/>
  <c r="C4" i="26" s="1"/>
  <c r="E34" i="1"/>
  <c r="H92" i="26"/>
  <c r="H290" i="26"/>
  <c r="H292" i="26"/>
  <c r="H294" i="26"/>
  <c r="H296" i="26"/>
  <c r="H298" i="26"/>
  <c r="H300" i="26"/>
  <c r="H302" i="26"/>
  <c r="H304" i="26"/>
  <c r="H306" i="26"/>
  <c r="H308" i="26"/>
  <c r="H310" i="26"/>
  <c r="H312" i="26"/>
  <c r="H314" i="26"/>
  <c r="H316" i="26"/>
  <c r="H318" i="26"/>
  <c r="H320" i="26"/>
  <c r="H322" i="26"/>
  <c r="H324" i="26"/>
  <c r="H326" i="26"/>
  <c r="H328" i="26"/>
  <c r="H330" i="26"/>
  <c r="H332" i="26"/>
  <c r="H334" i="26"/>
  <c r="H336" i="26"/>
  <c r="H338" i="26"/>
  <c r="H340" i="26"/>
  <c r="H342" i="26"/>
  <c r="H344" i="26"/>
  <c r="H346" i="26"/>
  <c r="H348" i="26"/>
  <c r="H350" i="26"/>
  <c r="H352" i="26"/>
  <c r="H354" i="26"/>
  <c r="H356" i="26"/>
  <c r="H358" i="26"/>
  <c r="H360" i="26"/>
  <c r="H362" i="26"/>
  <c r="H364" i="26"/>
  <c r="H366" i="26"/>
  <c r="H368" i="26"/>
  <c r="H370" i="26"/>
  <c r="H372" i="26"/>
  <c r="H374" i="26"/>
  <c r="H376" i="26"/>
  <c r="H378" i="26"/>
  <c r="H380" i="26"/>
  <c r="H382" i="26"/>
  <c r="H384" i="26"/>
  <c r="H386" i="26"/>
  <c r="H388" i="26"/>
  <c r="H390" i="26"/>
  <c r="H392" i="26"/>
  <c r="H394" i="26"/>
  <c r="H396" i="26"/>
  <c r="H398" i="26"/>
  <c r="H400" i="26"/>
  <c r="H402" i="26"/>
  <c r="H404" i="26"/>
  <c r="H406" i="26"/>
  <c r="H408" i="26"/>
  <c r="H410" i="26"/>
  <c r="H412" i="26"/>
  <c r="H414" i="26"/>
  <c r="H416" i="26"/>
  <c r="H418" i="26"/>
  <c r="H420" i="26"/>
  <c r="H422" i="26"/>
  <c r="H424" i="26"/>
  <c r="H426" i="26"/>
  <c r="H428" i="26"/>
  <c r="H430" i="26"/>
  <c r="H432" i="26"/>
  <c r="H434" i="26"/>
  <c r="H436" i="26"/>
  <c r="H438" i="26"/>
  <c r="H440" i="26"/>
  <c r="H442" i="26"/>
  <c r="H444" i="26"/>
  <c r="H446" i="26"/>
  <c r="H448" i="26"/>
  <c r="H450" i="26"/>
  <c r="H452" i="26"/>
  <c r="H454" i="26"/>
  <c r="H456" i="26"/>
  <c r="H291" i="26"/>
  <c r="H293" i="26"/>
  <c r="H295" i="26"/>
  <c r="H297" i="26"/>
  <c r="H299" i="26"/>
  <c r="H301" i="26"/>
  <c r="H303" i="26"/>
  <c r="H305" i="26"/>
  <c r="H307" i="26"/>
  <c r="H309" i="26"/>
  <c r="H311" i="26"/>
  <c r="H313" i="26"/>
  <c r="H315" i="26"/>
  <c r="H317" i="26"/>
  <c r="H319" i="26"/>
  <c r="H321" i="26"/>
  <c r="H323" i="26"/>
  <c r="H325" i="26"/>
  <c r="H327" i="26"/>
  <c r="H329" i="26"/>
  <c r="H331" i="26"/>
  <c r="H333" i="26"/>
  <c r="H335" i="26"/>
  <c r="H337" i="26"/>
  <c r="H339" i="26"/>
  <c r="H341" i="26"/>
  <c r="H343" i="26"/>
  <c r="H345" i="26"/>
  <c r="H347" i="26"/>
  <c r="H349" i="26"/>
  <c r="H351" i="26"/>
  <c r="H353" i="26"/>
  <c r="H355" i="26"/>
  <c r="H357" i="26"/>
  <c r="H359" i="26"/>
  <c r="H361" i="26"/>
  <c r="H363" i="26"/>
  <c r="H365" i="26"/>
  <c r="H367" i="26"/>
  <c r="H369" i="26"/>
  <c r="H371" i="26"/>
  <c r="H373" i="26"/>
  <c r="H375" i="26"/>
  <c r="H377" i="26"/>
  <c r="H379" i="26"/>
  <c r="H381" i="26"/>
  <c r="H383" i="26"/>
  <c r="H385" i="26"/>
  <c r="H387" i="26"/>
  <c r="H389" i="26"/>
  <c r="H391" i="26"/>
  <c r="H393" i="26"/>
  <c r="H395" i="26"/>
  <c r="H397" i="26"/>
  <c r="H399" i="26"/>
  <c r="H401" i="26"/>
  <c r="H403" i="26"/>
  <c r="H405" i="26"/>
  <c r="H407" i="26"/>
  <c r="H409" i="26"/>
  <c r="H411" i="26"/>
  <c r="H413" i="26"/>
  <c r="H415" i="26"/>
  <c r="H417" i="26"/>
  <c r="H419" i="26"/>
  <c r="H421" i="26"/>
  <c r="H423" i="26"/>
  <c r="H425" i="26"/>
  <c r="H427" i="26"/>
  <c r="H429" i="26"/>
  <c r="H431" i="26"/>
  <c r="H433" i="26"/>
  <c r="H435" i="26"/>
  <c r="H437" i="26"/>
  <c r="H439" i="26"/>
  <c r="H441" i="26"/>
  <c r="H443" i="26"/>
  <c r="H445" i="26"/>
  <c r="H447" i="26"/>
  <c r="H449" i="26"/>
  <c r="H451" i="26"/>
  <c r="H453" i="26"/>
  <c r="H455" i="26"/>
  <c r="H458" i="26"/>
  <c r="H460" i="26"/>
  <c r="H462" i="26"/>
  <c r="H464" i="26"/>
  <c r="H466" i="26"/>
  <c r="H468" i="26"/>
  <c r="H470" i="26"/>
  <c r="H472" i="26"/>
  <c r="H474" i="26"/>
  <c r="H476" i="26"/>
  <c r="H478" i="26"/>
  <c r="H480" i="26"/>
  <c r="H482" i="26"/>
  <c r="H484" i="26"/>
  <c r="H486" i="26"/>
  <c r="H488" i="26"/>
  <c r="H490" i="26"/>
  <c r="H492" i="26"/>
  <c r="H494" i="26"/>
  <c r="H496" i="26"/>
  <c r="H498" i="26"/>
  <c r="H500" i="26"/>
  <c r="H502" i="26"/>
  <c r="H504" i="26"/>
  <c r="H506" i="26"/>
  <c r="H508" i="26"/>
  <c r="H510" i="26"/>
  <c r="H512" i="26"/>
  <c r="H514" i="26"/>
  <c r="H516" i="26"/>
  <c r="H518" i="26"/>
  <c r="H520" i="26"/>
  <c r="H522" i="26"/>
  <c r="H524" i="26"/>
  <c r="H526" i="26"/>
  <c r="H528" i="26"/>
  <c r="H530" i="26"/>
  <c r="H532" i="26"/>
  <c r="H534" i="26"/>
  <c r="H536" i="26"/>
  <c r="H538" i="26"/>
  <c r="H540" i="26"/>
  <c r="H542" i="26"/>
  <c r="H544" i="26"/>
  <c r="H546" i="26"/>
  <c r="H548" i="26"/>
  <c r="H550" i="26"/>
  <c r="H552" i="26"/>
  <c r="H554" i="26"/>
  <c r="H556" i="26"/>
  <c r="H558" i="26"/>
  <c r="H560" i="26"/>
  <c r="H562" i="26"/>
  <c r="H564" i="26"/>
  <c r="H566" i="26"/>
  <c r="H568" i="26"/>
  <c r="H570" i="26"/>
  <c r="H572" i="26"/>
  <c r="H574" i="26"/>
  <c r="H576" i="26"/>
  <c r="H578" i="26"/>
  <c r="H580" i="26"/>
  <c r="H582" i="26"/>
  <c r="H584" i="26"/>
  <c r="H586" i="26"/>
  <c r="H588" i="26"/>
  <c r="H590" i="26"/>
  <c r="H592" i="26"/>
  <c r="H594" i="26"/>
  <c r="H596" i="26"/>
  <c r="H598" i="26"/>
  <c r="H600" i="26"/>
  <c r="H602" i="26"/>
  <c r="H604" i="26"/>
  <c r="H606" i="26"/>
  <c r="H608" i="26"/>
  <c r="H610" i="26"/>
  <c r="H612" i="26"/>
  <c r="H614" i="26"/>
  <c r="H616" i="26"/>
  <c r="H618" i="26"/>
  <c r="H620" i="26"/>
  <c r="H622" i="26"/>
  <c r="H624" i="26"/>
  <c r="H626" i="26"/>
  <c r="H628" i="26"/>
  <c r="H630" i="26"/>
  <c r="H632" i="26"/>
  <c r="H634" i="26"/>
  <c r="H636" i="26"/>
  <c r="H638" i="26"/>
  <c r="H640" i="26"/>
  <c r="H642" i="26"/>
  <c r="H644" i="26"/>
  <c r="H646" i="26"/>
  <c r="H648" i="26"/>
  <c r="H650" i="26"/>
  <c r="H652" i="26"/>
  <c r="H654" i="26"/>
  <c r="H656" i="26"/>
  <c r="H658" i="26"/>
  <c r="H660" i="26"/>
  <c r="H662" i="26"/>
  <c r="H664" i="26"/>
  <c r="H666" i="26"/>
  <c r="H668" i="26"/>
  <c r="H670" i="26"/>
  <c r="H672" i="26"/>
  <c r="H674" i="26"/>
  <c r="H676" i="26"/>
  <c r="H678" i="26"/>
  <c r="H680" i="26"/>
  <c r="H682" i="26"/>
  <c r="H684" i="26"/>
  <c r="H686" i="26"/>
  <c r="H688" i="26"/>
  <c r="H463" i="26"/>
  <c r="H471" i="26"/>
  <c r="H479" i="26"/>
  <c r="H487" i="26"/>
  <c r="H495" i="26"/>
  <c r="H503" i="26"/>
  <c r="H511" i="26"/>
  <c r="H519" i="26"/>
  <c r="H527" i="26"/>
  <c r="H535" i="26"/>
  <c r="H543" i="26"/>
  <c r="H551" i="26"/>
  <c r="H559" i="26"/>
  <c r="H567" i="26"/>
  <c r="H575" i="26"/>
  <c r="H583" i="26"/>
  <c r="H591" i="26"/>
  <c r="H599" i="26"/>
  <c r="H607" i="26"/>
  <c r="H615" i="26"/>
  <c r="H623" i="26"/>
  <c r="H631" i="26"/>
  <c r="H639" i="26"/>
  <c r="H647" i="26"/>
  <c r="H655" i="26"/>
  <c r="H663" i="26"/>
  <c r="H671" i="26"/>
  <c r="H679" i="26"/>
  <c r="H687" i="26"/>
  <c r="H461" i="26"/>
  <c r="H469" i="26"/>
  <c r="H477" i="26"/>
  <c r="H485" i="26"/>
  <c r="H493" i="26"/>
  <c r="H501" i="26"/>
  <c r="H509" i="26"/>
  <c r="H517" i="26"/>
  <c r="H525" i="26"/>
  <c r="H533" i="26"/>
  <c r="H541" i="26"/>
  <c r="H549" i="26"/>
  <c r="H557" i="26"/>
  <c r="H565" i="26"/>
  <c r="H573" i="26"/>
  <c r="H581" i="26"/>
  <c r="H589" i="26"/>
  <c r="H597" i="26"/>
  <c r="H605" i="26"/>
  <c r="H613" i="26"/>
  <c r="H621" i="26"/>
  <c r="H629" i="26"/>
  <c r="H637" i="26"/>
  <c r="H645" i="26"/>
  <c r="H653" i="26"/>
  <c r="H661" i="26"/>
  <c r="H669" i="26"/>
  <c r="H677" i="26"/>
  <c r="H685" i="26"/>
  <c r="H459" i="26"/>
  <c r="H467" i="26"/>
  <c r="H475" i="26"/>
  <c r="H483" i="26"/>
  <c r="H491" i="26"/>
  <c r="H499" i="26"/>
  <c r="H507" i="26"/>
  <c r="H515" i="26"/>
  <c r="H523" i="26"/>
  <c r="H531" i="26"/>
  <c r="H539" i="26"/>
  <c r="H547" i="26"/>
  <c r="H555" i="26"/>
  <c r="H563" i="26"/>
  <c r="H571" i="26"/>
  <c r="H579" i="26"/>
  <c r="H587" i="26"/>
  <c r="H595" i="26"/>
  <c r="H603" i="26"/>
  <c r="H611" i="26"/>
  <c r="H619" i="26"/>
  <c r="H627" i="26"/>
  <c r="H635" i="26"/>
  <c r="H643" i="26"/>
  <c r="H651" i="26"/>
  <c r="H659" i="26"/>
  <c r="H667" i="26"/>
  <c r="H675" i="26"/>
  <c r="H683" i="26"/>
  <c r="H481" i="26"/>
  <c r="H513" i="26"/>
  <c r="H545" i="26"/>
  <c r="H577" i="26"/>
  <c r="H609" i="26"/>
  <c r="H641" i="26"/>
  <c r="H673" i="26"/>
  <c r="H457" i="26"/>
  <c r="H489" i="26"/>
  <c r="H521" i="26"/>
  <c r="H553" i="26"/>
  <c r="H585" i="26"/>
  <c r="H617" i="26"/>
  <c r="H649" i="26"/>
  <c r="H681" i="26"/>
  <c r="H465" i="26"/>
  <c r="H497" i="26"/>
  <c r="H529" i="26"/>
  <c r="H561" i="26"/>
  <c r="H593" i="26"/>
  <c r="H625" i="26"/>
  <c r="H657" i="26"/>
  <c r="H689" i="26"/>
  <c r="H473" i="26"/>
  <c r="H505" i="26"/>
  <c r="H537" i="26"/>
  <c r="H569" i="26"/>
  <c r="H601" i="26"/>
  <c r="H633" i="26"/>
  <c r="H665" i="26"/>
  <c r="C7" i="13"/>
  <c r="C1" i="14"/>
  <c r="C22" i="14" s="1"/>
  <c r="C7" i="16"/>
  <c r="C1" i="17"/>
  <c r="C22" i="17" s="1"/>
  <c r="C3" i="24"/>
  <c r="C3" i="14"/>
  <c r="C3" i="16"/>
  <c r="C3" i="20"/>
  <c r="C3" i="22"/>
  <c r="C1" i="22"/>
  <c r="C22" i="22" s="1"/>
  <c r="C1" i="25"/>
  <c r="C22" i="25" s="1"/>
  <c r="C1" i="23"/>
  <c r="C22" i="23" s="1"/>
  <c r="E27" i="1"/>
  <c r="C1" i="13"/>
  <c r="C22" i="13" s="1"/>
  <c r="C7" i="14"/>
  <c r="C1" i="16"/>
  <c r="C22" i="16" s="1"/>
  <c r="C7" i="17"/>
  <c r="C7" i="20"/>
  <c r="C7" i="23"/>
  <c r="C7" i="25"/>
  <c r="C2" i="20"/>
  <c r="H61" i="20" s="1"/>
  <c r="C2" i="13"/>
  <c r="H184" i="13" s="1"/>
  <c r="C2" i="25"/>
  <c r="C2" i="19"/>
  <c r="H152" i="19" s="1"/>
  <c r="C2" i="24"/>
  <c r="H167" i="24" s="1"/>
  <c r="E14" i="1"/>
  <c r="C2" i="17"/>
  <c r="C2" i="22"/>
  <c r="H128" i="22" s="1"/>
  <c r="C2" i="23"/>
  <c r="H46" i="23" s="1"/>
  <c r="C2" i="14"/>
  <c r="H30" i="14" s="1"/>
  <c r="C2" i="16"/>
  <c r="H59" i="26"/>
  <c r="H43" i="26"/>
  <c r="H51" i="26"/>
  <c r="H41" i="26"/>
  <c r="H49" i="26"/>
  <c r="H57" i="26"/>
  <c r="H79" i="26"/>
  <c r="H39" i="26"/>
  <c r="H47" i="26"/>
  <c r="H55" i="26"/>
  <c r="H45" i="26"/>
  <c r="H53" i="26"/>
  <c r="H35" i="26"/>
  <c r="H33" i="26"/>
  <c r="H38" i="26"/>
  <c r="H40" i="26"/>
  <c r="H42" i="26"/>
  <c r="H44" i="26"/>
  <c r="H46" i="26"/>
  <c r="H48" i="26"/>
  <c r="H50" i="26"/>
  <c r="H52" i="26"/>
  <c r="H54" i="26"/>
  <c r="H56" i="26"/>
  <c r="H58" i="26"/>
  <c r="H60" i="26"/>
  <c r="H63" i="26"/>
  <c r="H108" i="26"/>
  <c r="H31" i="26"/>
  <c r="H36" i="26"/>
  <c r="H71" i="26"/>
  <c r="H30" i="26"/>
  <c r="H34" i="26"/>
  <c r="H65" i="26"/>
  <c r="H73" i="26"/>
  <c r="H81" i="26"/>
  <c r="H100" i="26"/>
  <c r="H67" i="26"/>
  <c r="H75" i="26"/>
  <c r="H289" i="26"/>
  <c r="H287" i="26"/>
  <c r="H285" i="26"/>
  <c r="H283" i="26"/>
  <c r="H281" i="26"/>
  <c r="H279" i="26"/>
  <c r="H277" i="26"/>
  <c r="H275" i="26"/>
  <c r="H273" i="26"/>
  <c r="H271" i="26"/>
  <c r="H269" i="26"/>
  <c r="H267" i="26"/>
  <c r="H265" i="26"/>
  <c r="H263" i="26"/>
  <c r="H261" i="26"/>
  <c r="H259" i="26"/>
  <c r="H257" i="26"/>
  <c r="H255" i="26"/>
  <c r="H253" i="26"/>
  <c r="H251" i="26"/>
  <c r="H249" i="26"/>
  <c r="H247" i="26"/>
  <c r="H245" i="26"/>
  <c r="H243" i="26"/>
  <c r="H241" i="26"/>
  <c r="H239" i="26"/>
  <c r="H237" i="26"/>
  <c r="H235" i="26"/>
  <c r="H233" i="26"/>
  <c r="H288" i="26"/>
  <c r="H286" i="26"/>
  <c r="H284" i="26"/>
  <c r="H282" i="26"/>
  <c r="H280" i="26"/>
  <c r="H278" i="26"/>
  <c r="H276" i="26"/>
  <c r="H274" i="26"/>
  <c r="H272" i="26"/>
  <c r="H270" i="26"/>
  <c r="H268" i="26"/>
  <c r="H266" i="26"/>
  <c r="H264" i="26"/>
  <c r="H262" i="26"/>
  <c r="H260" i="26"/>
  <c r="H258" i="26"/>
  <c r="H256" i="26"/>
  <c r="H254" i="26"/>
  <c r="H252" i="26"/>
  <c r="H250" i="26"/>
  <c r="H248" i="26"/>
  <c r="H246" i="26"/>
  <c r="H244" i="26"/>
  <c r="H242" i="26"/>
  <c r="H240" i="26"/>
  <c r="H238" i="26"/>
  <c r="H236" i="26"/>
  <c r="H232" i="26"/>
  <c r="H230" i="26"/>
  <c r="H228" i="26"/>
  <c r="H226" i="26"/>
  <c r="H224" i="26"/>
  <c r="H222" i="26"/>
  <c r="H220" i="26"/>
  <c r="H218" i="26"/>
  <c r="H216" i="26"/>
  <c r="H214" i="26"/>
  <c r="H212" i="26"/>
  <c r="H210" i="26"/>
  <c r="H208" i="26"/>
  <c r="H206" i="26"/>
  <c r="H204" i="26"/>
  <c r="H202" i="26"/>
  <c r="H200" i="26"/>
  <c r="H198" i="26"/>
  <c r="H196" i="26"/>
  <c r="H194" i="26"/>
  <c r="H192" i="26"/>
  <c r="H190" i="26"/>
  <c r="H234" i="26"/>
  <c r="H231" i="26"/>
  <c r="H229" i="26"/>
  <c r="H227" i="26"/>
  <c r="H225" i="26"/>
  <c r="H223" i="26"/>
  <c r="H221" i="26"/>
  <c r="H219" i="26"/>
  <c r="H217" i="26"/>
  <c r="H215" i="26"/>
  <c r="H213" i="26"/>
  <c r="H211" i="26"/>
  <c r="H209" i="26"/>
  <c r="H207" i="26"/>
  <c r="H205" i="26"/>
  <c r="H203" i="26"/>
  <c r="H201" i="26"/>
  <c r="H199" i="26"/>
  <c r="H197" i="26"/>
  <c r="H189" i="26"/>
  <c r="H187" i="26"/>
  <c r="H185" i="26"/>
  <c r="H183" i="26"/>
  <c r="H181" i="26"/>
  <c r="H179" i="26"/>
  <c r="H177" i="26"/>
  <c r="H175" i="26"/>
  <c r="H173" i="26"/>
  <c r="H171" i="26"/>
  <c r="H169" i="26"/>
  <c r="H167" i="26"/>
  <c r="H165" i="26"/>
  <c r="H163" i="26"/>
  <c r="H161" i="26"/>
  <c r="H159" i="26"/>
  <c r="H157" i="26"/>
  <c r="H155" i="26"/>
  <c r="H153" i="26"/>
  <c r="H151" i="26"/>
  <c r="H149" i="26"/>
  <c r="H147" i="26"/>
  <c r="H145" i="26"/>
  <c r="H143" i="26"/>
  <c r="H141" i="26"/>
  <c r="H139" i="26"/>
  <c r="H137" i="26"/>
  <c r="H135" i="26"/>
  <c r="H133" i="26"/>
  <c r="H131" i="26"/>
  <c r="H129" i="26"/>
  <c r="H127" i="26"/>
  <c r="H125" i="26"/>
  <c r="H123" i="26"/>
  <c r="H121" i="26"/>
  <c r="H119" i="26"/>
  <c r="H117" i="26"/>
  <c r="H115" i="26"/>
  <c r="H113" i="26"/>
  <c r="H111" i="26"/>
  <c r="H109" i="26"/>
  <c r="H107" i="26"/>
  <c r="H105" i="26"/>
  <c r="H103" i="26"/>
  <c r="H101" i="26"/>
  <c r="H99" i="26"/>
  <c r="H97" i="26"/>
  <c r="H95" i="26"/>
  <c r="H93" i="26"/>
  <c r="H91" i="26"/>
  <c r="H89" i="26"/>
  <c r="H87" i="26"/>
  <c r="H85" i="26"/>
  <c r="H83" i="26"/>
  <c r="H195" i="26"/>
  <c r="H193" i="26"/>
  <c r="H188" i="26"/>
  <c r="H186" i="26"/>
  <c r="H184" i="26"/>
  <c r="H182" i="26"/>
  <c r="H180" i="26"/>
  <c r="H178" i="26"/>
  <c r="H176" i="26"/>
  <c r="H174" i="26"/>
  <c r="H172" i="26"/>
  <c r="H170" i="26"/>
  <c r="H168" i="26"/>
  <c r="H166" i="26"/>
  <c r="H164" i="26"/>
  <c r="H162" i="26"/>
  <c r="H160" i="26"/>
  <c r="H158" i="26"/>
  <c r="H156" i="26"/>
  <c r="H154" i="26"/>
  <c r="H152" i="26"/>
  <c r="H150" i="26"/>
  <c r="H148" i="26"/>
  <c r="H146" i="26"/>
  <c r="H144" i="26"/>
  <c r="H142" i="26"/>
  <c r="H140" i="26"/>
  <c r="H138" i="26"/>
  <c r="H136" i="26"/>
  <c r="H134" i="26"/>
  <c r="H132" i="26"/>
  <c r="H130" i="26"/>
  <c r="H128" i="26"/>
  <c r="H126" i="26"/>
  <c r="H124" i="26"/>
  <c r="H122" i="26"/>
  <c r="H120" i="26"/>
  <c r="H118" i="26"/>
  <c r="H116" i="26"/>
  <c r="H114" i="26"/>
  <c r="H112" i="26"/>
  <c r="H106" i="26"/>
  <c r="H98" i="26"/>
  <c r="H90" i="26"/>
  <c r="H37" i="26"/>
  <c r="H104" i="26"/>
  <c r="H96" i="26"/>
  <c r="H88" i="26"/>
  <c r="H82" i="26"/>
  <c r="H80" i="26"/>
  <c r="H78" i="26"/>
  <c r="H76" i="26"/>
  <c r="H74" i="26"/>
  <c r="H72" i="26"/>
  <c r="H70" i="26"/>
  <c r="H68" i="26"/>
  <c r="H66" i="26"/>
  <c r="H64" i="26"/>
  <c r="H62" i="26"/>
  <c r="H110" i="26"/>
  <c r="H102" i="26"/>
  <c r="H94" i="26"/>
  <c r="H86" i="26"/>
  <c r="H29" i="26"/>
  <c r="H32" i="26"/>
  <c r="H61" i="26"/>
  <c r="H69" i="26"/>
  <c r="H77" i="26"/>
  <c r="H84" i="26"/>
  <c r="H191" i="26"/>
  <c r="H177" i="22"/>
  <c r="H138" i="22"/>
  <c r="H289" i="22"/>
  <c r="H281" i="22"/>
  <c r="H273" i="22"/>
  <c r="H265" i="22"/>
  <c r="H257" i="22"/>
  <c r="H249" i="22"/>
  <c r="H241" i="22"/>
  <c r="H233" i="22"/>
  <c r="H282" i="22"/>
  <c r="H274" i="22"/>
  <c r="H266" i="22"/>
  <c r="H258" i="22"/>
  <c r="H250" i="22"/>
  <c r="H242" i="22"/>
  <c r="H231" i="22"/>
  <c r="H223" i="22"/>
  <c r="H215" i="22"/>
  <c r="H207" i="22"/>
  <c r="H199" i="22"/>
  <c r="H191" i="22"/>
  <c r="H226" i="22"/>
  <c r="H218" i="22"/>
  <c r="H210" i="22"/>
  <c r="H202" i="22"/>
  <c r="H194" i="22"/>
  <c r="H186" i="22"/>
  <c r="H178" i="22"/>
  <c r="H170" i="22"/>
  <c r="H162" i="22"/>
  <c r="H154" i="22"/>
  <c r="H146" i="22"/>
  <c r="H175" i="22"/>
  <c r="H143" i="22"/>
  <c r="H114" i="22"/>
  <c r="H106" i="22"/>
  <c r="H98" i="22"/>
  <c r="H90" i="22"/>
  <c r="H82" i="22"/>
  <c r="H74" i="22"/>
  <c r="H66" i="22"/>
  <c r="H58" i="22"/>
  <c r="H50" i="22"/>
  <c r="H42" i="22"/>
  <c r="H189" i="22"/>
  <c r="H157" i="22"/>
  <c r="H117" i="22"/>
  <c r="H163" i="22"/>
  <c r="H120" i="22"/>
  <c r="H109" i="22"/>
  <c r="H101" i="22"/>
  <c r="H93" i="22"/>
  <c r="H85" i="22"/>
  <c r="H77" i="22"/>
  <c r="H69" i="22"/>
  <c r="H61" i="22"/>
  <c r="H53" i="22"/>
  <c r="H45" i="22"/>
  <c r="H39" i="22"/>
  <c r="H119" i="22"/>
  <c r="H131" i="22"/>
  <c r="H139" i="22"/>
  <c r="H30" i="22"/>
  <c r="H43" i="22"/>
  <c r="H86" i="19"/>
  <c r="H35" i="19"/>
  <c r="H44" i="19"/>
  <c r="H52" i="19"/>
  <c r="H60" i="19"/>
  <c r="H68" i="19"/>
  <c r="H76" i="19"/>
  <c r="H84" i="19"/>
  <c r="H114" i="19"/>
  <c r="H146" i="19"/>
  <c r="H178" i="19"/>
  <c r="H210" i="19"/>
  <c r="H283" i="19"/>
  <c r="H275" i="19"/>
  <c r="H267" i="19"/>
  <c r="H259" i="19"/>
  <c r="H251" i="19"/>
  <c r="H243" i="19"/>
  <c r="H235" i="19"/>
  <c r="H227" i="19"/>
  <c r="H219" i="19"/>
  <c r="H284" i="19"/>
  <c r="H276" i="19"/>
  <c r="H268" i="19"/>
  <c r="H260" i="19"/>
  <c r="H252" i="19"/>
  <c r="H244" i="19"/>
  <c r="H224" i="19"/>
  <c r="H222" i="19"/>
  <c r="H209" i="19"/>
  <c r="H201" i="19"/>
  <c r="H193" i="19"/>
  <c r="H185" i="19"/>
  <c r="H177" i="19"/>
  <c r="H169" i="19"/>
  <c r="H161" i="19"/>
  <c r="H153" i="19"/>
  <c r="H145" i="19"/>
  <c r="H137" i="19"/>
  <c r="H129" i="19"/>
  <c r="H121" i="19"/>
  <c r="H113" i="19"/>
  <c r="H105" i="19"/>
  <c r="H97" i="19"/>
  <c r="H89" i="19"/>
  <c r="H236" i="19"/>
  <c r="H112" i="19"/>
  <c r="H160" i="19"/>
  <c r="H192" i="19"/>
  <c r="H32" i="19"/>
  <c r="H108" i="19"/>
  <c r="H140" i="19"/>
  <c r="H172" i="19"/>
  <c r="H204" i="19"/>
  <c r="H31" i="19"/>
  <c r="H37" i="19"/>
  <c r="H45" i="19"/>
  <c r="H53" i="19"/>
  <c r="H61" i="19"/>
  <c r="H69" i="19"/>
  <c r="H77" i="19"/>
  <c r="H96" i="19"/>
  <c r="H126" i="19"/>
  <c r="H158" i="19"/>
  <c r="H190" i="19"/>
  <c r="H242" i="20"/>
  <c r="H138" i="20"/>
  <c r="H63" i="20"/>
  <c r="C289" i="11"/>
  <c r="C288" i="11"/>
  <c r="C287" i="11"/>
  <c r="C286" i="11"/>
  <c r="C285" i="11"/>
  <c r="C284" i="11"/>
  <c r="C283" i="11"/>
  <c r="C282" i="11"/>
  <c r="C281" i="11"/>
  <c r="C280" i="11"/>
  <c r="C279" i="11"/>
  <c r="C278" i="11"/>
  <c r="C277" i="11"/>
  <c r="C276" i="11"/>
  <c r="C275" i="11"/>
  <c r="C274" i="11"/>
  <c r="C273" i="11"/>
  <c r="C272" i="11"/>
  <c r="C271" i="11"/>
  <c r="C270" i="11"/>
  <c r="C269" i="11"/>
  <c r="C268" i="11"/>
  <c r="C267" i="11"/>
  <c r="C266" i="11"/>
  <c r="C265" i="11"/>
  <c r="C264" i="11"/>
  <c r="C263" i="11"/>
  <c r="C262" i="11"/>
  <c r="C261" i="11"/>
  <c r="C260" i="11"/>
  <c r="C259" i="11"/>
  <c r="C258" i="11"/>
  <c r="C257" i="11"/>
  <c r="C256" i="11"/>
  <c r="C255" i="11"/>
  <c r="C254" i="11"/>
  <c r="C253" i="11"/>
  <c r="C252" i="11"/>
  <c r="C251" i="11"/>
  <c r="C250" i="11"/>
  <c r="C249" i="11"/>
  <c r="C248" i="11"/>
  <c r="C247" i="11"/>
  <c r="C246" i="11"/>
  <c r="C245" i="11"/>
  <c r="C244" i="11"/>
  <c r="C243" i="11"/>
  <c r="C242" i="11"/>
  <c r="C241" i="11"/>
  <c r="C240" i="11"/>
  <c r="C239" i="11"/>
  <c r="C238" i="11"/>
  <c r="C237" i="11"/>
  <c r="C236" i="11"/>
  <c r="C235" i="11"/>
  <c r="C234" i="11"/>
  <c r="C233" i="11"/>
  <c r="C232" i="11"/>
  <c r="C231" i="11"/>
  <c r="C230" i="11"/>
  <c r="C229" i="11"/>
  <c r="C228" i="11"/>
  <c r="C227" i="11"/>
  <c r="C226" i="11"/>
  <c r="C225" i="11"/>
  <c r="C224" i="11"/>
  <c r="C223" i="11"/>
  <c r="C222" i="11"/>
  <c r="C221" i="11"/>
  <c r="C220" i="11"/>
  <c r="C219" i="11"/>
  <c r="C218" i="11"/>
  <c r="C217" i="11"/>
  <c r="C216" i="11"/>
  <c r="C215" i="11"/>
  <c r="C214" i="11"/>
  <c r="C213" i="11"/>
  <c r="C212" i="11"/>
  <c r="C211" i="11"/>
  <c r="C210" i="11"/>
  <c r="C209" i="11"/>
  <c r="C208" i="11"/>
  <c r="C207" i="11"/>
  <c r="C206" i="11"/>
  <c r="C205" i="11"/>
  <c r="C204" i="11"/>
  <c r="C203" i="11"/>
  <c r="C202" i="11"/>
  <c r="C201" i="11"/>
  <c r="C200" i="11"/>
  <c r="C199" i="11"/>
  <c r="C198" i="11"/>
  <c r="C197" i="11"/>
  <c r="C196" i="11"/>
  <c r="C195" i="11"/>
  <c r="C194" i="11"/>
  <c r="C193" i="11"/>
  <c r="C192" i="11"/>
  <c r="C191" i="11"/>
  <c r="C190" i="11"/>
  <c r="C189" i="11"/>
  <c r="C188" i="11"/>
  <c r="C187" i="11"/>
  <c r="C186" i="11"/>
  <c r="C185" i="11"/>
  <c r="C184" i="11"/>
  <c r="C183" i="11"/>
  <c r="C182" i="11"/>
  <c r="C181" i="11"/>
  <c r="C180" i="11"/>
  <c r="C179" i="11"/>
  <c r="C178" i="11"/>
  <c r="C177" i="11"/>
  <c r="C176" i="11"/>
  <c r="C175" i="11"/>
  <c r="C174" i="11"/>
  <c r="C173" i="11"/>
  <c r="C172" i="11"/>
  <c r="C171" i="11"/>
  <c r="C170" i="11"/>
  <c r="C169" i="11"/>
  <c r="C168" i="11"/>
  <c r="C167" i="11"/>
  <c r="C166" i="11"/>
  <c r="C165" i="11"/>
  <c r="C164" i="11"/>
  <c r="C163" i="11"/>
  <c r="C162" i="11"/>
  <c r="C161" i="11"/>
  <c r="C160" i="11"/>
  <c r="C159" i="11"/>
  <c r="C158" i="11"/>
  <c r="C157" i="11"/>
  <c r="C156" i="11"/>
  <c r="C155" i="11"/>
  <c r="C154" i="11"/>
  <c r="C153" i="11"/>
  <c r="C152" i="11"/>
  <c r="C151" i="11"/>
  <c r="C150" i="11"/>
  <c r="C149" i="11"/>
  <c r="C148" i="11"/>
  <c r="C147" i="11"/>
  <c r="C146" i="11"/>
  <c r="C145" i="11"/>
  <c r="C144" i="11"/>
  <c r="C143" i="11"/>
  <c r="C142" i="11"/>
  <c r="C141" i="11"/>
  <c r="C140" i="11"/>
  <c r="C139" i="11"/>
  <c r="C138" i="11"/>
  <c r="C137" i="11"/>
  <c r="C136" i="11"/>
  <c r="C135" i="11"/>
  <c r="C134" i="11"/>
  <c r="C133" i="11"/>
  <c r="C132" i="11"/>
  <c r="C131" i="11"/>
  <c r="C130" i="11"/>
  <c r="C129" i="11"/>
  <c r="C128" i="11"/>
  <c r="C127" i="11"/>
  <c r="C126" i="11"/>
  <c r="C125" i="11"/>
  <c r="C124" i="11"/>
  <c r="C123" i="11"/>
  <c r="C122" i="11"/>
  <c r="C121" i="11"/>
  <c r="C120" i="11"/>
  <c r="C119" i="11"/>
  <c r="C118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7" i="11"/>
  <c r="C76" i="11"/>
  <c r="C75" i="11"/>
  <c r="C74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C35" i="11"/>
  <c r="C34" i="11"/>
  <c r="C33" i="11"/>
  <c r="C32" i="11"/>
  <c r="C31" i="11"/>
  <c r="C30" i="11"/>
  <c r="C29" i="11"/>
  <c r="C26" i="11"/>
  <c r="C7" i="11"/>
  <c r="C3" i="11"/>
  <c r="C2" i="11"/>
  <c r="C1" i="11"/>
  <c r="C22" i="11" s="1"/>
  <c r="C289" i="10"/>
  <c r="C288" i="10"/>
  <c r="C287" i="10"/>
  <c r="C286" i="10"/>
  <c r="C285" i="10"/>
  <c r="C284" i="10"/>
  <c r="C283" i="10"/>
  <c r="C282" i="10"/>
  <c r="C281" i="10"/>
  <c r="C280" i="10"/>
  <c r="C279" i="10"/>
  <c r="C278" i="10"/>
  <c r="C277" i="10"/>
  <c r="C276" i="10"/>
  <c r="C275" i="10"/>
  <c r="C274" i="10"/>
  <c r="C273" i="10"/>
  <c r="C272" i="10"/>
  <c r="C271" i="10"/>
  <c r="C270" i="10"/>
  <c r="C269" i="10"/>
  <c r="C268" i="10"/>
  <c r="C267" i="10"/>
  <c r="C266" i="10"/>
  <c r="C265" i="10"/>
  <c r="C264" i="10"/>
  <c r="C263" i="10"/>
  <c r="C262" i="10"/>
  <c r="C261" i="10"/>
  <c r="C260" i="10"/>
  <c r="C259" i="10"/>
  <c r="C258" i="10"/>
  <c r="C257" i="10"/>
  <c r="C256" i="10"/>
  <c r="C255" i="10"/>
  <c r="C254" i="10"/>
  <c r="C253" i="10"/>
  <c r="C252" i="10"/>
  <c r="C251" i="10"/>
  <c r="C250" i="10"/>
  <c r="C249" i="10"/>
  <c r="C248" i="10"/>
  <c r="C247" i="10"/>
  <c r="C246" i="10"/>
  <c r="C245" i="10"/>
  <c r="C244" i="10"/>
  <c r="C243" i="10"/>
  <c r="C242" i="10"/>
  <c r="C241" i="10"/>
  <c r="C240" i="10"/>
  <c r="C239" i="10"/>
  <c r="C238" i="10"/>
  <c r="C237" i="10"/>
  <c r="C236" i="10"/>
  <c r="C235" i="10"/>
  <c r="C234" i="10"/>
  <c r="C233" i="10"/>
  <c r="C232" i="10"/>
  <c r="C231" i="10"/>
  <c r="C230" i="10"/>
  <c r="C229" i="10"/>
  <c r="C228" i="10"/>
  <c r="C227" i="10"/>
  <c r="C226" i="10"/>
  <c r="C225" i="10"/>
  <c r="C224" i="10"/>
  <c r="C223" i="10"/>
  <c r="C222" i="10"/>
  <c r="C221" i="10"/>
  <c r="C220" i="10"/>
  <c r="C219" i="10"/>
  <c r="C218" i="10"/>
  <c r="C217" i="10"/>
  <c r="C216" i="10"/>
  <c r="C215" i="10"/>
  <c r="C214" i="10"/>
  <c r="C213" i="10"/>
  <c r="C212" i="10"/>
  <c r="C211" i="10"/>
  <c r="C210" i="10"/>
  <c r="C209" i="10"/>
  <c r="C208" i="10"/>
  <c r="C207" i="10"/>
  <c r="C206" i="10"/>
  <c r="C205" i="10"/>
  <c r="C204" i="10"/>
  <c r="C203" i="10"/>
  <c r="C202" i="10"/>
  <c r="C201" i="10"/>
  <c r="C200" i="10"/>
  <c r="C199" i="10"/>
  <c r="C198" i="10"/>
  <c r="C197" i="10"/>
  <c r="C196" i="10"/>
  <c r="C195" i="10"/>
  <c r="C194" i="10"/>
  <c r="C193" i="10"/>
  <c r="C192" i="10"/>
  <c r="C191" i="10"/>
  <c r="C190" i="10"/>
  <c r="C189" i="10"/>
  <c r="C188" i="10"/>
  <c r="C187" i="10"/>
  <c r="C186" i="10"/>
  <c r="C185" i="10"/>
  <c r="C184" i="10"/>
  <c r="C183" i="10"/>
  <c r="C182" i="10"/>
  <c r="C181" i="10"/>
  <c r="C180" i="10"/>
  <c r="C179" i="10"/>
  <c r="C178" i="10"/>
  <c r="C177" i="10"/>
  <c r="C176" i="10"/>
  <c r="C175" i="10"/>
  <c r="C174" i="10"/>
  <c r="C173" i="10"/>
  <c r="C172" i="10"/>
  <c r="C171" i="10"/>
  <c r="C170" i="10"/>
  <c r="C169" i="10"/>
  <c r="C168" i="10"/>
  <c r="C167" i="10"/>
  <c r="C166" i="10"/>
  <c r="C165" i="10"/>
  <c r="C164" i="10"/>
  <c r="C163" i="10"/>
  <c r="C162" i="10"/>
  <c r="C161" i="10"/>
  <c r="C160" i="10"/>
  <c r="C159" i="10"/>
  <c r="C158" i="10"/>
  <c r="C157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102" i="10"/>
  <c r="C101" i="10"/>
  <c r="C100" i="10"/>
  <c r="C99" i="10"/>
  <c r="C98" i="10"/>
  <c r="C97" i="10"/>
  <c r="C96" i="10"/>
  <c r="C95" i="10"/>
  <c r="C94" i="10"/>
  <c r="C93" i="10"/>
  <c r="C92" i="10"/>
  <c r="C91" i="10"/>
  <c r="C90" i="10"/>
  <c r="C89" i="10"/>
  <c r="C88" i="10"/>
  <c r="C87" i="10"/>
  <c r="C86" i="10"/>
  <c r="C85" i="10"/>
  <c r="C84" i="10"/>
  <c r="C83" i="10"/>
  <c r="C82" i="10"/>
  <c r="C81" i="10"/>
  <c r="C80" i="10"/>
  <c r="C79" i="10"/>
  <c r="C78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C59" i="10"/>
  <c r="C58" i="10"/>
  <c r="C57" i="10"/>
  <c r="C56" i="10"/>
  <c r="C55" i="10"/>
  <c r="C54" i="10"/>
  <c r="C53" i="10"/>
  <c r="C52" i="10"/>
  <c r="C51" i="10"/>
  <c r="C50" i="10"/>
  <c r="C49" i="10"/>
  <c r="C48" i="10"/>
  <c r="C47" i="10"/>
  <c r="C46" i="10"/>
  <c r="C45" i="10"/>
  <c r="C44" i="10"/>
  <c r="C43" i="10"/>
  <c r="C42" i="10"/>
  <c r="C41" i="10"/>
  <c r="C40" i="10"/>
  <c r="C39" i="10"/>
  <c r="C38" i="10"/>
  <c r="C37" i="10"/>
  <c r="C36" i="10"/>
  <c r="C35" i="10"/>
  <c r="C34" i="10"/>
  <c r="C33" i="10"/>
  <c r="C32" i="10"/>
  <c r="C31" i="10"/>
  <c r="C30" i="10"/>
  <c r="C29" i="10"/>
  <c r="C26" i="10"/>
  <c r="C7" i="10"/>
  <c r="C3" i="10"/>
  <c r="C2" i="10"/>
  <c r="C1" i="10"/>
  <c r="C22" i="10" s="1"/>
  <c r="B13" i="9"/>
  <c r="B12" i="9"/>
  <c r="B11" i="9"/>
  <c r="B10" i="9"/>
  <c r="B9" i="9"/>
  <c r="B8" i="9"/>
  <c r="B7" i="9"/>
  <c r="B6" i="9"/>
  <c r="H134" i="13" l="1"/>
  <c r="H279" i="13"/>
  <c r="H160" i="14"/>
  <c r="H165" i="14"/>
  <c r="H42" i="14"/>
  <c r="H87" i="14"/>
  <c r="H203" i="14"/>
  <c r="H54" i="13"/>
  <c r="H166" i="14"/>
  <c r="H94" i="14"/>
  <c r="H119" i="14"/>
  <c r="H249" i="14"/>
  <c r="H69" i="13"/>
  <c r="H126" i="14"/>
  <c r="H164" i="14"/>
  <c r="H264" i="14"/>
  <c r="H155" i="13"/>
  <c r="H58" i="14"/>
  <c r="H110" i="14"/>
  <c r="H71" i="14"/>
  <c r="H137" i="14"/>
  <c r="H187" i="14"/>
  <c r="H243" i="14"/>
  <c r="H275" i="13"/>
  <c r="H113" i="13"/>
  <c r="H248" i="13"/>
  <c r="H182" i="19"/>
  <c r="H118" i="19"/>
  <c r="H75" i="19"/>
  <c r="H59" i="19"/>
  <c r="H43" i="19"/>
  <c r="H29" i="19"/>
  <c r="H164" i="19"/>
  <c r="H98" i="19"/>
  <c r="H184" i="19"/>
  <c r="H33" i="19"/>
  <c r="H91" i="19"/>
  <c r="H107" i="19"/>
  <c r="H123" i="19"/>
  <c r="H139" i="19"/>
  <c r="H155" i="19"/>
  <c r="H171" i="19"/>
  <c r="H187" i="19"/>
  <c r="H203" i="19"/>
  <c r="H230" i="19"/>
  <c r="H246" i="19"/>
  <c r="H262" i="19"/>
  <c r="H278" i="19"/>
  <c r="H221" i="19"/>
  <c r="H237" i="19"/>
  <c r="H253" i="19"/>
  <c r="H269" i="19"/>
  <c r="H285" i="19"/>
  <c r="H170" i="19"/>
  <c r="H106" i="19"/>
  <c r="H74" i="19"/>
  <c r="H58" i="19"/>
  <c r="H42" i="19"/>
  <c r="H36" i="19"/>
  <c r="C4" i="22"/>
  <c r="H129" i="22"/>
  <c r="H33" i="22"/>
  <c r="H55" i="22"/>
  <c r="H71" i="22"/>
  <c r="H87" i="22"/>
  <c r="H103" i="22"/>
  <c r="H124" i="22"/>
  <c r="H121" i="22"/>
  <c r="H35" i="22"/>
  <c r="H52" i="22"/>
  <c r="H68" i="22"/>
  <c r="H84" i="22"/>
  <c r="H100" i="22"/>
  <c r="H118" i="22"/>
  <c r="H183" i="22"/>
  <c r="H156" i="22"/>
  <c r="H172" i="22"/>
  <c r="H188" i="22"/>
  <c r="H204" i="22"/>
  <c r="H220" i="22"/>
  <c r="H193" i="22"/>
  <c r="H209" i="22"/>
  <c r="H225" i="22"/>
  <c r="H244" i="22"/>
  <c r="H260" i="22"/>
  <c r="H276" i="22"/>
  <c r="H235" i="22"/>
  <c r="H251" i="22"/>
  <c r="H267" i="22"/>
  <c r="H283" i="22"/>
  <c r="H134" i="22"/>
  <c r="H29" i="14"/>
  <c r="H142" i="14"/>
  <c r="H103" i="14"/>
  <c r="H196" i="14"/>
  <c r="H223" i="14"/>
  <c r="H51" i="14"/>
  <c r="H86" i="13"/>
  <c r="H197" i="13"/>
  <c r="H224" i="13"/>
  <c r="H214" i="19"/>
  <c r="H150" i="19"/>
  <c r="H88" i="19"/>
  <c r="H67" i="19"/>
  <c r="H51" i="19"/>
  <c r="H234" i="19"/>
  <c r="H196" i="19"/>
  <c r="H132" i="19"/>
  <c r="H30" i="19"/>
  <c r="H136" i="19"/>
  <c r="H83" i="19"/>
  <c r="H99" i="19"/>
  <c r="H115" i="19"/>
  <c r="H131" i="19"/>
  <c r="H147" i="19"/>
  <c r="H163" i="19"/>
  <c r="H179" i="19"/>
  <c r="H195" i="19"/>
  <c r="H211" i="19"/>
  <c r="H232" i="19"/>
  <c r="H254" i="19"/>
  <c r="H270" i="19"/>
  <c r="H286" i="19"/>
  <c r="H229" i="19"/>
  <c r="H245" i="19"/>
  <c r="H261" i="19"/>
  <c r="H277" i="19"/>
  <c r="H202" i="19"/>
  <c r="H138" i="19"/>
  <c r="H82" i="19"/>
  <c r="H66" i="19"/>
  <c r="H50" i="19"/>
  <c r="H36" i="22"/>
  <c r="H137" i="22"/>
  <c r="H115" i="22"/>
  <c r="H47" i="22"/>
  <c r="H63" i="22"/>
  <c r="H79" i="22"/>
  <c r="H95" i="22"/>
  <c r="H111" i="22"/>
  <c r="H171" i="22"/>
  <c r="H165" i="22"/>
  <c r="H44" i="22"/>
  <c r="H60" i="22"/>
  <c r="H76" i="22"/>
  <c r="H92" i="22"/>
  <c r="H108" i="22"/>
  <c r="H151" i="22"/>
  <c r="H148" i="22"/>
  <c r="H164" i="22"/>
  <c r="H180" i="22"/>
  <c r="H196" i="22"/>
  <c r="H212" i="22"/>
  <c r="H228" i="22"/>
  <c r="H201" i="22"/>
  <c r="H217" i="22"/>
  <c r="H234" i="22"/>
  <c r="H252" i="22"/>
  <c r="H268" i="22"/>
  <c r="H284" i="22"/>
  <c r="H243" i="22"/>
  <c r="H259" i="22"/>
  <c r="H275" i="22"/>
  <c r="H56" i="14"/>
  <c r="H40" i="14"/>
  <c r="H80" i="14"/>
  <c r="H96" i="14"/>
  <c r="H112" i="14"/>
  <c r="H128" i="14"/>
  <c r="H144" i="14"/>
  <c r="H168" i="14"/>
  <c r="H73" i="14"/>
  <c r="H89" i="14"/>
  <c r="H105" i="14"/>
  <c r="H121" i="14"/>
  <c r="H141" i="14"/>
  <c r="H172" i="14"/>
  <c r="H204" i="14"/>
  <c r="H169" i="14"/>
  <c r="H189" i="14"/>
  <c r="H205" i="14"/>
  <c r="H227" i="14"/>
  <c r="H257" i="14"/>
  <c r="H251" i="14"/>
  <c r="H268" i="14"/>
  <c r="H49" i="14"/>
  <c r="H126" i="13"/>
  <c r="H220" i="13"/>
  <c r="H283" i="13"/>
  <c r="H78" i="13"/>
  <c r="H73" i="13"/>
  <c r="H115" i="13"/>
  <c r="H157" i="13"/>
  <c r="H201" i="13"/>
  <c r="H287" i="13"/>
  <c r="H250" i="13"/>
  <c r="C4" i="14"/>
  <c r="H192" i="13"/>
  <c r="H66" i="14"/>
  <c r="H50" i="14"/>
  <c r="H72" i="14"/>
  <c r="H86" i="14"/>
  <c r="H102" i="14"/>
  <c r="H118" i="14"/>
  <c r="H134" i="14"/>
  <c r="H150" i="14"/>
  <c r="H170" i="14"/>
  <c r="H79" i="14"/>
  <c r="H95" i="14"/>
  <c r="H111" i="14"/>
  <c r="H127" i="14"/>
  <c r="H149" i="14"/>
  <c r="H182" i="14"/>
  <c r="H253" i="14"/>
  <c r="H177" i="14"/>
  <c r="H245" i="14"/>
  <c r="H213" i="14"/>
  <c r="H239" i="14"/>
  <c r="H214" i="14"/>
  <c r="H244" i="14"/>
  <c r="H286" i="14"/>
  <c r="H222" i="13"/>
  <c r="H32" i="13"/>
  <c r="H148" i="13"/>
  <c r="H170" i="13"/>
  <c r="H257" i="13"/>
  <c r="H91" i="13"/>
  <c r="H133" i="13"/>
  <c r="H177" i="13"/>
  <c r="H219" i="13"/>
  <c r="H289" i="13"/>
  <c r="H270" i="13"/>
  <c r="H38" i="13"/>
  <c r="H37" i="13"/>
  <c r="H64" i="14"/>
  <c r="H48" i="14"/>
  <c r="H36" i="14"/>
  <c r="H88" i="14"/>
  <c r="H104" i="14"/>
  <c r="H120" i="14"/>
  <c r="H136" i="14"/>
  <c r="H152" i="14"/>
  <c r="H178" i="14"/>
  <c r="H81" i="14"/>
  <c r="H97" i="14"/>
  <c r="H113" i="14"/>
  <c r="H129" i="14"/>
  <c r="H151" i="14"/>
  <c r="H186" i="14"/>
  <c r="H285" i="14"/>
  <c r="H179" i="14"/>
  <c r="H195" i="14"/>
  <c r="H215" i="14"/>
  <c r="H247" i="14"/>
  <c r="H218" i="14"/>
  <c r="H246" i="14"/>
  <c r="H288" i="14"/>
  <c r="H206" i="13"/>
  <c r="H30" i="13"/>
  <c r="H140" i="13"/>
  <c r="H154" i="13"/>
  <c r="H269" i="13"/>
  <c r="H93" i="13"/>
  <c r="H137" i="13"/>
  <c r="H179" i="13"/>
  <c r="H221" i="13"/>
  <c r="H230" i="13"/>
  <c r="H272" i="13"/>
  <c r="H54" i="20"/>
  <c r="H189" i="20"/>
  <c r="H128" i="23"/>
  <c r="H107" i="20"/>
  <c r="H86" i="20"/>
  <c r="H191" i="20"/>
  <c r="H89" i="20"/>
  <c r="H118" i="20"/>
  <c r="H208" i="20"/>
  <c r="H75" i="20"/>
  <c r="H57" i="20"/>
  <c r="H132" i="20"/>
  <c r="H62" i="20"/>
  <c r="H94" i="20"/>
  <c r="H126" i="20"/>
  <c r="H146" i="20"/>
  <c r="H129" i="20"/>
  <c r="H277" i="20"/>
  <c r="H224" i="20"/>
  <c r="H258" i="20"/>
  <c r="H222" i="23"/>
  <c r="H43" i="20"/>
  <c r="H127" i="20"/>
  <c r="H38" i="20"/>
  <c r="H70" i="20"/>
  <c r="H102" i="20"/>
  <c r="H233" i="20"/>
  <c r="H162" i="20"/>
  <c r="H145" i="20"/>
  <c r="H176" i="20"/>
  <c r="H257" i="20"/>
  <c r="H274" i="20"/>
  <c r="H53" i="20"/>
  <c r="H185" i="20"/>
  <c r="H121" i="20"/>
  <c r="H95" i="20"/>
  <c r="H46" i="20"/>
  <c r="H78" i="20"/>
  <c r="H110" i="20"/>
  <c r="H193" i="20"/>
  <c r="H195" i="20"/>
  <c r="H161" i="20"/>
  <c r="H192" i="20"/>
  <c r="H259" i="20"/>
  <c r="H75" i="23"/>
  <c r="H261" i="23"/>
  <c r="H43" i="23"/>
  <c r="H139" i="23"/>
  <c r="H69" i="20"/>
  <c r="H80" i="23"/>
  <c r="H184" i="23"/>
  <c r="H130" i="20"/>
  <c r="H99" i="20"/>
  <c r="H67" i="20"/>
  <c r="H39" i="20"/>
  <c r="H113" i="20"/>
  <c r="H81" i="20"/>
  <c r="H49" i="20"/>
  <c r="H119" i="20"/>
  <c r="H87" i="20"/>
  <c r="H55" i="20"/>
  <c r="H177" i="20"/>
  <c r="H40" i="20"/>
  <c r="H48" i="20"/>
  <c r="H56" i="20"/>
  <c r="H64" i="20"/>
  <c r="H72" i="20"/>
  <c r="H80" i="20"/>
  <c r="H88" i="20"/>
  <c r="H96" i="20"/>
  <c r="H104" i="20"/>
  <c r="H112" i="20"/>
  <c r="H120" i="20"/>
  <c r="H128" i="20"/>
  <c r="H30" i="20"/>
  <c r="H225" i="20"/>
  <c r="H140" i="20"/>
  <c r="H152" i="20"/>
  <c r="H168" i="20"/>
  <c r="H219" i="20"/>
  <c r="H213" i="20"/>
  <c r="H135" i="20"/>
  <c r="H151" i="20"/>
  <c r="H167" i="20"/>
  <c r="H215" i="20"/>
  <c r="H263" i="20"/>
  <c r="H182" i="20"/>
  <c r="H198" i="20"/>
  <c r="H214" i="20"/>
  <c r="H230" i="20"/>
  <c r="H281" i="20"/>
  <c r="H283" i="20"/>
  <c r="H248" i="20"/>
  <c r="H264" i="20"/>
  <c r="H280" i="20"/>
  <c r="H85" i="20"/>
  <c r="H33" i="23"/>
  <c r="H88" i="23"/>
  <c r="H144" i="23"/>
  <c r="H91" i="23"/>
  <c r="H155" i="23"/>
  <c r="H216" i="23"/>
  <c r="H242" i="23"/>
  <c r="H177" i="23"/>
  <c r="C4" i="20"/>
  <c r="H123" i="20"/>
  <c r="H91" i="20"/>
  <c r="H59" i="20"/>
  <c r="H29" i="20"/>
  <c r="H105" i="20"/>
  <c r="H73" i="20"/>
  <c r="H41" i="20"/>
  <c r="H111" i="20"/>
  <c r="H79" i="20"/>
  <c r="H47" i="20"/>
  <c r="H209" i="20"/>
  <c r="H42" i="20"/>
  <c r="H50" i="20"/>
  <c r="H58" i="20"/>
  <c r="H66" i="20"/>
  <c r="H74" i="20"/>
  <c r="H82" i="20"/>
  <c r="H90" i="20"/>
  <c r="H98" i="20"/>
  <c r="H106" i="20"/>
  <c r="H114" i="20"/>
  <c r="H122" i="20"/>
  <c r="H134" i="20"/>
  <c r="H32" i="20"/>
  <c r="H269" i="20"/>
  <c r="H142" i="20"/>
  <c r="H154" i="20"/>
  <c r="H170" i="20"/>
  <c r="H227" i="20"/>
  <c r="H221" i="20"/>
  <c r="H137" i="20"/>
  <c r="H153" i="20"/>
  <c r="H169" i="20"/>
  <c r="H223" i="20"/>
  <c r="H271" i="20"/>
  <c r="H184" i="20"/>
  <c r="H200" i="20"/>
  <c r="H216" i="20"/>
  <c r="H232" i="20"/>
  <c r="H289" i="20"/>
  <c r="H234" i="20"/>
  <c r="H250" i="20"/>
  <c r="H266" i="20"/>
  <c r="H282" i="20"/>
  <c r="H36" i="20"/>
  <c r="H59" i="23"/>
  <c r="H64" i="23"/>
  <c r="H96" i="23"/>
  <c r="H160" i="23"/>
  <c r="H107" i="23"/>
  <c r="H191" i="23"/>
  <c r="H203" i="23"/>
  <c r="H264" i="23"/>
  <c r="H103" i="24"/>
  <c r="H115" i="20"/>
  <c r="H83" i="20"/>
  <c r="H51" i="20"/>
  <c r="H217" i="20"/>
  <c r="H97" i="20"/>
  <c r="H65" i="20"/>
  <c r="H31" i="20"/>
  <c r="H103" i="20"/>
  <c r="H71" i="20"/>
  <c r="H33" i="20"/>
  <c r="H35" i="20"/>
  <c r="H44" i="20"/>
  <c r="H52" i="20"/>
  <c r="H60" i="20"/>
  <c r="H68" i="20"/>
  <c r="H76" i="20"/>
  <c r="H84" i="20"/>
  <c r="H92" i="20"/>
  <c r="H100" i="20"/>
  <c r="H108" i="20"/>
  <c r="H116" i="20"/>
  <c r="H124" i="20"/>
  <c r="H201" i="20"/>
  <c r="H34" i="20"/>
  <c r="H136" i="20"/>
  <c r="H144" i="20"/>
  <c r="H160" i="20"/>
  <c r="H187" i="20"/>
  <c r="H181" i="20"/>
  <c r="H285" i="20"/>
  <c r="H143" i="20"/>
  <c r="H159" i="20"/>
  <c r="H183" i="20"/>
  <c r="H245" i="20"/>
  <c r="H174" i="20"/>
  <c r="H190" i="20"/>
  <c r="H206" i="20"/>
  <c r="H222" i="20"/>
  <c r="H249" i="20"/>
  <c r="H251" i="20"/>
  <c r="H240" i="20"/>
  <c r="H256" i="20"/>
  <c r="H272" i="20"/>
  <c r="H288" i="20"/>
  <c r="H101" i="20"/>
  <c r="H51" i="23"/>
  <c r="H72" i="23"/>
  <c r="H112" i="23"/>
  <c r="H189" i="23"/>
  <c r="H123" i="23"/>
  <c r="H168" i="23"/>
  <c r="H219" i="23"/>
  <c r="H286" i="23"/>
  <c r="H118" i="24"/>
  <c r="H120" i="23"/>
  <c r="H152" i="23"/>
  <c r="H67" i="23"/>
  <c r="H99" i="23"/>
  <c r="H131" i="23"/>
  <c r="H163" i="23"/>
  <c r="H176" i="23"/>
  <c r="H195" i="23"/>
  <c r="H227" i="23"/>
  <c r="H254" i="23"/>
  <c r="H245" i="23"/>
  <c r="H291" i="14"/>
  <c r="H293" i="14"/>
  <c r="H295" i="14"/>
  <c r="H297" i="14"/>
  <c r="H299" i="14"/>
  <c r="H301" i="14"/>
  <c r="H303" i="14"/>
  <c r="H305" i="14"/>
  <c r="H296" i="14"/>
  <c r="H304" i="14"/>
  <c r="H294" i="14"/>
  <c r="H302" i="14"/>
  <c r="H307" i="14"/>
  <c r="H309" i="14"/>
  <c r="H311" i="14"/>
  <c r="H313" i="14"/>
  <c r="H315" i="14"/>
  <c r="H317" i="14"/>
  <c r="H319" i="14"/>
  <c r="H321" i="14"/>
  <c r="H323" i="14"/>
  <c r="H325" i="14"/>
  <c r="H327" i="14"/>
  <c r="H329" i="14"/>
  <c r="H331" i="14"/>
  <c r="H333" i="14"/>
  <c r="H335" i="14"/>
  <c r="H337" i="14"/>
  <c r="H339" i="14"/>
  <c r="H341" i="14"/>
  <c r="H343" i="14"/>
  <c r="H345" i="14"/>
  <c r="H347" i="14"/>
  <c r="H349" i="14"/>
  <c r="H351" i="14"/>
  <c r="H353" i="14"/>
  <c r="H355" i="14"/>
  <c r="H357" i="14"/>
  <c r="H359" i="14"/>
  <c r="H361" i="14"/>
  <c r="H363" i="14"/>
  <c r="H365" i="14"/>
  <c r="H367" i="14"/>
  <c r="H369" i="14"/>
  <c r="H371" i="14"/>
  <c r="H373" i="14"/>
  <c r="H375" i="14"/>
  <c r="H377" i="14"/>
  <c r="H379" i="14"/>
  <c r="H381" i="14"/>
  <c r="H383" i="14"/>
  <c r="H385" i="14"/>
  <c r="H387" i="14"/>
  <c r="H389" i="14"/>
  <c r="H391" i="14"/>
  <c r="H393" i="14"/>
  <c r="H395" i="14"/>
  <c r="H397" i="14"/>
  <c r="H399" i="14"/>
  <c r="H401" i="14"/>
  <c r="H403" i="14"/>
  <c r="H405" i="14"/>
  <c r="H407" i="14"/>
  <c r="H409" i="14"/>
  <c r="H411" i="14"/>
  <c r="H413" i="14"/>
  <c r="H415" i="14"/>
  <c r="H417" i="14"/>
  <c r="H419" i="14"/>
  <c r="H421" i="14"/>
  <c r="H423" i="14"/>
  <c r="H425" i="14"/>
  <c r="H427" i="14"/>
  <c r="H429" i="14"/>
  <c r="H431" i="14"/>
  <c r="H433" i="14"/>
  <c r="H435" i="14"/>
  <c r="H437" i="14"/>
  <c r="H439" i="14"/>
  <c r="H441" i="14"/>
  <c r="H443" i="14"/>
  <c r="H445" i="14"/>
  <c r="H447" i="14"/>
  <c r="H449" i="14"/>
  <c r="H451" i="14"/>
  <c r="H453" i="14"/>
  <c r="H455" i="14"/>
  <c r="H457" i="14"/>
  <c r="H459" i="14"/>
  <c r="H461" i="14"/>
  <c r="H463" i="14"/>
  <c r="H465" i="14"/>
  <c r="H467" i="14"/>
  <c r="H469" i="14"/>
  <c r="H471" i="14"/>
  <c r="H473" i="14"/>
  <c r="H475" i="14"/>
  <c r="H477" i="14"/>
  <c r="H479" i="14"/>
  <c r="H481" i="14"/>
  <c r="H483" i="14"/>
  <c r="H485" i="14"/>
  <c r="H487" i="14"/>
  <c r="H489" i="14"/>
  <c r="H491" i="14"/>
  <c r="H493" i="14"/>
  <c r="H495" i="14"/>
  <c r="H497" i="14"/>
  <c r="H499" i="14"/>
  <c r="H501" i="14"/>
  <c r="H503" i="14"/>
  <c r="H505" i="14"/>
  <c r="H507" i="14"/>
  <c r="H509" i="14"/>
  <c r="H511" i="14"/>
  <c r="H513" i="14"/>
  <c r="H515" i="14"/>
  <c r="H517" i="14"/>
  <c r="H519" i="14"/>
  <c r="H521" i="14"/>
  <c r="H523" i="14"/>
  <c r="H525" i="14"/>
  <c r="H527" i="14"/>
  <c r="H529" i="14"/>
  <c r="H531" i="14"/>
  <c r="H533" i="14"/>
  <c r="H535" i="14"/>
  <c r="H537" i="14"/>
  <c r="H539" i="14"/>
  <c r="H541" i="14"/>
  <c r="H543" i="14"/>
  <c r="H545" i="14"/>
  <c r="H547" i="14"/>
  <c r="H549" i="14"/>
  <c r="H551" i="14"/>
  <c r="H553" i="14"/>
  <c r="H555" i="14"/>
  <c r="H557" i="14"/>
  <c r="H559" i="14"/>
  <c r="H561" i="14"/>
  <c r="H563" i="14"/>
  <c r="H565" i="14"/>
  <c r="H567" i="14"/>
  <c r="H569" i="14"/>
  <c r="H571" i="14"/>
  <c r="H573" i="14"/>
  <c r="H575" i="14"/>
  <c r="H577" i="14"/>
  <c r="H579" i="14"/>
  <c r="H581" i="14"/>
  <c r="H583" i="14"/>
  <c r="H585" i="14"/>
  <c r="H587" i="14"/>
  <c r="H589" i="14"/>
  <c r="H591" i="14"/>
  <c r="H593" i="14"/>
  <c r="H595" i="14"/>
  <c r="H597" i="14"/>
  <c r="H599" i="14"/>
  <c r="H601" i="14"/>
  <c r="H603" i="14"/>
  <c r="H605" i="14"/>
  <c r="H607" i="14"/>
  <c r="H609" i="14"/>
  <c r="H611" i="14"/>
  <c r="H613" i="14"/>
  <c r="H615" i="14"/>
  <c r="H617" i="14"/>
  <c r="H619" i="14"/>
  <c r="H621" i="14"/>
  <c r="H623" i="14"/>
  <c r="H625" i="14"/>
  <c r="H627" i="14"/>
  <c r="H629" i="14"/>
  <c r="H631" i="14"/>
  <c r="H633" i="14"/>
  <c r="H635" i="14"/>
  <c r="H637" i="14"/>
  <c r="H639" i="14"/>
  <c r="H641" i="14"/>
  <c r="H643" i="14"/>
  <c r="H645" i="14"/>
  <c r="H647" i="14"/>
  <c r="H649" i="14"/>
  <c r="H651" i="14"/>
  <c r="H653" i="14"/>
  <c r="H655" i="14"/>
  <c r="H657" i="14"/>
  <c r="H659" i="14"/>
  <c r="H661" i="14"/>
  <c r="H663" i="14"/>
  <c r="H665" i="14"/>
  <c r="H667" i="14"/>
  <c r="H669" i="14"/>
  <c r="H671" i="14"/>
  <c r="H673" i="14"/>
  <c r="H675" i="14"/>
  <c r="H677" i="14"/>
  <c r="H679" i="14"/>
  <c r="H681" i="14"/>
  <c r="H683" i="14"/>
  <c r="H685" i="14"/>
  <c r="H687" i="14"/>
  <c r="H689" i="14"/>
  <c r="H292" i="14"/>
  <c r="H300" i="14"/>
  <c r="H290" i="14"/>
  <c r="H298" i="14"/>
  <c r="H306" i="14"/>
  <c r="H308" i="14"/>
  <c r="H310" i="14"/>
  <c r="H312" i="14"/>
  <c r="H314" i="14"/>
  <c r="H316" i="14"/>
  <c r="H318" i="14"/>
  <c r="H320" i="14"/>
  <c r="H322" i="14"/>
  <c r="H324" i="14"/>
  <c r="H326" i="14"/>
  <c r="H328" i="14"/>
  <c r="H330" i="14"/>
  <c r="H332" i="14"/>
  <c r="H334" i="14"/>
  <c r="H336" i="14"/>
  <c r="H338" i="14"/>
  <c r="H340" i="14"/>
  <c r="H342" i="14"/>
  <c r="H344" i="14"/>
  <c r="H346" i="14"/>
  <c r="H348" i="14"/>
  <c r="H350" i="14"/>
  <c r="H352" i="14"/>
  <c r="H354" i="14"/>
  <c r="H356" i="14"/>
  <c r="H358" i="14"/>
  <c r="H360" i="14"/>
  <c r="H362" i="14"/>
  <c r="H364" i="14"/>
  <c r="H366" i="14"/>
  <c r="H368" i="14"/>
  <c r="H370" i="14"/>
  <c r="H372" i="14"/>
  <c r="H374" i="14"/>
  <c r="H376" i="14"/>
  <c r="H378" i="14"/>
  <c r="H380" i="14"/>
  <c r="H382" i="14"/>
  <c r="H384" i="14"/>
  <c r="H386" i="14"/>
  <c r="H388" i="14"/>
  <c r="H390" i="14"/>
  <c r="H392" i="14"/>
  <c r="H394" i="14"/>
  <c r="H396" i="14"/>
  <c r="H398" i="14"/>
  <c r="H400" i="14"/>
  <c r="H402" i="14"/>
  <c r="H404" i="14"/>
  <c r="H406" i="14"/>
  <c r="H408" i="14"/>
  <c r="H410" i="14"/>
  <c r="H412" i="14"/>
  <c r="H414" i="14"/>
  <c r="H416" i="14"/>
  <c r="H418" i="14"/>
  <c r="H420" i="14"/>
  <c r="H422" i="14"/>
  <c r="H424" i="14"/>
  <c r="H426" i="14"/>
  <c r="H428" i="14"/>
  <c r="H430" i="14"/>
  <c r="H432" i="14"/>
  <c r="H434" i="14"/>
  <c r="H436" i="14"/>
  <c r="H438" i="14"/>
  <c r="H440" i="14"/>
  <c r="H442" i="14"/>
  <c r="H444" i="14"/>
  <c r="H446" i="14"/>
  <c r="H448" i="14"/>
  <c r="H450" i="14"/>
  <c r="H452" i="14"/>
  <c r="H454" i="14"/>
  <c r="H456" i="14"/>
  <c r="H458" i="14"/>
  <c r="H460" i="14"/>
  <c r="H462" i="14"/>
  <c r="H464" i="14"/>
  <c r="H466" i="14"/>
  <c r="H468" i="14"/>
  <c r="H470" i="14"/>
  <c r="H472" i="14"/>
  <c r="H474" i="14"/>
  <c r="H476" i="14"/>
  <c r="H478" i="14"/>
  <c r="H480" i="14"/>
  <c r="H482" i="14"/>
  <c r="H484" i="14"/>
  <c r="H486" i="14"/>
  <c r="H488" i="14"/>
  <c r="H490" i="14"/>
  <c r="H492" i="14"/>
  <c r="H494" i="14"/>
  <c r="H496" i="14"/>
  <c r="H498" i="14"/>
  <c r="H500" i="14"/>
  <c r="H502" i="14"/>
  <c r="H504" i="14"/>
  <c r="H506" i="14"/>
  <c r="H508" i="14"/>
  <c r="H510" i="14"/>
  <c r="H512" i="14"/>
  <c r="H514" i="14"/>
  <c r="H516" i="14"/>
  <c r="H518" i="14"/>
  <c r="H520" i="14"/>
  <c r="H522" i="14"/>
  <c r="H524" i="14"/>
  <c r="H526" i="14"/>
  <c r="H528" i="14"/>
  <c r="H530" i="14"/>
  <c r="H532" i="14"/>
  <c r="H534" i="14"/>
  <c r="H536" i="14"/>
  <c r="H538" i="14"/>
  <c r="H540" i="14"/>
  <c r="H542" i="14"/>
  <c r="H544" i="14"/>
  <c r="H546" i="14"/>
  <c r="H548" i="14"/>
  <c r="H550" i="14"/>
  <c r="H552" i="14"/>
  <c r="H554" i="14"/>
  <c r="H556" i="14"/>
  <c r="H558" i="14"/>
  <c r="H560" i="14"/>
  <c r="H562" i="14"/>
  <c r="H564" i="14"/>
  <c r="H566" i="14"/>
  <c r="H568" i="14"/>
  <c r="H570" i="14"/>
  <c r="H572" i="14"/>
  <c r="H574" i="14"/>
  <c r="H576" i="14"/>
  <c r="H578" i="14"/>
  <c r="H580" i="14"/>
  <c r="H582" i="14"/>
  <c r="H584" i="14"/>
  <c r="H586" i="14"/>
  <c r="H588" i="14"/>
  <c r="H590" i="14"/>
  <c r="H592" i="14"/>
  <c r="H594" i="14"/>
  <c r="H596" i="14"/>
  <c r="H598" i="14"/>
  <c r="H600" i="14"/>
  <c r="H602" i="14"/>
  <c r="H604" i="14"/>
  <c r="H606" i="14"/>
  <c r="H608" i="14"/>
  <c r="H610" i="14"/>
  <c r="H612" i="14"/>
  <c r="H614" i="14"/>
  <c r="H616" i="14"/>
  <c r="H618" i="14"/>
  <c r="H620" i="14"/>
  <c r="H622" i="14"/>
  <c r="H624" i="14"/>
  <c r="H626" i="14"/>
  <c r="H628" i="14"/>
  <c r="H630" i="14"/>
  <c r="H632" i="14"/>
  <c r="H634" i="14"/>
  <c r="H636" i="14"/>
  <c r="H638" i="14"/>
  <c r="H640" i="14"/>
  <c r="H642" i="14"/>
  <c r="H644" i="14"/>
  <c r="H646" i="14"/>
  <c r="H648" i="14"/>
  <c r="H650" i="14"/>
  <c r="H652" i="14"/>
  <c r="H654" i="14"/>
  <c r="H656" i="14"/>
  <c r="H658" i="14"/>
  <c r="H660" i="14"/>
  <c r="H662" i="14"/>
  <c r="H664" i="14"/>
  <c r="H666" i="14"/>
  <c r="H668" i="14"/>
  <c r="H670" i="14"/>
  <c r="H672" i="14"/>
  <c r="H674" i="14"/>
  <c r="H676" i="14"/>
  <c r="H678" i="14"/>
  <c r="H680" i="14"/>
  <c r="H682" i="14"/>
  <c r="H684" i="14"/>
  <c r="H686" i="14"/>
  <c r="H688" i="14"/>
  <c r="H291" i="13"/>
  <c r="H293" i="13"/>
  <c r="H295" i="13"/>
  <c r="H297" i="13"/>
  <c r="H299" i="13"/>
  <c r="H301" i="13"/>
  <c r="H303" i="13"/>
  <c r="H305" i="13"/>
  <c r="H307" i="13"/>
  <c r="H309" i="13"/>
  <c r="H311" i="13"/>
  <c r="H313" i="13"/>
  <c r="H315" i="13"/>
  <c r="H317" i="13"/>
  <c r="H319" i="13"/>
  <c r="H321" i="13"/>
  <c r="H323" i="13"/>
  <c r="H325" i="13"/>
  <c r="H327" i="13"/>
  <c r="H329" i="13"/>
  <c r="H331" i="13"/>
  <c r="H333" i="13"/>
  <c r="H335" i="13"/>
  <c r="H337" i="13"/>
  <c r="H339" i="13"/>
  <c r="H341" i="13"/>
  <c r="H343" i="13"/>
  <c r="H345" i="13"/>
  <c r="H347" i="13"/>
  <c r="H349" i="13"/>
  <c r="H351" i="13"/>
  <c r="H353" i="13"/>
  <c r="H355" i="13"/>
  <c r="H357" i="13"/>
  <c r="H359" i="13"/>
  <c r="H361" i="13"/>
  <c r="H363" i="13"/>
  <c r="H365" i="13"/>
  <c r="H367" i="13"/>
  <c r="H369" i="13"/>
  <c r="H371" i="13"/>
  <c r="H373" i="13"/>
  <c r="H375" i="13"/>
  <c r="H377" i="13"/>
  <c r="H379" i="13"/>
  <c r="H381" i="13"/>
  <c r="H383" i="13"/>
  <c r="H385" i="13"/>
  <c r="H387" i="13"/>
  <c r="H389" i="13"/>
  <c r="H391" i="13"/>
  <c r="H393" i="13"/>
  <c r="H395" i="13"/>
  <c r="H397" i="13"/>
  <c r="H399" i="13"/>
  <c r="H401" i="13"/>
  <c r="H403" i="13"/>
  <c r="H405" i="13"/>
  <c r="H407" i="13"/>
  <c r="H409" i="13"/>
  <c r="H411" i="13"/>
  <c r="H413" i="13"/>
  <c r="H415" i="13"/>
  <c r="H417" i="13"/>
  <c r="H419" i="13"/>
  <c r="H421" i="13"/>
  <c r="H423" i="13"/>
  <c r="H425" i="13"/>
  <c r="H427" i="13"/>
  <c r="H429" i="13"/>
  <c r="H431" i="13"/>
  <c r="H433" i="13"/>
  <c r="H435" i="13"/>
  <c r="H437" i="13"/>
  <c r="H439" i="13"/>
  <c r="H441" i="13"/>
  <c r="H443" i="13"/>
  <c r="H445" i="13"/>
  <c r="H447" i="13"/>
  <c r="H449" i="13"/>
  <c r="H451" i="13"/>
  <c r="H453" i="13"/>
  <c r="H455" i="13"/>
  <c r="H457" i="13"/>
  <c r="H459" i="13"/>
  <c r="H461" i="13"/>
  <c r="H463" i="13"/>
  <c r="H465" i="13"/>
  <c r="H467" i="13"/>
  <c r="H469" i="13"/>
  <c r="H471" i="13"/>
  <c r="H473" i="13"/>
  <c r="H475" i="13"/>
  <c r="H477" i="13"/>
  <c r="H479" i="13"/>
  <c r="H481" i="13"/>
  <c r="H483" i="13"/>
  <c r="H485" i="13"/>
  <c r="H487" i="13"/>
  <c r="H489" i="13"/>
  <c r="H491" i="13"/>
  <c r="H493" i="13"/>
  <c r="H495" i="13"/>
  <c r="H497" i="13"/>
  <c r="H499" i="13"/>
  <c r="H501" i="13"/>
  <c r="H503" i="13"/>
  <c r="H505" i="13"/>
  <c r="H507" i="13"/>
  <c r="H509" i="13"/>
  <c r="H511" i="13"/>
  <c r="H513" i="13"/>
  <c r="H515" i="13"/>
  <c r="H517" i="13"/>
  <c r="H519" i="13"/>
  <c r="H521" i="13"/>
  <c r="H523" i="13"/>
  <c r="H525" i="13"/>
  <c r="H527" i="13"/>
  <c r="H529" i="13"/>
  <c r="H531" i="13"/>
  <c r="H533" i="13"/>
  <c r="H535" i="13"/>
  <c r="H537" i="13"/>
  <c r="H539" i="13"/>
  <c r="H541" i="13"/>
  <c r="H543" i="13"/>
  <c r="H545" i="13"/>
  <c r="H547" i="13"/>
  <c r="H549" i="13"/>
  <c r="H551" i="13"/>
  <c r="H553" i="13"/>
  <c r="H290" i="13"/>
  <c r="H292" i="13"/>
  <c r="H294" i="13"/>
  <c r="H296" i="13"/>
  <c r="H298" i="13"/>
  <c r="H300" i="13"/>
  <c r="H302" i="13"/>
  <c r="H304" i="13"/>
  <c r="H306" i="13"/>
  <c r="H308" i="13"/>
  <c r="H310" i="13"/>
  <c r="H312" i="13"/>
  <c r="H314" i="13"/>
  <c r="H316" i="13"/>
  <c r="H318" i="13"/>
  <c r="H320" i="13"/>
  <c r="H322" i="13"/>
  <c r="H324" i="13"/>
  <c r="H326" i="13"/>
  <c r="H328" i="13"/>
  <c r="H330" i="13"/>
  <c r="H332" i="13"/>
  <c r="H334" i="13"/>
  <c r="H336" i="13"/>
  <c r="H338" i="13"/>
  <c r="H340" i="13"/>
  <c r="H342" i="13"/>
  <c r="H344" i="13"/>
  <c r="H346" i="13"/>
  <c r="H348" i="13"/>
  <c r="H350" i="13"/>
  <c r="H352" i="13"/>
  <c r="H354" i="13"/>
  <c r="H356" i="13"/>
  <c r="H358" i="13"/>
  <c r="H360" i="13"/>
  <c r="H362" i="13"/>
  <c r="H364" i="13"/>
  <c r="H366" i="13"/>
  <c r="H368" i="13"/>
  <c r="H370" i="13"/>
  <c r="H372" i="13"/>
  <c r="H374" i="13"/>
  <c r="H376" i="13"/>
  <c r="H378" i="13"/>
  <c r="H380" i="13"/>
  <c r="H382" i="13"/>
  <c r="H384" i="13"/>
  <c r="H386" i="13"/>
  <c r="H388" i="13"/>
  <c r="H390" i="13"/>
  <c r="H392" i="13"/>
  <c r="H394" i="13"/>
  <c r="H396" i="13"/>
  <c r="H398" i="13"/>
  <c r="H400" i="13"/>
  <c r="H402" i="13"/>
  <c r="H404" i="13"/>
  <c r="H406" i="13"/>
  <c r="H408" i="13"/>
  <c r="H410" i="13"/>
  <c r="H412" i="13"/>
  <c r="H414" i="13"/>
  <c r="H416" i="13"/>
  <c r="H418" i="13"/>
  <c r="H420" i="13"/>
  <c r="H422" i="13"/>
  <c r="H424" i="13"/>
  <c r="H426" i="13"/>
  <c r="H428" i="13"/>
  <c r="H430" i="13"/>
  <c r="H432" i="13"/>
  <c r="H434" i="13"/>
  <c r="H436" i="13"/>
  <c r="H438" i="13"/>
  <c r="H440" i="13"/>
  <c r="H442" i="13"/>
  <c r="H444" i="13"/>
  <c r="H446" i="13"/>
  <c r="H448" i="13"/>
  <c r="H450" i="13"/>
  <c r="H452" i="13"/>
  <c r="H454" i="13"/>
  <c r="H456" i="13"/>
  <c r="H458" i="13"/>
  <c r="H460" i="13"/>
  <c r="H462" i="13"/>
  <c r="H464" i="13"/>
  <c r="H466" i="13"/>
  <c r="H468" i="13"/>
  <c r="H470" i="13"/>
  <c r="H472" i="13"/>
  <c r="H474" i="13"/>
  <c r="H476" i="13"/>
  <c r="H478" i="13"/>
  <c r="H480" i="13"/>
  <c r="H482" i="13"/>
  <c r="H484" i="13"/>
  <c r="H486" i="13"/>
  <c r="H488" i="13"/>
  <c r="H490" i="13"/>
  <c r="H492" i="13"/>
  <c r="H494" i="13"/>
  <c r="H496" i="13"/>
  <c r="H498" i="13"/>
  <c r="H500" i="13"/>
  <c r="H502" i="13"/>
  <c r="H504" i="13"/>
  <c r="H506" i="13"/>
  <c r="H508" i="13"/>
  <c r="H510" i="13"/>
  <c r="H512" i="13"/>
  <c r="H514" i="13"/>
  <c r="H516" i="13"/>
  <c r="H518" i="13"/>
  <c r="H520" i="13"/>
  <c r="H522" i="13"/>
  <c r="H524" i="13"/>
  <c r="H526" i="13"/>
  <c r="H528" i="13"/>
  <c r="H530" i="13"/>
  <c r="H532" i="13"/>
  <c r="H534" i="13"/>
  <c r="H536" i="13"/>
  <c r="H538" i="13"/>
  <c r="H540" i="13"/>
  <c r="H542" i="13"/>
  <c r="H544" i="13"/>
  <c r="H546" i="13"/>
  <c r="H548" i="13"/>
  <c r="H550" i="13"/>
  <c r="H552" i="13"/>
  <c r="H554" i="13"/>
  <c r="H556" i="13"/>
  <c r="H558" i="13"/>
  <c r="H559" i="13"/>
  <c r="H561" i="13"/>
  <c r="H563" i="13"/>
  <c r="H565" i="13"/>
  <c r="H567" i="13"/>
  <c r="H569" i="13"/>
  <c r="H571" i="13"/>
  <c r="H573" i="13"/>
  <c r="H575" i="13"/>
  <c r="H577" i="13"/>
  <c r="H579" i="13"/>
  <c r="H581" i="13"/>
  <c r="H583" i="13"/>
  <c r="H585" i="13"/>
  <c r="H587" i="13"/>
  <c r="H589" i="13"/>
  <c r="H591" i="13"/>
  <c r="H593" i="13"/>
  <c r="H595" i="13"/>
  <c r="H597" i="13"/>
  <c r="H599" i="13"/>
  <c r="H601" i="13"/>
  <c r="H603" i="13"/>
  <c r="H605" i="13"/>
  <c r="H607" i="13"/>
  <c r="H609" i="13"/>
  <c r="H611" i="13"/>
  <c r="H613" i="13"/>
  <c r="H615" i="13"/>
  <c r="H617" i="13"/>
  <c r="H619" i="13"/>
  <c r="H621" i="13"/>
  <c r="H623" i="13"/>
  <c r="H625" i="13"/>
  <c r="H627" i="13"/>
  <c r="H629" i="13"/>
  <c r="H631" i="13"/>
  <c r="H633" i="13"/>
  <c r="H635" i="13"/>
  <c r="H637" i="13"/>
  <c r="H639" i="13"/>
  <c r="H641" i="13"/>
  <c r="H643" i="13"/>
  <c r="H645" i="13"/>
  <c r="H647" i="13"/>
  <c r="H649" i="13"/>
  <c r="H651" i="13"/>
  <c r="H653" i="13"/>
  <c r="H655" i="13"/>
  <c r="H657" i="13"/>
  <c r="H659" i="13"/>
  <c r="H661" i="13"/>
  <c r="H663" i="13"/>
  <c r="H665" i="13"/>
  <c r="H667" i="13"/>
  <c r="H669" i="13"/>
  <c r="H671" i="13"/>
  <c r="H673" i="13"/>
  <c r="H675" i="13"/>
  <c r="H677" i="13"/>
  <c r="H679" i="13"/>
  <c r="H681" i="13"/>
  <c r="H683" i="13"/>
  <c r="H685" i="13"/>
  <c r="H687" i="13"/>
  <c r="H689" i="13"/>
  <c r="H557" i="13"/>
  <c r="H555" i="13"/>
  <c r="H560" i="13"/>
  <c r="H562" i="13"/>
  <c r="H564" i="13"/>
  <c r="H566" i="13"/>
  <c r="H568" i="13"/>
  <c r="H570" i="13"/>
  <c r="H572" i="13"/>
  <c r="H574" i="13"/>
  <c r="H576" i="13"/>
  <c r="H578" i="13"/>
  <c r="H580" i="13"/>
  <c r="H582" i="13"/>
  <c r="H584" i="13"/>
  <c r="H586" i="13"/>
  <c r="H588" i="13"/>
  <c r="H590" i="13"/>
  <c r="H592" i="13"/>
  <c r="H594" i="13"/>
  <c r="H596" i="13"/>
  <c r="H598" i="13"/>
  <c r="H600" i="13"/>
  <c r="H602" i="13"/>
  <c r="H604" i="13"/>
  <c r="H606" i="13"/>
  <c r="H608" i="13"/>
  <c r="H610" i="13"/>
  <c r="H612" i="13"/>
  <c r="H614" i="13"/>
  <c r="H616" i="13"/>
  <c r="H618" i="13"/>
  <c r="H620" i="13"/>
  <c r="H622" i="13"/>
  <c r="H624" i="13"/>
  <c r="H626" i="13"/>
  <c r="H628" i="13"/>
  <c r="H630" i="13"/>
  <c r="H632" i="13"/>
  <c r="H634" i="13"/>
  <c r="H636" i="13"/>
  <c r="H638" i="13"/>
  <c r="H640" i="13"/>
  <c r="H642" i="13"/>
  <c r="H644" i="13"/>
  <c r="H646" i="13"/>
  <c r="H648" i="13"/>
  <c r="H650" i="13"/>
  <c r="H652" i="13"/>
  <c r="H654" i="13"/>
  <c r="H656" i="13"/>
  <c r="H658" i="13"/>
  <c r="H660" i="13"/>
  <c r="H662" i="13"/>
  <c r="H664" i="13"/>
  <c r="H666" i="13"/>
  <c r="H668" i="13"/>
  <c r="H670" i="13"/>
  <c r="H672" i="13"/>
  <c r="H674" i="13"/>
  <c r="H676" i="13"/>
  <c r="H678" i="13"/>
  <c r="H680" i="13"/>
  <c r="H682" i="13"/>
  <c r="H684" i="13"/>
  <c r="H686" i="13"/>
  <c r="H688" i="13"/>
  <c r="H277" i="10"/>
  <c r="H290" i="10"/>
  <c r="H294" i="10"/>
  <c r="H296" i="10"/>
  <c r="H298" i="10"/>
  <c r="H300" i="10"/>
  <c r="H302" i="10"/>
  <c r="H304" i="10"/>
  <c r="H306" i="10"/>
  <c r="H308" i="10"/>
  <c r="H310" i="10"/>
  <c r="H312" i="10"/>
  <c r="H314" i="10"/>
  <c r="H316" i="10"/>
  <c r="H318" i="10"/>
  <c r="H320" i="10"/>
  <c r="H322" i="10"/>
  <c r="H324" i="10"/>
  <c r="H326" i="10"/>
  <c r="H328" i="10"/>
  <c r="H330" i="10"/>
  <c r="H332" i="10"/>
  <c r="H334" i="10"/>
  <c r="H336" i="10"/>
  <c r="H338" i="10"/>
  <c r="H340" i="10"/>
  <c r="H342" i="10"/>
  <c r="H344" i="10"/>
  <c r="H346" i="10"/>
  <c r="H348" i="10"/>
  <c r="H350" i="10"/>
  <c r="H352" i="10"/>
  <c r="H354" i="10"/>
  <c r="H356" i="10"/>
  <c r="H358" i="10"/>
  <c r="H360" i="10"/>
  <c r="H362" i="10"/>
  <c r="H364" i="10"/>
  <c r="H366" i="10"/>
  <c r="H368" i="10"/>
  <c r="H370" i="10"/>
  <c r="H372" i="10"/>
  <c r="H374" i="10"/>
  <c r="H376" i="10"/>
  <c r="H378" i="10"/>
  <c r="H380" i="10"/>
  <c r="H382" i="10"/>
  <c r="H384" i="10"/>
  <c r="H386" i="10"/>
  <c r="H388" i="10"/>
  <c r="H390" i="10"/>
  <c r="H392" i="10"/>
  <c r="H394" i="10"/>
  <c r="H396" i="10"/>
  <c r="H398" i="10"/>
  <c r="H400" i="10"/>
  <c r="H402" i="10"/>
  <c r="H404" i="10"/>
  <c r="H406" i="10"/>
  <c r="H408" i="10"/>
  <c r="H410" i="10"/>
  <c r="H412" i="10"/>
  <c r="H414" i="10"/>
  <c r="H416" i="10"/>
  <c r="H418" i="10"/>
  <c r="H420" i="10"/>
  <c r="H422" i="10"/>
  <c r="H424" i="10"/>
  <c r="H426" i="10"/>
  <c r="H428" i="10"/>
  <c r="H430" i="10"/>
  <c r="H432" i="10"/>
  <c r="H434" i="10"/>
  <c r="H436" i="10"/>
  <c r="H438" i="10"/>
  <c r="H440" i="10"/>
  <c r="H442" i="10"/>
  <c r="H444" i="10"/>
  <c r="H446" i="10"/>
  <c r="H448" i="10"/>
  <c r="H450" i="10"/>
  <c r="H452" i="10"/>
  <c r="H454" i="10"/>
  <c r="H456" i="10"/>
  <c r="H458" i="10"/>
  <c r="H460" i="10"/>
  <c r="H462" i="10"/>
  <c r="H464" i="10"/>
  <c r="H466" i="10"/>
  <c r="H468" i="10"/>
  <c r="H470" i="10"/>
  <c r="H472" i="10"/>
  <c r="H474" i="10"/>
  <c r="H476" i="10"/>
  <c r="H478" i="10"/>
  <c r="H482" i="10"/>
  <c r="H484" i="10"/>
  <c r="H486" i="10"/>
  <c r="H488" i="10"/>
  <c r="H490" i="10"/>
  <c r="H492" i="10"/>
  <c r="H494" i="10"/>
  <c r="H498" i="10"/>
  <c r="H500" i="10"/>
  <c r="H504" i="10"/>
  <c r="H508" i="10"/>
  <c r="H512" i="10"/>
  <c r="H516" i="10"/>
  <c r="H520" i="10"/>
  <c r="H528" i="10"/>
  <c r="H532" i="10"/>
  <c r="H536" i="10"/>
  <c r="H540" i="10"/>
  <c r="H546" i="10"/>
  <c r="H550" i="10"/>
  <c r="H554" i="10"/>
  <c r="H560" i="10"/>
  <c r="H564" i="10"/>
  <c r="H568" i="10"/>
  <c r="H572" i="10"/>
  <c r="H578" i="10"/>
  <c r="H584" i="10"/>
  <c r="H588" i="10"/>
  <c r="H594" i="10"/>
  <c r="H598" i="10"/>
  <c r="H604" i="10"/>
  <c r="H608" i="10"/>
  <c r="H612" i="10"/>
  <c r="H616" i="10"/>
  <c r="H620" i="10"/>
  <c r="H624" i="10"/>
  <c r="H628" i="10"/>
  <c r="H632" i="10"/>
  <c r="H638" i="10"/>
  <c r="H642" i="10"/>
  <c r="H646" i="10"/>
  <c r="H650" i="10"/>
  <c r="H654" i="10"/>
  <c r="H660" i="10"/>
  <c r="H664" i="10"/>
  <c r="H668" i="10"/>
  <c r="H672" i="10"/>
  <c r="H676" i="10"/>
  <c r="H680" i="10"/>
  <c r="H684" i="10"/>
  <c r="H688" i="10"/>
  <c r="H291" i="10"/>
  <c r="H479" i="10"/>
  <c r="H497" i="10"/>
  <c r="H501" i="10"/>
  <c r="H505" i="10"/>
  <c r="H509" i="10"/>
  <c r="H513" i="10"/>
  <c r="H517" i="10"/>
  <c r="H521" i="10"/>
  <c r="H523" i="10"/>
  <c r="H527" i="10"/>
  <c r="H529" i="10"/>
  <c r="H533" i="10"/>
  <c r="H537" i="10"/>
  <c r="H541" i="10"/>
  <c r="H543" i="10"/>
  <c r="H547" i="10"/>
  <c r="H551" i="10"/>
  <c r="H555" i="10"/>
  <c r="H559" i="10"/>
  <c r="H561" i="10"/>
  <c r="H565" i="10"/>
  <c r="H569" i="10"/>
  <c r="H573" i="10"/>
  <c r="H575" i="10"/>
  <c r="H577" i="10"/>
  <c r="H581" i="10"/>
  <c r="H585" i="10"/>
  <c r="H587" i="10"/>
  <c r="H591" i="10"/>
  <c r="H595" i="10"/>
  <c r="H599" i="10"/>
  <c r="H601" i="10"/>
  <c r="H605" i="10"/>
  <c r="H609" i="10"/>
  <c r="H613" i="10"/>
  <c r="H617" i="10"/>
  <c r="H619" i="10"/>
  <c r="H623" i="10"/>
  <c r="H627" i="10"/>
  <c r="H631" i="10"/>
  <c r="H635" i="10"/>
  <c r="H637" i="10"/>
  <c r="H641" i="10"/>
  <c r="H645" i="10"/>
  <c r="H649" i="10"/>
  <c r="H653" i="10"/>
  <c r="H657" i="10"/>
  <c r="H659" i="10"/>
  <c r="H663" i="10"/>
  <c r="H667" i="10"/>
  <c r="H671" i="10"/>
  <c r="H673" i="10"/>
  <c r="H677" i="10"/>
  <c r="H681" i="10"/>
  <c r="H683" i="10"/>
  <c r="H687" i="10"/>
  <c r="H293" i="10"/>
  <c r="H295" i="10"/>
  <c r="H297" i="10"/>
  <c r="H299" i="10"/>
  <c r="H301" i="10"/>
  <c r="H303" i="10"/>
  <c r="H305" i="10"/>
  <c r="H307" i="10"/>
  <c r="H309" i="10"/>
  <c r="H311" i="10"/>
  <c r="H313" i="10"/>
  <c r="H315" i="10"/>
  <c r="H317" i="10"/>
  <c r="H319" i="10"/>
  <c r="H321" i="10"/>
  <c r="H323" i="10"/>
  <c r="H325" i="10"/>
  <c r="H327" i="10"/>
  <c r="H329" i="10"/>
  <c r="H331" i="10"/>
  <c r="H333" i="10"/>
  <c r="H335" i="10"/>
  <c r="H337" i="10"/>
  <c r="H339" i="10"/>
  <c r="H341" i="10"/>
  <c r="H343" i="10"/>
  <c r="H345" i="10"/>
  <c r="H347" i="10"/>
  <c r="H349" i="10"/>
  <c r="H351" i="10"/>
  <c r="H353" i="10"/>
  <c r="H355" i="10"/>
  <c r="H357" i="10"/>
  <c r="H359" i="10"/>
  <c r="H361" i="10"/>
  <c r="H363" i="10"/>
  <c r="H365" i="10"/>
  <c r="H367" i="10"/>
  <c r="H369" i="10"/>
  <c r="H371" i="10"/>
  <c r="H373" i="10"/>
  <c r="H375" i="10"/>
  <c r="H377" i="10"/>
  <c r="H379" i="10"/>
  <c r="H381" i="10"/>
  <c r="H383" i="10"/>
  <c r="H385" i="10"/>
  <c r="H387" i="10"/>
  <c r="H389" i="10"/>
  <c r="H391" i="10"/>
  <c r="H393" i="10"/>
  <c r="H395" i="10"/>
  <c r="H397" i="10"/>
  <c r="H399" i="10"/>
  <c r="H401" i="10"/>
  <c r="H403" i="10"/>
  <c r="H405" i="10"/>
  <c r="H407" i="10"/>
  <c r="H409" i="10"/>
  <c r="H411" i="10"/>
  <c r="H413" i="10"/>
  <c r="H415" i="10"/>
  <c r="H417" i="10"/>
  <c r="H419" i="10"/>
  <c r="H421" i="10"/>
  <c r="H423" i="10"/>
  <c r="H425" i="10"/>
  <c r="H427" i="10"/>
  <c r="H429" i="10"/>
  <c r="H431" i="10"/>
  <c r="H433" i="10"/>
  <c r="H435" i="10"/>
  <c r="H437" i="10"/>
  <c r="H439" i="10"/>
  <c r="H441" i="10"/>
  <c r="H443" i="10"/>
  <c r="H445" i="10"/>
  <c r="H447" i="10"/>
  <c r="H449" i="10"/>
  <c r="H451" i="10"/>
  <c r="H453" i="10"/>
  <c r="H455" i="10"/>
  <c r="H457" i="10"/>
  <c r="H459" i="10"/>
  <c r="H461" i="10"/>
  <c r="H463" i="10"/>
  <c r="H465" i="10"/>
  <c r="H467" i="10"/>
  <c r="H469" i="10"/>
  <c r="H471" i="10"/>
  <c r="H473" i="10"/>
  <c r="H475" i="10"/>
  <c r="H477" i="10"/>
  <c r="H481" i="10"/>
  <c r="H483" i="10"/>
  <c r="H485" i="10"/>
  <c r="H487" i="10"/>
  <c r="H489" i="10"/>
  <c r="H491" i="10"/>
  <c r="H493" i="10"/>
  <c r="H495" i="10"/>
  <c r="H499" i="10"/>
  <c r="H503" i="10"/>
  <c r="H507" i="10"/>
  <c r="H511" i="10"/>
  <c r="H515" i="10"/>
  <c r="H519" i="10"/>
  <c r="H525" i="10"/>
  <c r="H531" i="10"/>
  <c r="H535" i="10"/>
  <c r="H539" i="10"/>
  <c r="H545" i="10"/>
  <c r="H549" i="10"/>
  <c r="H553" i="10"/>
  <c r="H557" i="10"/>
  <c r="H563" i="10"/>
  <c r="H567" i="10"/>
  <c r="H571" i="10"/>
  <c r="H579" i="10"/>
  <c r="H583" i="10"/>
  <c r="H589" i="10"/>
  <c r="H593" i="10"/>
  <c r="H597" i="10"/>
  <c r="H603" i="10"/>
  <c r="H607" i="10"/>
  <c r="H611" i="10"/>
  <c r="H615" i="10"/>
  <c r="H621" i="10"/>
  <c r="H625" i="10"/>
  <c r="H629" i="10"/>
  <c r="H633" i="10"/>
  <c r="H639" i="10"/>
  <c r="H643" i="10"/>
  <c r="H647" i="10"/>
  <c r="H651" i="10"/>
  <c r="H655" i="10"/>
  <c r="H661" i="10"/>
  <c r="H665" i="10"/>
  <c r="H669" i="10"/>
  <c r="H675" i="10"/>
  <c r="H679" i="10"/>
  <c r="H685" i="10"/>
  <c r="H689" i="10"/>
  <c r="H292" i="10"/>
  <c r="H480" i="10"/>
  <c r="H496" i="10"/>
  <c r="H502" i="10"/>
  <c r="H506" i="10"/>
  <c r="H510" i="10"/>
  <c r="H514" i="10"/>
  <c r="H518" i="10"/>
  <c r="H522" i="10"/>
  <c r="H524" i="10"/>
  <c r="H526" i="10"/>
  <c r="H530" i="10"/>
  <c r="H534" i="10"/>
  <c r="H538" i="10"/>
  <c r="H542" i="10"/>
  <c r="H544" i="10"/>
  <c r="H548" i="10"/>
  <c r="H552" i="10"/>
  <c r="H556" i="10"/>
  <c r="H558" i="10"/>
  <c r="H562" i="10"/>
  <c r="H566" i="10"/>
  <c r="H570" i="10"/>
  <c r="H574" i="10"/>
  <c r="H576" i="10"/>
  <c r="H580" i="10"/>
  <c r="H582" i="10"/>
  <c r="H586" i="10"/>
  <c r="H590" i="10"/>
  <c r="H592" i="10"/>
  <c r="H596" i="10"/>
  <c r="H600" i="10"/>
  <c r="H602" i="10"/>
  <c r="H606" i="10"/>
  <c r="H610" i="10"/>
  <c r="H614" i="10"/>
  <c r="H618" i="10"/>
  <c r="H622" i="10"/>
  <c r="H626" i="10"/>
  <c r="H630" i="10"/>
  <c r="H634" i="10"/>
  <c r="H636" i="10"/>
  <c r="H640" i="10"/>
  <c r="H644" i="10"/>
  <c r="H648" i="10"/>
  <c r="H652" i="10"/>
  <c r="H656" i="10"/>
  <c r="H658" i="10"/>
  <c r="H662" i="10"/>
  <c r="H666" i="10"/>
  <c r="H670" i="10"/>
  <c r="H674" i="10"/>
  <c r="H678" i="10"/>
  <c r="H682" i="10"/>
  <c r="H686" i="10"/>
  <c r="H34" i="23"/>
  <c r="H291" i="23"/>
  <c r="H293" i="23"/>
  <c r="H295" i="23"/>
  <c r="H297" i="23"/>
  <c r="H299" i="23"/>
  <c r="H301" i="23"/>
  <c r="H303" i="23"/>
  <c r="H305" i="23"/>
  <c r="H307" i="23"/>
  <c r="H309" i="23"/>
  <c r="H311" i="23"/>
  <c r="H313" i="23"/>
  <c r="H315" i="23"/>
  <c r="H317" i="23"/>
  <c r="H319" i="23"/>
  <c r="H321" i="23"/>
  <c r="H323" i="23"/>
  <c r="H325" i="23"/>
  <c r="H327" i="23"/>
  <c r="H329" i="23"/>
  <c r="H331" i="23"/>
  <c r="H333" i="23"/>
  <c r="H335" i="23"/>
  <c r="H337" i="23"/>
  <c r="H339" i="23"/>
  <c r="H341" i="23"/>
  <c r="H343" i="23"/>
  <c r="H345" i="23"/>
  <c r="H347" i="23"/>
  <c r="H349" i="23"/>
  <c r="H351" i="23"/>
  <c r="H353" i="23"/>
  <c r="H355" i="23"/>
  <c r="H357" i="23"/>
  <c r="H359" i="23"/>
  <c r="H361" i="23"/>
  <c r="H363" i="23"/>
  <c r="H365" i="23"/>
  <c r="H367" i="23"/>
  <c r="H369" i="23"/>
  <c r="H371" i="23"/>
  <c r="H373" i="23"/>
  <c r="H375" i="23"/>
  <c r="H377" i="23"/>
  <c r="H379" i="23"/>
  <c r="H381" i="23"/>
  <c r="H383" i="23"/>
  <c r="H385" i="23"/>
  <c r="H387" i="23"/>
  <c r="H389" i="23"/>
  <c r="H391" i="23"/>
  <c r="H393" i="23"/>
  <c r="H395" i="23"/>
  <c r="H397" i="23"/>
  <c r="H399" i="23"/>
  <c r="H401" i="23"/>
  <c r="H403" i="23"/>
  <c r="H405" i="23"/>
  <c r="H407" i="23"/>
  <c r="H409" i="23"/>
  <c r="H411" i="23"/>
  <c r="H413" i="23"/>
  <c r="H415" i="23"/>
  <c r="H417" i="23"/>
  <c r="H419" i="23"/>
  <c r="H421" i="23"/>
  <c r="H423" i="23"/>
  <c r="H425" i="23"/>
  <c r="H427" i="23"/>
  <c r="H429" i="23"/>
  <c r="H431" i="23"/>
  <c r="H433" i="23"/>
  <c r="H435" i="23"/>
  <c r="H437" i="23"/>
  <c r="H439" i="23"/>
  <c r="H441" i="23"/>
  <c r="H443" i="23"/>
  <c r="H445" i="23"/>
  <c r="H447" i="23"/>
  <c r="H449" i="23"/>
  <c r="H451" i="23"/>
  <c r="H453" i="23"/>
  <c r="H455" i="23"/>
  <c r="H457" i="23"/>
  <c r="H459" i="23"/>
  <c r="H461" i="23"/>
  <c r="H463" i="23"/>
  <c r="H465" i="23"/>
  <c r="H467" i="23"/>
  <c r="H469" i="23"/>
  <c r="H471" i="23"/>
  <c r="H473" i="23"/>
  <c r="H475" i="23"/>
  <c r="H477" i="23"/>
  <c r="H479" i="23"/>
  <c r="H481" i="23"/>
  <c r="H483" i="23"/>
  <c r="H485" i="23"/>
  <c r="H487" i="23"/>
  <c r="H489" i="23"/>
  <c r="H491" i="23"/>
  <c r="H493" i="23"/>
  <c r="H495" i="23"/>
  <c r="H497" i="23"/>
  <c r="H499" i="23"/>
  <c r="H501" i="23"/>
  <c r="H503" i="23"/>
  <c r="H505" i="23"/>
  <c r="H507" i="23"/>
  <c r="H509" i="23"/>
  <c r="H511" i="23"/>
  <c r="H513" i="23"/>
  <c r="H515" i="23"/>
  <c r="H517" i="23"/>
  <c r="H519" i="23"/>
  <c r="H521" i="23"/>
  <c r="H523" i="23"/>
  <c r="H525" i="23"/>
  <c r="H527" i="23"/>
  <c r="H529" i="23"/>
  <c r="H531" i="23"/>
  <c r="H533" i="23"/>
  <c r="H535" i="23"/>
  <c r="H537" i="23"/>
  <c r="H539" i="23"/>
  <c r="H541" i="23"/>
  <c r="H543" i="23"/>
  <c r="H545" i="23"/>
  <c r="H547" i="23"/>
  <c r="H549" i="23"/>
  <c r="H551" i="23"/>
  <c r="H553" i="23"/>
  <c r="H555" i="23"/>
  <c r="H557" i="23"/>
  <c r="H559" i="23"/>
  <c r="H561" i="23"/>
  <c r="H563" i="23"/>
  <c r="H565" i="23"/>
  <c r="H567" i="23"/>
  <c r="H569" i="23"/>
  <c r="H571" i="23"/>
  <c r="H573" i="23"/>
  <c r="H575" i="23"/>
  <c r="H577" i="23"/>
  <c r="H579" i="23"/>
  <c r="H581" i="23"/>
  <c r="H583" i="23"/>
  <c r="H585" i="23"/>
  <c r="H587" i="23"/>
  <c r="H589" i="23"/>
  <c r="H591" i="23"/>
  <c r="H593" i="23"/>
  <c r="H595" i="23"/>
  <c r="H597" i="23"/>
  <c r="H599" i="23"/>
  <c r="H601" i="23"/>
  <c r="H603" i="23"/>
  <c r="H605" i="23"/>
  <c r="H607" i="23"/>
  <c r="H609" i="23"/>
  <c r="H611" i="23"/>
  <c r="H613" i="23"/>
  <c r="H615" i="23"/>
  <c r="H617" i="23"/>
  <c r="H619" i="23"/>
  <c r="H621" i="23"/>
  <c r="H623" i="23"/>
  <c r="H625" i="23"/>
  <c r="H627" i="23"/>
  <c r="H629" i="23"/>
  <c r="H631" i="23"/>
  <c r="H633" i="23"/>
  <c r="H635" i="23"/>
  <c r="H637" i="23"/>
  <c r="H639" i="23"/>
  <c r="H641" i="23"/>
  <c r="H643" i="23"/>
  <c r="H645" i="23"/>
  <c r="H647" i="23"/>
  <c r="H649" i="23"/>
  <c r="H651" i="23"/>
  <c r="H653" i="23"/>
  <c r="H655" i="23"/>
  <c r="H657" i="23"/>
  <c r="H659" i="23"/>
  <c r="H661" i="23"/>
  <c r="H663" i="23"/>
  <c r="H665" i="23"/>
  <c r="H667" i="23"/>
  <c r="H669" i="23"/>
  <c r="H671" i="23"/>
  <c r="H673" i="23"/>
  <c r="H675" i="23"/>
  <c r="H677" i="23"/>
  <c r="H679" i="23"/>
  <c r="H681" i="23"/>
  <c r="H683" i="23"/>
  <c r="H685" i="23"/>
  <c r="H687" i="23"/>
  <c r="H689" i="23"/>
  <c r="H290" i="23"/>
  <c r="H292" i="23"/>
  <c r="H294" i="23"/>
  <c r="H296" i="23"/>
  <c r="H298" i="23"/>
  <c r="H300" i="23"/>
  <c r="H302" i="23"/>
  <c r="H304" i="23"/>
  <c r="H306" i="23"/>
  <c r="H308" i="23"/>
  <c r="H310" i="23"/>
  <c r="H312" i="23"/>
  <c r="H314" i="23"/>
  <c r="H316" i="23"/>
  <c r="H318" i="23"/>
  <c r="H320" i="23"/>
  <c r="H322" i="23"/>
  <c r="H324" i="23"/>
  <c r="H326" i="23"/>
  <c r="H328" i="23"/>
  <c r="H330" i="23"/>
  <c r="H332" i="23"/>
  <c r="H334" i="23"/>
  <c r="H336" i="23"/>
  <c r="H338" i="23"/>
  <c r="H340" i="23"/>
  <c r="H342" i="23"/>
  <c r="H344" i="23"/>
  <c r="H346" i="23"/>
  <c r="H348" i="23"/>
  <c r="H350" i="23"/>
  <c r="H352" i="23"/>
  <c r="H354" i="23"/>
  <c r="H356" i="23"/>
  <c r="H358" i="23"/>
  <c r="H360" i="23"/>
  <c r="H362" i="23"/>
  <c r="H364" i="23"/>
  <c r="H366" i="23"/>
  <c r="H368" i="23"/>
  <c r="H370" i="23"/>
  <c r="H372" i="23"/>
  <c r="H374" i="23"/>
  <c r="H376" i="23"/>
  <c r="H378" i="23"/>
  <c r="H380" i="23"/>
  <c r="H382" i="23"/>
  <c r="H384" i="23"/>
  <c r="H386" i="23"/>
  <c r="H388" i="23"/>
  <c r="H390" i="23"/>
  <c r="H392" i="23"/>
  <c r="H394" i="23"/>
  <c r="H396" i="23"/>
  <c r="H398" i="23"/>
  <c r="H400" i="23"/>
  <c r="H402" i="23"/>
  <c r="H404" i="23"/>
  <c r="H406" i="23"/>
  <c r="H408" i="23"/>
  <c r="H410" i="23"/>
  <c r="H412" i="23"/>
  <c r="H414" i="23"/>
  <c r="H416" i="23"/>
  <c r="H418" i="23"/>
  <c r="H420" i="23"/>
  <c r="H422" i="23"/>
  <c r="H424" i="23"/>
  <c r="H426" i="23"/>
  <c r="H428" i="23"/>
  <c r="H430" i="23"/>
  <c r="H432" i="23"/>
  <c r="H434" i="23"/>
  <c r="H436" i="23"/>
  <c r="H438" i="23"/>
  <c r="H440" i="23"/>
  <c r="H442" i="23"/>
  <c r="H444" i="23"/>
  <c r="H446" i="23"/>
  <c r="H448" i="23"/>
  <c r="H450" i="23"/>
  <c r="H452" i="23"/>
  <c r="H454" i="23"/>
  <c r="H456" i="23"/>
  <c r="H458" i="23"/>
  <c r="H460" i="23"/>
  <c r="H462" i="23"/>
  <c r="H464" i="23"/>
  <c r="H466" i="23"/>
  <c r="H468" i="23"/>
  <c r="H470" i="23"/>
  <c r="H472" i="23"/>
  <c r="H474" i="23"/>
  <c r="H476" i="23"/>
  <c r="H478" i="23"/>
  <c r="H480" i="23"/>
  <c r="H482" i="23"/>
  <c r="H484" i="23"/>
  <c r="H486" i="23"/>
  <c r="H488" i="23"/>
  <c r="H490" i="23"/>
  <c r="H492" i="23"/>
  <c r="H494" i="23"/>
  <c r="H496" i="23"/>
  <c r="H498" i="23"/>
  <c r="H500" i="23"/>
  <c r="H502" i="23"/>
  <c r="H504" i="23"/>
  <c r="H506" i="23"/>
  <c r="H508" i="23"/>
  <c r="H510" i="23"/>
  <c r="H512" i="23"/>
  <c r="H514" i="23"/>
  <c r="H516" i="23"/>
  <c r="H518" i="23"/>
  <c r="H520" i="23"/>
  <c r="H522" i="23"/>
  <c r="H524" i="23"/>
  <c r="H526" i="23"/>
  <c r="H528" i="23"/>
  <c r="H530" i="23"/>
  <c r="H532" i="23"/>
  <c r="H534" i="23"/>
  <c r="H536" i="23"/>
  <c r="H538" i="23"/>
  <c r="H540" i="23"/>
  <c r="H542" i="23"/>
  <c r="H544" i="23"/>
  <c r="H546" i="23"/>
  <c r="H548" i="23"/>
  <c r="H550" i="23"/>
  <c r="H552" i="23"/>
  <c r="H554" i="23"/>
  <c r="H556" i="23"/>
  <c r="H558" i="23"/>
  <c r="H560" i="23"/>
  <c r="H562" i="23"/>
  <c r="H564" i="23"/>
  <c r="H566" i="23"/>
  <c r="H568" i="23"/>
  <c r="H570" i="23"/>
  <c r="H572" i="23"/>
  <c r="H574" i="23"/>
  <c r="H576" i="23"/>
  <c r="H578" i="23"/>
  <c r="H580" i="23"/>
  <c r="H582" i="23"/>
  <c r="H584" i="23"/>
  <c r="H586" i="23"/>
  <c r="H588" i="23"/>
  <c r="H590" i="23"/>
  <c r="H592" i="23"/>
  <c r="H594" i="23"/>
  <c r="H596" i="23"/>
  <c r="H598" i="23"/>
  <c r="H600" i="23"/>
  <c r="H602" i="23"/>
  <c r="H604" i="23"/>
  <c r="H606" i="23"/>
  <c r="H608" i="23"/>
  <c r="H610" i="23"/>
  <c r="H612" i="23"/>
  <c r="H614" i="23"/>
  <c r="H616" i="23"/>
  <c r="H618" i="23"/>
  <c r="H620" i="23"/>
  <c r="H622" i="23"/>
  <c r="H624" i="23"/>
  <c r="H626" i="23"/>
  <c r="H628" i="23"/>
  <c r="H630" i="23"/>
  <c r="H632" i="23"/>
  <c r="H634" i="23"/>
  <c r="H636" i="23"/>
  <c r="H638" i="23"/>
  <c r="H640" i="23"/>
  <c r="H642" i="23"/>
  <c r="H644" i="23"/>
  <c r="H646" i="23"/>
  <c r="H648" i="23"/>
  <c r="H650" i="23"/>
  <c r="H652" i="23"/>
  <c r="H654" i="23"/>
  <c r="H656" i="23"/>
  <c r="H658" i="23"/>
  <c r="H660" i="23"/>
  <c r="H662" i="23"/>
  <c r="H664" i="23"/>
  <c r="H666" i="23"/>
  <c r="H668" i="23"/>
  <c r="H670" i="23"/>
  <c r="H672" i="23"/>
  <c r="H674" i="23"/>
  <c r="H676" i="23"/>
  <c r="H678" i="23"/>
  <c r="H680" i="23"/>
  <c r="H682" i="23"/>
  <c r="H684" i="23"/>
  <c r="H686" i="23"/>
  <c r="H688" i="23"/>
  <c r="H291" i="24"/>
  <c r="H293" i="24"/>
  <c r="H295" i="24"/>
  <c r="H297" i="24"/>
  <c r="H299" i="24"/>
  <c r="H301" i="24"/>
  <c r="H303" i="24"/>
  <c r="H305" i="24"/>
  <c r="H307" i="24"/>
  <c r="H309" i="24"/>
  <c r="H311" i="24"/>
  <c r="H313" i="24"/>
  <c r="H315" i="24"/>
  <c r="H317" i="24"/>
  <c r="H319" i="24"/>
  <c r="H321" i="24"/>
  <c r="H323" i="24"/>
  <c r="H325" i="24"/>
  <c r="H327" i="24"/>
  <c r="H329" i="24"/>
  <c r="H331" i="24"/>
  <c r="H333" i="24"/>
  <c r="H335" i="24"/>
  <c r="H337" i="24"/>
  <c r="H339" i="24"/>
  <c r="H341" i="24"/>
  <c r="H343" i="24"/>
  <c r="H345" i="24"/>
  <c r="H347" i="24"/>
  <c r="H349" i="24"/>
  <c r="H351" i="24"/>
  <c r="H353" i="24"/>
  <c r="H355" i="24"/>
  <c r="H357" i="24"/>
  <c r="H359" i="24"/>
  <c r="H361" i="24"/>
  <c r="H363" i="24"/>
  <c r="H365" i="24"/>
  <c r="H290" i="24"/>
  <c r="H292" i="24"/>
  <c r="H294" i="24"/>
  <c r="H296" i="24"/>
  <c r="H298" i="24"/>
  <c r="H300" i="24"/>
  <c r="H302" i="24"/>
  <c r="H304" i="24"/>
  <c r="H306" i="24"/>
  <c r="H308" i="24"/>
  <c r="H310" i="24"/>
  <c r="H312" i="24"/>
  <c r="H314" i="24"/>
  <c r="H316" i="24"/>
  <c r="H318" i="24"/>
  <c r="H320" i="24"/>
  <c r="H322" i="24"/>
  <c r="H324" i="24"/>
  <c r="H326" i="24"/>
  <c r="H328" i="24"/>
  <c r="H330" i="24"/>
  <c r="H332" i="24"/>
  <c r="H334" i="24"/>
  <c r="H336" i="24"/>
  <c r="H338" i="24"/>
  <c r="H340" i="24"/>
  <c r="H342" i="24"/>
  <c r="H344" i="24"/>
  <c r="H346" i="24"/>
  <c r="H348" i="24"/>
  <c r="H350" i="24"/>
  <c r="H352" i="24"/>
  <c r="H354" i="24"/>
  <c r="H356" i="24"/>
  <c r="H358" i="24"/>
  <c r="H360" i="24"/>
  <c r="H362" i="24"/>
  <c r="H364" i="24"/>
  <c r="H366" i="24"/>
  <c r="H368" i="24"/>
  <c r="H370" i="24"/>
  <c r="H372" i="24"/>
  <c r="H374" i="24"/>
  <c r="H376" i="24"/>
  <c r="H378" i="24"/>
  <c r="H380" i="24"/>
  <c r="H382" i="24"/>
  <c r="H384" i="24"/>
  <c r="H386" i="24"/>
  <c r="H388" i="24"/>
  <c r="H390" i="24"/>
  <c r="H392" i="24"/>
  <c r="H394" i="24"/>
  <c r="H396" i="24"/>
  <c r="H398" i="24"/>
  <c r="H400" i="24"/>
  <c r="H402" i="24"/>
  <c r="H404" i="24"/>
  <c r="H406" i="24"/>
  <c r="H408" i="24"/>
  <c r="H410" i="24"/>
  <c r="H412" i="24"/>
  <c r="H414" i="24"/>
  <c r="H416" i="24"/>
  <c r="H418" i="24"/>
  <c r="H420" i="24"/>
  <c r="H422" i="24"/>
  <c r="H424" i="24"/>
  <c r="H426" i="24"/>
  <c r="H428" i="24"/>
  <c r="H430" i="24"/>
  <c r="H432" i="24"/>
  <c r="H434" i="24"/>
  <c r="H436" i="24"/>
  <c r="H438" i="24"/>
  <c r="H440" i="24"/>
  <c r="H442" i="24"/>
  <c r="H444" i="24"/>
  <c r="H446" i="24"/>
  <c r="H448" i="24"/>
  <c r="H450" i="24"/>
  <c r="H452" i="24"/>
  <c r="H454" i="24"/>
  <c r="H456" i="24"/>
  <c r="H458" i="24"/>
  <c r="H460" i="24"/>
  <c r="H462" i="24"/>
  <c r="H464" i="24"/>
  <c r="H466" i="24"/>
  <c r="H468" i="24"/>
  <c r="H470" i="24"/>
  <c r="H472" i="24"/>
  <c r="H474" i="24"/>
  <c r="H476" i="24"/>
  <c r="H478" i="24"/>
  <c r="H480" i="24"/>
  <c r="H482" i="24"/>
  <c r="H484" i="24"/>
  <c r="H486" i="24"/>
  <c r="H488" i="24"/>
  <c r="H490" i="24"/>
  <c r="H492" i="24"/>
  <c r="H494" i="24"/>
  <c r="H496" i="24"/>
  <c r="H498" i="24"/>
  <c r="H500" i="24"/>
  <c r="H502" i="24"/>
  <c r="H504" i="24"/>
  <c r="H506" i="24"/>
  <c r="H508" i="24"/>
  <c r="H510" i="24"/>
  <c r="H512" i="24"/>
  <c r="H514" i="24"/>
  <c r="H516" i="24"/>
  <c r="H518" i="24"/>
  <c r="H520" i="24"/>
  <c r="H522" i="24"/>
  <c r="H524" i="24"/>
  <c r="H526" i="24"/>
  <c r="H528" i="24"/>
  <c r="H530" i="24"/>
  <c r="H532" i="24"/>
  <c r="H534" i="24"/>
  <c r="H536" i="24"/>
  <c r="H538" i="24"/>
  <c r="H540" i="24"/>
  <c r="H542" i="24"/>
  <c r="H544" i="24"/>
  <c r="H546" i="24"/>
  <c r="H548" i="24"/>
  <c r="H550" i="24"/>
  <c r="H552" i="24"/>
  <c r="H554" i="24"/>
  <c r="H556" i="24"/>
  <c r="H558" i="24"/>
  <c r="H560" i="24"/>
  <c r="H562" i="24"/>
  <c r="H564" i="24"/>
  <c r="H566" i="24"/>
  <c r="H568" i="24"/>
  <c r="H570" i="24"/>
  <c r="H572" i="24"/>
  <c r="H574" i="24"/>
  <c r="H576" i="24"/>
  <c r="H578" i="24"/>
  <c r="H580" i="24"/>
  <c r="H582" i="24"/>
  <c r="H584" i="24"/>
  <c r="H586" i="24"/>
  <c r="H588" i="24"/>
  <c r="H367" i="24"/>
  <c r="H369" i="24"/>
  <c r="H371" i="24"/>
  <c r="H373" i="24"/>
  <c r="H375" i="24"/>
  <c r="H377" i="24"/>
  <c r="H379" i="24"/>
  <c r="H381" i="24"/>
  <c r="H383" i="24"/>
  <c r="H385" i="24"/>
  <c r="H387" i="24"/>
  <c r="H389" i="24"/>
  <c r="H391" i="24"/>
  <c r="H393" i="24"/>
  <c r="H395" i="24"/>
  <c r="H397" i="24"/>
  <c r="H399" i="24"/>
  <c r="H401" i="24"/>
  <c r="H403" i="24"/>
  <c r="H405" i="24"/>
  <c r="H407" i="24"/>
  <c r="H409" i="24"/>
  <c r="H411" i="24"/>
  <c r="H413" i="24"/>
  <c r="H415" i="24"/>
  <c r="H417" i="24"/>
  <c r="H419" i="24"/>
  <c r="H421" i="24"/>
  <c r="H423" i="24"/>
  <c r="H425" i="24"/>
  <c r="H427" i="24"/>
  <c r="H429" i="24"/>
  <c r="H431" i="24"/>
  <c r="H433" i="24"/>
  <c r="H435" i="24"/>
  <c r="H437" i="24"/>
  <c r="H439" i="24"/>
  <c r="H441" i="24"/>
  <c r="H443" i="24"/>
  <c r="H445" i="24"/>
  <c r="H447" i="24"/>
  <c r="H449" i="24"/>
  <c r="H451" i="24"/>
  <c r="H453" i="24"/>
  <c r="H455" i="24"/>
  <c r="H457" i="24"/>
  <c r="H459" i="24"/>
  <c r="H461" i="24"/>
  <c r="H463" i="24"/>
  <c r="H465" i="24"/>
  <c r="H467" i="24"/>
  <c r="H469" i="24"/>
  <c r="H471" i="24"/>
  <c r="H473" i="24"/>
  <c r="H475" i="24"/>
  <c r="H477" i="24"/>
  <c r="H479" i="24"/>
  <c r="H481" i="24"/>
  <c r="H483" i="24"/>
  <c r="H485" i="24"/>
  <c r="H487" i="24"/>
  <c r="H489" i="24"/>
  <c r="H491" i="24"/>
  <c r="H493" i="24"/>
  <c r="H495" i="24"/>
  <c r="H497" i="24"/>
  <c r="H499" i="24"/>
  <c r="H501" i="24"/>
  <c r="H503" i="24"/>
  <c r="H505" i="24"/>
  <c r="H507" i="24"/>
  <c r="H509" i="24"/>
  <c r="H511" i="24"/>
  <c r="H513" i="24"/>
  <c r="H515" i="24"/>
  <c r="H517" i="24"/>
  <c r="H519" i="24"/>
  <c r="H521" i="24"/>
  <c r="H523" i="24"/>
  <c r="H525" i="24"/>
  <c r="H527" i="24"/>
  <c r="H529" i="24"/>
  <c r="H531" i="24"/>
  <c r="H533" i="24"/>
  <c r="H535" i="24"/>
  <c r="H537" i="24"/>
  <c r="H539" i="24"/>
  <c r="H541" i="24"/>
  <c r="H543" i="24"/>
  <c r="H545" i="24"/>
  <c r="H547" i="24"/>
  <c r="H549" i="24"/>
  <c r="H551" i="24"/>
  <c r="H553" i="24"/>
  <c r="H555" i="24"/>
  <c r="H557" i="24"/>
  <c r="H559" i="24"/>
  <c r="H561" i="24"/>
  <c r="H563" i="24"/>
  <c r="H565" i="24"/>
  <c r="H567" i="24"/>
  <c r="H569" i="24"/>
  <c r="H571" i="24"/>
  <c r="H573" i="24"/>
  <c r="H575" i="24"/>
  <c r="H577" i="24"/>
  <c r="H579" i="24"/>
  <c r="H581" i="24"/>
  <c r="H583" i="24"/>
  <c r="H585" i="24"/>
  <c r="H587" i="24"/>
  <c r="H589" i="24"/>
  <c r="H591" i="24"/>
  <c r="H593" i="24"/>
  <c r="H595" i="24"/>
  <c r="H597" i="24"/>
  <c r="H599" i="24"/>
  <c r="H601" i="24"/>
  <c r="H603" i="24"/>
  <c r="H605" i="24"/>
  <c r="H607" i="24"/>
  <c r="H609" i="24"/>
  <c r="H611" i="24"/>
  <c r="H613" i="24"/>
  <c r="H615" i="24"/>
  <c r="H617" i="24"/>
  <c r="H619" i="24"/>
  <c r="H621" i="24"/>
  <c r="H623" i="24"/>
  <c r="H625" i="24"/>
  <c r="H627" i="24"/>
  <c r="H629" i="24"/>
  <c r="H631" i="24"/>
  <c r="H633" i="24"/>
  <c r="H635" i="24"/>
  <c r="H637" i="24"/>
  <c r="H639" i="24"/>
  <c r="H641" i="24"/>
  <c r="H643" i="24"/>
  <c r="H645" i="24"/>
  <c r="H647" i="24"/>
  <c r="H649" i="24"/>
  <c r="H651" i="24"/>
  <c r="H653" i="24"/>
  <c r="H655" i="24"/>
  <c r="H657" i="24"/>
  <c r="H659" i="24"/>
  <c r="H661" i="24"/>
  <c r="H663" i="24"/>
  <c r="H665" i="24"/>
  <c r="H667" i="24"/>
  <c r="H669" i="24"/>
  <c r="H671" i="24"/>
  <c r="H673" i="24"/>
  <c r="H675" i="24"/>
  <c r="H677" i="24"/>
  <c r="H679" i="24"/>
  <c r="H681" i="24"/>
  <c r="H683" i="24"/>
  <c r="H685" i="24"/>
  <c r="H687" i="24"/>
  <c r="H689" i="24"/>
  <c r="H592" i="24"/>
  <c r="H600" i="24"/>
  <c r="H608" i="24"/>
  <c r="H616" i="24"/>
  <c r="H624" i="24"/>
  <c r="H632" i="24"/>
  <c r="H640" i="24"/>
  <c r="H648" i="24"/>
  <c r="H656" i="24"/>
  <c r="H664" i="24"/>
  <c r="H672" i="24"/>
  <c r="H680" i="24"/>
  <c r="H688" i="24"/>
  <c r="H590" i="24"/>
  <c r="H598" i="24"/>
  <c r="H606" i="24"/>
  <c r="H614" i="24"/>
  <c r="H622" i="24"/>
  <c r="H630" i="24"/>
  <c r="H638" i="24"/>
  <c r="H646" i="24"/>
  <c r="H654" i="24"/>
  <c r="H662" i="24"/>
  <c r="H670" i="24"/>
  <c r="H678" i="24"/>
  <c r="H686" i="24"/>
  <c r="H596" i="24"/>
  <c r="H604" i="24"/>
  <c r="H612" i="24"/>
  <c r="H620" i="24"/>
  <c r="H628" i="24"/>
  <c r="H636" i="24"/>
  <c r="H644" i="24"/>
  <c r="H652" i="24"/>
  <c r="H660" i="24"/>
  <c r="H668" i="24"/>
  <c r="H676" i="24"/>
  <c r="H684" i="24"/>
  <c r="H594" i="24"/>
  <c r="H602" i="24"/>
  <c r="H610" i="24"/>
  <c r="H618" i="24"/>
  <c r="H626" i="24"/>
  <c r="H634" i="24"/>
  <c r="H642" i="24"/>
  <c r="H650" i="24"/>
  <c r="H658" i="24"/>
  <c r="H666" i="24"/>
  <c r="H674" i="24"/>
  <c r="H682" i="24"/>
  <c r="H104" i="23"/>
  <c r="H136" i="23"/>
  <c r="H204" i="23"/>
  <c r="H83" i="23"/>
  <c r="H115" i="23"/>
  <c r="H147" i="23"/>
  <c r="H214" i="23"/>
  <c r="H192" i="23"/>
  <c r="H211" i="23"/>
  <c r="H230" i="23"/>
  <c r="H274" i="23"/>
  <c r="H277" i="23"/>
  <c r="H35" i="23"/>
  <c r="H75" i="24"/>
  <c r="H182" i="24"/>
  <c r="H292" i="22"/>
  <c r="H296" i="22"/>
  <c r="H300" i="22"/>
  <c r="H304" i="22"/>
  <c r="H308" i="22"/>
  <c r="H314" i="22"/>
  <c r="H318" i="22"/>
  <c r="H324" i="22"/>
  <c r="H328" i="22"/>
  <c r="H332" i="22"/>
  <c r="H338" i="22"/>
  <c r="H342" i="22"/>
  <c r="H348" i="22"/>
  <c r="H352" i="22"/>
  <c r="H356" i="22"/>
  <c r="H358" i="22"/>
  <c r="H362" i="22"/>
  <c r="H366" i="22"/>
  <c r="H372" i="22"/>
  <c r="H376" i="22"/>
  <c r="H380" i="22"/>
  <c r="H384" i="22"/>
  <c r="H390" i="22"/>
  <c r="H394" i="22"/>
  <c r="H398" i="22"/>
  <c r="H404" i="22"/>
  <c r="H408" i="22"/>
  <c r="H412" i="22"/>
  <c r="H418" i="22"/>
  <c r="H424" i="22"/>
  <c r="H428" i="22"/>
  <c r="H432" i="22"/>
  <c r="H436" i="22"/>
  <c r="H440" i="22"/>
  <c r="H444" i="22"/>
  <c r="H450" i="22"/>
  <c r="H454" i="22"/>
  <c r="H458" i="22"/>
  <c r="H462" i="22"/>
  <c r="H466" i="22"/>
  <c r="H472" i="22"/>
  <c r="H476" i="22"/>
  <c r="H480" i="22"/>
  <c r="H484" i="22"/>
  <c r="H488" i="22"/>
  <c r="H492" i="22"/>
  <c r="H496" i="22"/>
  <c r="H500" i="22"/>
  <c r="H506" i="22"/>
  <c r="H510" i="22"/>
  <c r="H514" i="22"/>
  <c r="H518" i="22"/>
  <c r="H524" i="22"/>
  <c r="H528" i="22"/>
  <c r="H532" i="22"/>
  <c r="H538" i="22"/>
  <c r="H542" i="22"/>
  <c r="H546" i="22"/>
  <c r="H550" i="22"/>
  <c r="H554" i="22"/>
  <c r="H558" i="22"/>
  <c r="H564" i="22"/>
  <c r="H568" i="22"/>
  <c r="H572" i="22"/>
  <c r="H576" i="22"/>
  <c r="H582" i="22"/>
  <c r="H586" i="22"/>
  <c r="H590" i="22"/>
  <c r="H594" i="22"/>
  <c r="H600" i="22"/>
  <c r="H604" i="22"/>
  <c r="H608" i="22"/>
  <c r="H612" i="22"/>
  <c r="H616" i="22"/>
  <c r="H620" i="22"/>
  <c r="H624" i="22"/>
  <c r="H628" i="22"/>
  <c r="H632" i="22"/>
  <c r="H636" i="22"/>
  <c r="H642" i="22"/>
  <c r="H646" i="22"/>
  <c r="H650" i="22"/>
  <c r="H656" i="22"/>
  <c r="H660" i="22"/>
  <c r="H664" i="22"/>
  <c r="H668" i="22"/>
  <c r="H672" i="22"/>
  <c r="H676" i="22"/>
  <c r="H680" i="22"/>
  <c r="H684" i="22"/>
  <c r="H688" i="22"/>
  <c r="H291" i="22"/>
  <c r="H295" i="22"/>
  <c r="H299" i="22"/>
  <c r="H303" i="22"/>
  <c r="H307" i="22"/>
  <c r="H309" i="22"/>
  <c r="H313" i="22"/>
  <c r="H317" i="22"/>
  <c r="H321" i="22"/>
  <c r="H323" i="22"/>
  <c r="H327" i="22"/>
  <c r="H331" i="22"/>
  <c r="H335" i="22"/>
  <c r="H337" i="22"/>
  <c r="H341" i="22"/>
  <c r="H345" i="22"/>
  <c r="H349" i="22"/>
  <c r="H353" i="22"/>
  <c r="H357" i="22"/>
  <c r="H361" i="22"/>
  <c r="H363" i="22"/>
  <c r="H367" i="22"/>
  <c r="H371" i="22"/>
  <c r="H375" i="22"/>
  <c r="H377" i="22"/>
  <c r="H381" i="22"/>
  <c r="H385" i="22"/>
  <c r="H389" i="22"/>
  <c r="H393" i="22"/>
  <c r="H395" i="22"/>
  <c r="H399" i="22"/>
  <c r="H403" i="22"/>
  <c r="H407" i="22"/>
  <c r="H409" i="22"/>
  <c r="H413" i="22"/>
  <c r="H417" i="22"/>
  <c r="H419" i="22"/>
  <c r="H425" i="22"/>
  <c r="H429" i="22"/>
  <c r="H431" i="22"/>
  <c r="H435" i="22"/>
  <c r="H439" i="22"/>
  <c r="H443" i="22"/>
  <c r="H447" i="22"/>
  <c r="H449" i="22"/>
  <c r="H453" i="22"/>
  <c r="H455" i="22"/>
  <c r="H459" i="22"/>
  <c r="H463" i="22"/>
  <c r="H467" i="22"/>
  <c r="H469" i="22"/>
  <c r="H473" i="22"/>
  <c r="H477" i="22"/>
  <c r="H481" i="22"/>
  <c r="H483" i="22"/>
  <c r="H487" i="22"/>
  <c r="H491" i="22"/>
  <c r="H495" i="22"/>
  <c r="H499" i="22"/>
  <c r="H501" i="22"/>
  <c r="H505" i="22"/>
  <c r="H509" i="22"/>
  <c r="H513" i="22"/>
  <c r="H515" i="22"/>
  <c r="H519" i="22"/>
  <c r="H523" i="22"/>
  <c r="H525" i="22"/>
  <c r="H529" i="22"/>
  <c r="H533" i="22"/>
  <c r="H537" i="22"/>
  <c r="H541" i="22"/>
  <c r="H543" i="22"/>
  <c r="H547" i="22"/>
  <c r="H551" i="22"/>
  <c r="H555" i="22"/>
  <c r="H559" i="22"/>
  <c r="H561" i="22"/>
  <c r="H565" i="22"/>
  <c r="H569" i="22"/>
  <c r="H573" i="22"/>
  <c r="H575" i="22"/>
  <c r="H579" i="22"/>
  <c r="H583" i="22"/>
  <c r="H587" i="22"/>
  <c r="H591" i="22"/>
  <c r="H593" i="22"/>
  <c r="H597" i="22"/>
  <c r="H601" i="22"/>
  <c r="H605" i="22"/>
  <c r="H607" i="22"/>
  <c r="H611" i="22"/>
  <c r="H615" i="22"/>
  <c r="H619" i="22"/>
  <c r="H623" i="22"/>
  <c r="H627" i="22"/>
  <c r="H629" i="22"/>
  <c r="H633" i="22"/>
  <c r="H637" i="22"/>
  <c r="H641" i="22"/>
  <c r="H643" i="22"/>
  <c r="H647" i="22"/>
  <c r="H651" i="22"/>
  <c r="H655" i="22"/>
  <c r="H657" i="22"/>
  <c r="H661" i="22"/>
  <c r="H665" i="22"/>
  <c r="H669" i="22"/>
  <c r="H673" i="22"/>
  <c r="H675" i="22"/>
  <c r="H679" i="22"/>
  <c r="H683" i="22"/>
  <c r="H687" i="22"/>
  <c r="H293" i="22"/>
  <c r="H297" i="22"/>
  <c r="H301" i="22"/>
  <c r="H305" i="22"/>
  <c r="H311" i="22"/>
  <c r="H315" i="22"/>
  <c r="H319" i="22"/>
  <c r="H325" i="22"/>
  <c r="H329" i="22"/>
  <c r="H333" i="22"/>
  <c r="H339" i="22"/>
  <c r="H343" i="22"/>
  <c r="H347" i="22"/>
  <c r="H351" i="22"/>
  <c r="H355" i="22"/>
  <c r="H359" i="22"/>
  <c r="H365" i="22"/>
  <c r="H369" i="22"/>
  <c r="H373" i="22"/>
  <c r="H379" i="22"/>
  <c r="H383" i="22"/>
  <c r="H387" i="22"/>
  <c r="H391" i="22"/>
  <c r="H397" i="22"/>
  <c r="H401" i="22"/>
  <c r="H405" i="22"/>
  <c r="H411" i="22"/>
  <c r="H415" i="22"/>
  <c r="H421" i="22"/>
  <c r="H423" i="22"/>
  <c r="H427" i="22"/>
  <c r="H433" i="22"/>
  <c r="H437" i="22"/>
  <c r="H441" i="22"/>
  <c r="H445" i="22"/>
  <c r="H451" i="22"/>
  <c r="H457" i="22"/>
  <c r="H461" i="22"/>
  <c r="H465" i="22"/>
  <c r="H471" i="22"/>
  <c r="H475" i="22"/>
  <c r="H479" i="22"/>
  <c r="H485" i="22"/>
  <c r="H489" i="22"/>
  <c r="H493" i="22"/>
  <c r="H497" i="22"/>
  <c r="H503" i="22"/>
  <c r="H507" i="22"/>
  <c r="H511" i="22"/>
  <c r="H517" i="22"/>
  <c r="H521" i="22"/>
  <c r="H527" i="22"/>
  <c r="H531" i="22"/>
  <c r="H535" i="22"/>
  <c r="H539" i="22"/>
  <c r="H545" i="22"/>
  <c r="H549" i="22"/>
  <c r="H553" i="22"/>
  <c r="H557" i="22"/>
  <c r="H563" i="22"/>
  <c r="H567" i="22"/>
  <c r="H571" i="22"/>
  <c r="H577" i="22"/>
  <c r="H581" i="22"/>
  <c r="H585" i="22"/>
  <c r="H589" i="22"/>
  <c r="H595" i="22"/>
  <c r="H599" i="22"/>
  <c r="H603" i="22"/>
  <c r="H609" i="22"/>
  <c r="H613" i="22"/>
  <c r="H617" i="22"/>
  <c r="H621" i="22"/>
  <c r="H625" i="22"/>
  <c r="H631" i="22"/>
  <c r="H635" i="22"/>
  <c r="H639" i="22"/>
  <c r="H645" i="22"/>
  <c r="H649" i="22"/>
  <c r="H653" i="22"/>
  <c r="H659" i="22"/>
  <c r="H663" i="22"/>
  <c r="H667" i="22"/>
  <c r="H671" i="22"/>
  <c r="H677" i="22"/>
  <c r="H681" i="22"/>
  <c r="H685" i="22"/>
  <c r="H689" i="22"/>
  <c r="H290" i="22"/>
  <c r="H294" i="22"/>
  <c r="H298" i="22"/>
  <c r="H302" i="22"/>
  <c r="H306" i="22"/>
  <c r="H310" i="22"/>
  <c r="H312" i="22"/>
  <c r="H316" i="22"/>
  <c r="H320" i="22"/>
  <c r="H322" i="22"/>
  <c r="H326" i="22"/>
  <c r="H330" i="22"/>
  <c r="H334" i="22"/>
  <c r="H336" i="22"/>
  <c r="H340" i="22"/>
  <c r="H344" i="22"/>
  <c r="H346" i="22"/>
  <c r="H350" i="22"/>
  <c r="H354" i="22"/>
  <c r="H360" i="22"/>
  <c r="H364" i="22"/>
  <c r="H368" i="22"/>
  <c r="H370" i="22"/>
  <c r="H374" i="22"/>
  <c r="H378" i="22"/>
  <c r="H382" i="22"/>
  <c r="H386" i="22"/>
  <c r="H388" i="22"/>
  <c r="H392" i="22"/>
  <c r="H396" i="22"/>
  <c r="H400" i="22"/>
  <c r="H402" i="22"/>
  <c r="H406" i="22"/>
  <c r="H410" i="22"/>
  <c r="H414" i="22"/>
  <c r="H416" i="22"/>
  <c r="H420" i="22"/>
  <c r="H422" i="22"/>
  <c r="H426" i="22"/>
  <c r="H430" i="22"/>
  <c r="H434" i="22"/>
  <c r="H438" i="22"/>
  <c r="H442" i="22"/>
  <c r="H446" i="22"/>
  <c r="H448" i="22"/>
  <c r="H452" i="22"/>
  <c r="H456" i="22"/>
  <c r="H460" i="22"/>
  <c r="H464" i="22"/>
  <c r="H468" i="22"/>
  <c r="H470" i="22"/>
  <c r="H474" i="22"/>
  <c r="H478" i="22"/>
  <c r="H482" i="22"/>
  <c r="H486" i="22"/>
  <c r="H490" i="22"/>
  <c r="H494" i="22"/>
  <c r="H498" i="22"/>
  <c r="H502" i="22"/>
  <c r="H504" i="22"/>
  <c r="H508" i="22"/>
  <c r="H512" i="22"/>
  <c r="H516" i="22"/>
  <c r="H520" i="22"/>
  <c r="H522" i="22"/>
  <c r="H526" i="22"/>
  <c r="H530" i="22"/>
  <c r="H534" i="22"/>
  <c r="H536" i="22"/>
  <c r="H540" i="22"/>
  <c r="H544" i="22"/>
  <c r="H548" i="22"/>
  <c r="H552" i="22"/>
  <c r="H556" i="22"/>
  <c r="H560" i="22"/>
  <c r="H562" i="22"/>
  <c r="H566" i="22"/>
  <c r="H570" i="22"/>
  <c r="H574" i="22"/>
  <c r="H578" i="22"/>
  <c r="H580" i="22"/>
  <c r="H584" i="22"/>
  <c r="H588" i="22"/>
  <c r="H592" i="22"/>
  <c r="H596" i="22"/>
  <c r="H598" i="22"/>
  <c r="H602" i="22"/>
  <c r="H606" i="22"/>
  <c r="H610" i="22"/>
  <c r="H614" i="22"/>
  <c r="H618" i="22"/>
  <c r="H622" i="22"/>
  <c r="H626" i="22"/>
  <c r="H630" i="22"/>
  <c r="H634" i="22"/>
  <c r="H638" i="22"/>
  <c r="H640" i="22"/>
  <c r="H644" i="22"/>
  <c r="H648" i="22"/>
  <c r="H652" i="22"/>
  <c r="H654" i="22"/>
  <c r="H658" i="22"/>
  <c r="H662" i="22"/>
  <c r="H666" i="22"/>
  <c r="H670" i="22"/>
  <c r="H674" i="22"/>
  <c r="H678" i="22"/>
  <c r="H682" i="22"/>
  <c r="H686" i="22"/>
  <c r="H290" i="19"/>
  <c r="H292" i="19"/>
  <c r="H294" i="19"/>
  <c r="H296" i="19"/>
  <c r="H298" i="19"/>
  <c r="H300" i="19"/>
  <c r="H302" i="19"/>
  <c r="H304" i="19"/>
  <c r="H306" i="19"/>
  <c r="H308" i="19"/>
  <c r="H310" i="19"/>
  <c r="H312" i="19"/>
  <c r="H314" i="19"/>
  <c r="H316" i="19"/>
  <c r="H318" i="19"/>
  <c r="H320" i="19"/>
  <c r="H322" i="19"/>
  <c r="H324" i="19"/>
  <c r="H326" i="19"/>
  <c r="H328" i="19"/>
  <c r="H330" i="19"/>
  <c r="H332" i="19"/>
  <c r="H295" i="19"/>
  <c r="H303" i="19"/>
  <c r="H311" i="19"/>
  <c r="H319" i="19"/>
  <c r="H327" i="19"/>
  <c r="H293" i="19"/>
  <c r="H301" i="19"/>
  <c r="H309" i="19"/>
  <c r="H317" i="19"/>
  <c r="H325" i="19"/>
  <c r="H333" i="19"/>
  <c r="H335" i="19"/>
  <c r="H337" i="19"/>
  <c r="H339" i="19"/>
  <c r="H341" i="19"/>
  <c r="H343" i="19"/>
  <c r="H345" i="19"/>
  <c r="H347" i="19"/>
  <c r="H349" i="19"/>
  <c r="H351" i="19"/>
  <c r="H353" i="19"/>
  <c r="H355" i="19"/>
  <c r="H357" i="19"/>
  <c r="H359" i="19"/>
  <c r="H361" i="19"/>
  <c r="H363" i="19"/>
  <c r="H365" i="19"/>
  <c r="H367" i="19"/>
  <c r="H369" i="19"/>
  <c r="H371" i="19"/>
  <c r="H373" i="19"/>
  <c r="H375" i="19"/>
  <c r="H377" i="19"/>
  <c r="H379" i="19"/>
  <c r="H381" i="19"/>
  <c r="H383" i="19"/>
  <c r="H385" i="19"/>
  <c r="H387" i="19"/>
  <c r="H389" i="19"/>
  <c r="H391" i="19"/>
  <c r="H393" i="19"/>
  <c r="H395" i="19"/>
  <c r="H397" i="19"/>
  <c r="H399" i="19"/>
  <c r="H401" i="19"/>
  <c r="H403" i="19"/>
  <c r="H405" i="19"/>
  <c r="H407" i="19"/>
  <c r="H409" i="19"/>
  <c r="H411" i="19"/>
  <c r="H413" i="19"/>
  <c r="H415" i="19"/>
  <c r="H417" i="19"/>
  <c r="H419" i="19"/>
  <c r="H421" i="19"/>
  <c r="H423" i="19"/>
  <c r="H425" i="19"/>
  <c r="H427" i="19"/>
  <c r="H429" i="19"/>
  <c r="H431" i="19"/>
  <c r="H433" i="19"/>
  <c r="H435" i="19"/>
  <c r="H437" i="19"/>
  <c r="H439" i="19"/>
  <c r="H441" i="19"/>
  <c r="H443" i="19"/>
  <c r="H445" i="19"/>
  <c r="H447" i="19"/>
  <c r="H449" i="19"/>
  <c r="H451" i="19"/>
  <c r="H453" i="19"/>
  <c r="H455" i="19"/>
  <c r="H457" i="19"/>
  <c r="H459" i="19"/>
  <c r="H461" i="19"/>
  <c r="H463" i="19"/>
  <c r="H465" i="19"/>
  <c r="H467" i="19"/>
  <c r="H469" i="19"/>
  <c r="H471" i="19"/>
  <c r="H473" i="19"/>
  <c r="H475" i="19"/>
  <c r="H477" i="19"/>
  <c r="H479" i="19"/>
  <c r="H481" i="19"/>
  <c r="H483" i="19"/>
  <c r="H485" i="19"/>
  <c r="H487" i="19"/>
  <c r="H489" i="19"/>
  <c r="H491" i="19"/>
  <c r="H493" i="19"/>
  <c r="H495" i="19"/>
  <c r="H497" i="19"/>
  <c r="H499" i="19"/>
  <c r="H501" i="19"/>
  <c r="H503" i="19"/>
  <c r="H505" i="19"/>
  <c r="H507" i="19"/>
  <c r="H509" i="19"/>
  <c r="H511" i="19"/>
  <c r="H513" i="19"/>
  <c r="H515" i="19"/>
  <c r="H517" i="19"/>
  <c r="H519" i="19"/>
  <c r="H521" i="19"/>
  <c r="H523" i="19"/>
  <c r="H525" i="19"/>
  <c r="H527" i="19"/>
  <c r="H529" i="19"/>
  <c r="H531" i="19"/>
  <c r="H533" i="19"/>
  <c r="H535" i="19"/>
  <c r="H537" i="19"/>
  <c r="H539" i="19"/>
  <c r="H541" i="19"/>
  <c r="H543" i="19"/>
  <c r="H545" i="19"/>
  <c r="H547" i="19"/>
  <c r="H549" i="19"/>
  <c r="H551" i="19"/>
  <c r="H553" i="19"/>
  <c r="H555" i="19"/>
  <c r="H557" i="19"/>
  <c r="H559" i="19"/>
  <c r="H561" i="19"/>
  <c r="H563" i="19"/>
  <c r="H565" i="19"/>
  <c r="H567" i="19"/>
  <c r="H569" i="19"/>
  <c r="H571" i="19"/>
  <c r="H573" i="19"/>
  <c r="H575" i="19"/>
  <c r="H577" i="19"/>
  <c r="H579" i="19"/>
  <c r="H581" i="19"/>
  <c r="H583" i="19"/>
  <c r="H585" i="19"/>
  <c r="H587" i="19"/>
  <c r="H589" i="19"/>
  <c r="H591" i="19"/>
  <c r="H593" i="19"/>
  <c r="H595" i="19"/>
  <c r="H597" i="19"/>
  <c r="H599" i="19"/>
  <c r="H601" i="19"/>
  <c r="H603" i="19"/>
  <c r="H605" i="19"/>
  <c r="H607" i="19"/>
  <c r="H609" i="19"/>
  <c r="H611" i="19"/>
  <c r="H613" i="19"/>
  <c r="H615" i="19"/>
  <c r="H617" i="19"/>
  <c r="H619" i="19"/>
  <c r="H621" i="19"/>
  <c r="H623" i="19"/>
  <c r="H625" i="19"/>
  <c r="H627" i="19"/>
  <c r="H629" i="19"/>
  <c r="H631" i="19"/>
  <c r="H633" i="19"/>
  <c r="H635" i="19"/>
  <c r="H637" i="19"/>
  <c r="H639" i="19"/>
  <c r="H641" i="19"/>
  <c r="H643" i="19"/>
  <c r="H645" i="19"/>
  <c r="H647" i="19"/>
  <c r="H649" i="19"/>
  <c r="H651" i="19"/>
  <c r="H653" i="19"/>
  <c r="H655" i="19"/>
  <c r="H657" i="19"/>
  <c r="H659" i="19"/>
  <c r="H661" i="19"/>
  <c r="H663" i="19"/>
  <c r="H665" i="19"/>
  <c r="H667" i="19"/>
  <c r="H669" i="19"/>
  <c r="H671" i="19"/>
  <c r="H673" i="19"/>
  <c r="H675" i="19"/>
  <c r="H677" i="19"/>
  <c r="H679" i="19"/>
  <c r="H681" i="19"/>
  <c r="H683" i="19"/>
  <c r="H685" i="19"/>
  <c r="H687" i="19"/>
  <c r="H689" i="19"/>
  <c r="H291" i="19"/>
  <c r="H299" i="19"/>
  <c r="H307" i="19"/>
  <c r="H315" i="19"/>
  <c r="H323" i="19"/>
  <c r="H331" i="19"/>
  <c r="H297" i="19"/>
  <c r="H329" i="19"/>
  <c r="H338" i="19"/>
  <c r="H346" i="19"/>
  <c r="H354" i="19"/>
  <c r="H362" i="19"/>
  <c r="H370" i="19"/>
  <c r="H378" i="19"/>
  <c r="H386" i="19"/>
  <c r="H394" i="19"/>
  <c r="H402" i="19"/>
  <c r="H410" i="19"/>
  <c r="H418" i="19"/>
  <c r="H426" i="19"/>
  <c r="H434" i="19"/>
  <c r="H442" i="19"/>
  <c r="H450" i="19"/>
  <c r="H458" i="19"/>
  <c r="H466" i="19"/>
  <c r="H474" i="19"/>
  <c r="H482" i="19"/>
  <c r="H490" i="19"/>
  <c r="H498" i="19"/>
  <c r="H506" i="19"/>
  <c r="H514" i="19"/>
  <c r="H522" i="19"/>
  <c r="H530" i="19"/>
  <c r="H538" i="19"/>
  <c r="H546" i="19"/>
  <c r="H554" i="19"/>
  <c r="H562" i="19"/>
  <c r="H570" i="19"/>
  <c r="H578" i="19"/>
  <c r="H586" i="19"/>
  <c r="H594" i="19"/>
  <c r="H602" i="19"/>
  <c r="H610" i="19"/>
  <c r="H618" i="19"/>
  <c r="H626" i="19"/>
  <c r="H634" i="19"/>
  <c r="H642" i="19"/>
  <c r="H650" i="19"/>
  <c r="H658" i="19"/>
  <c r="H666" i="19"/>
  <c r="H674" i="19"/>
  <c r="H682" i="19"/>
  <c r="H313" i="19"/>
  <c r="H334" i="19"/>
  <c r="H342" i="19"/>
  <c r="H350" i="19"/>
  <c r="H358" i="19"/>
  <c r="H366" i="19"/>
  <c r="H374" i="19"/>
  <c r="H382" i="19"/>
  <c r="H390" i="19"/>
  <c r="H398" i="19"/>
  <c r="H406" i="19"/>
  <c r="H414" i="19"/>
  <c r="H422" i="19"/>
  <c r="H430" i="19"/>
  <c r="H438" i="19"/>
  <c r="H446" i="19"/>
  <c r="H454" i="19"/>
  <c r="H462" i="19"/>
  <c r="H470" i="19"/>
  <c r="H478" i="19"/>
  <c r="H486" i="19"/>
  <c r="H494" i="19"/>
  <c r="H502" i="19"/>
  <c r="H510" i="19"/>
  <c r="H518" i="19"/>
  <c r="H526" i="19"/>
  <c r="H534" i="19"/>
  <c r="H542" i="19"/>
  <c r="H550" i="19"/>
  <c r="H558" i="19"/>
  <c r="H566" i="19"/>
  <c r="H574" i="19"/>
  <c r="H582" i="19"/>
  <c r="H590" i="19"/>
  <c r="H598" i="19"/>
  <c r="H606" i="19"/>
  <c r="H614" i="19"/>
  <c r="H622" i="19"/>
  <c r="H630" i="19"/>
  <c r="H638" i="19"/>
  <c r="H646" i="19"/>
  <c r="H654" i="19"/>
  <c r="H662" i="19"/>
  <c r="H670" i="19"/>
  <c r="H678" i="19"/>
  <c r="H686" i="19"/>
  <c r="H305" i="19"/>
  <c r="H348" i="19"/>
  <c r="H364" i="19"/>
  <c r="H380" i="19"/>
  <c r="H396" i="19"/>
  <c r="H412" i="19"/>
  <c r="H428" i="19"/>
  <c r="H444" i="19"/>
  <c r="H460" i="19"/>
  <c r="H476" i="19"/>
  <c r="H492" i="19"/>
  <c r="H508" i="19"/>
  <c r="H524" i="19"/>
  <c r="H540" i="19"/>
  <c r="H556" i="19"/>
  <c r="H572" i="19"/>
  <c r="H588" i="19"/>
  <c r="H604" i="19"/>
  <c r="H620" i="19"/>
  <c r="H636" i="19"/>
  <c r="H652" i="19"/>
  <c r="H668" i="19"/>
  <c r="H684" i="19"/>
  <c r="H321" i="19"/>
  <c r="H336" i="19"/>
  <c r="H352" i="19"/>
  <c r="H368" i="19"/>
  <c r="H384" i="19"/>
  <c r="H400" i="19"/>
  <c r="H416" i="19"/>
  <c r="H432" i="19"/>
  <c r="H448" i="19"/>
  <c r="H464" i="19"/>
  <c r="H480" i="19"/>
  <c r="H496" i="19"/>
  <c r="H512" i="19"/>
  <c r="H528" i="19"/>
  <c r="H544" i="19"/>
  <c r="H560" i="19"/>
  <c r="H576" i="19"/>
  <c r="H592" i="19"/>
  <c r="H608" i="19"/>
  <c r="H624" i="19"/>
  <c r="H640" i="19"/>
  <c r="H656" i="19"/>
  <c r="H672" i="19"/>
  <c r="H688" i="19"/>
  <c r="H340" i="19"/>
  <c r="H356" i="19"/>
  <c r="H372" i="19"/>
  <c r="H388" i="19"/>
  <c r="H404" i="19"/>
  <c r="H420" i="19"/>
  <c r="H436" i="19"/>
  <c r="H452" i="19"/>
  <c r="H468" i="19"/>
  <c r="H484" i="19"/>
  <c r="H500" i="19"/>
  <c r="H516" i="19"/>
  <c r="H532" i="19"/>
  <c r="H548" i="19"/>
  <c r="H564" i="19"/>
  <c r="H580" i="19"/>
  <c r="H596" i="19"/>
  <c r="H612" i="19"/>
  <c r="H628" i="19"/>
  <c r="H644" i="19"/>
  <c r="H660" i="19"/>
  <c r="H676" i="19"/>
  <c r="H344" i="19"/>
  <c r="H360" i="19"/>
  <c r="H376" i="19"/>
  <c r="H392" i="19"/>
  <c r="H408" i="19"/>
  <c r="H424" i="19"/>
  <c r="H440" i="19"/>
  <c r="H456" i="19"/>
  <c r="H472" i="19"/>
  <c r="H488" i="19"/>
  <c r="H504" i="19"/>
  <c r="H520" i="19"/>
  <c r="H536" i="19"/>
  <c r="H552" i="19"/>
  <c r="H568" i="19"/>
  <c r="H584" i="19"/>
  <c r="H600" i="19"/>
  <c r="H616" i="19"/>
  <c r="H632" i="19"/>
  <c r="H648" i="19"/>
  <c r="H664" i="19"/>
  <c r="H680" i="19"/>
  <c r="H290" i="20"/>
  <c r="H292" i="20"/>
  <c r="H294" i="20"/>
  <c r="H296" i="20"/>
  <c r="H298" i="20"/>
  <c r="H300" i="20"/>
  <c r="H302" i="20"/>
  <c r="H304" i="20"/>
  <c r="H306" i="20"/>
  <c r="H308" i="20"/>
  <c r="H310" i="20"/>
  <c r="H312" i="20"/>
  <c r="H314" i="20"/>
  <c r="H316" i="20"/>
  <c r="H318" i="20"/>
  <c r="H320" i="20"/>
  <c r="H322" i="20"/>
  <c r="H324" i="20"/>
  <c r="H326" i="20"/>
  <c r="H328" i="20"/>
  <c r="H330" i="20"/>
  <c r="H332" i="20"/>
  <c r="H334" i="20"/>
  <c r="H336" i="20"/>
  <c r="H338" i="20"/>
  <c r="H340" i="20"/>
  <c r="H342" i="20"/>
  <c r="H344" i="20"/>
  <c r="H346" i="20"/>
  <c r="H348" i="20"/>
  <c r="H350" i="20"/>
  <c r="H352" i="20"/>
  <c r="H354" i="20"/>
  <c r="H356" i="20"/>
  <c r="H358" i="20"/>
  <c r="H360" i="20"/>
  <c r="H362" i="20"/>
  <c r="H364" i="20"/>
  <c r="H366" i="20"/>
  <c r="H368" i="20"/>
  <c r="H370" i="20"/>
  <c r="H372" i="20"/>
  <c r="H374" i="20"/>
  <c r="H376" i="20"/>
  <c r="H378" i="20"/>
  <c r="H380" i="20"/>
  <c r="H382" i="20"/>
  <c r="H384" i="20"/>
  <c r="H386" i="20"/>
  <c r="H388" i="20"/>
  <c r="H390" i="20"/>
  <c r="H392" i="20"/>
  <c r="H394" i="20"/>
  <c r="H396" i="20"/>
  <c r="H398" i="20"/>
  <c r="H400" i="20"/>
  <c r="H402" i="20"/>
  <c r="H404" i="20"/>
  <c r="H406" i="20"/>
  <c r="H408" i="20"/>
  <c r="H410" i="20"/>
  <c r="H412" i="20"/>
  <c r="H414" i="20"/>
  <c r="H416" i="20"/>
  <c r="H418" i="20"/>
  <c r="H420" i="20"/>
  <c r="H422" i="20"/>
  <c r="H424" i="20"/>
  <c r="H426" i="20"/>
  <c r="H428" i="20"/>
  <c r="H430" i="20"/>
  <c r="H432" i="20"/>
  <c r="H434" i="20"/>
  <c r="H436" i="20"/>
  <c r="H438" i="20"/>
  <c r="H440" i="20"/>
  <c r="H442" i="20"/>
  <c r="H444" i="20"/>
  <c r="H446" i="20"/>
  <c r="H448" i="20"/>
  <c r="H450" i="20"/>
  <c r="H452" i="20"/>
  <c r="H454" i="20"/>
  <c r="H456" i="20"/>
  <c r="H458" i="20"/>
  <c r="H460" i="20"/>
  <c r="H462" i="20"/>
  <c r="H464" i="20"/>
  <c r="H466" i="20"/>
  <c r="H468" i="20"/>
  <c r="H470" i="20"/>
  <c r="H472" i="20"/>
  <c r="H474" i="20"/>
  <c r="H476" i="20"/>
  <c r="H478" i="20"/>
  <c r="H480" i="20"/>
  <c r="H482" i="20"/>
  <c r="H484" i="20"/>
  <c r="H486" i="20"/>
  <c r="H488" i="20"/>
  <c r="H490" i="20"/>
  <c r="H492" i="20"/>
  <c r="H494" i="20"/>
  <c r="H496" i="20"/>
  <c r="H498" i="20"/>
  <c r="H500" i="20"/>
  <c r="H502" i="20"/>
  <c r="H504" i="20"/>
  <c r="H506" i="20"/>
  <c r="H508" i="20"/>
  <c r="H510" i="20"/>
  <c r="H512" i="20"/>
  <c r="H514" i="20"/>
  <c r="H516" i="20"/>
  <c r="H518" i="20"/>
  <c r="H520" i="20"/>
  <c r="H522" i="20"/>
  <c r="H524" i="20"/>
  <c r="H526" i="20"/>
  <c r="H528" i="20"/>
  <c r="H530" i="20"/>
  <c r="H532" i="20"/>
  <c r="H534" i="20"/>
  <c r="H536" i="20"/>
  <c r="H538" i="20"/>
  <c r="H540" i="20"/>
  <c r="H542" i="20"/>
  <c r="H544" i="20"/>
  <c r="H546" i="20"/>
  <c r="H548" i="20"/>
  <c r="H550" i="20"/>
  <c r="H552" i="20"/>
  <c r="H554" i="20"/>
  <c r="H556" i="20"/>
  <c r="H558" i="20"/>
  <c r="H560" i="20"/>
  <c r="H562" i="20"/>
  <c r="H564" i="20"/>
  <c r="H566" i="20"/>
  <c r="H568" i="20"/>
  <c r="H570" i="20"/>
  <c r="H572" i="20"/>
  <c r="H574" i="20"/>
  <c r="H576" i="20"/>
  <c r="H578" i="20"/>
  <c r="H580" i="20"/>
  <c r="H582" i="20"/>
  <c r="H584" i="20"/>
  <c r="H586" i="20"/>
  <c r="H588" i="20"/>
  <c r="H590" i="20"/>
  <c r="H592" i="20"/>
  <c r="H594" i="20"/>
  <c r="H596" i="20"/>
  <c r="H598" i="20"/>
  <c r="H600" i="20"/>
  <c r="H602" i="20"/>
  <c r="H604" i="20"/>
  <c r="H606" i="20"/>
  <c r="H608" i="20"/>
  <c r="H610" i="20"/>
  <c r="H612" i="20"/>
  <c r="H614" i="20"/>
  <c r="H616" i="20"/>
  <c r="H618" i="20"/>
  <c r="H620" i="20"/>
  <c r="H622" i="20"/>
  <c r="H624" i="20"/>
  <c r="H626" i="20"/>
  <c r="H628" i="20"/>
  <c r="H630" i="20"/>
  <c r="H632" i="20"/>
  <c r="H634" i="20"/>
  <c r="H636" i="20"/>
  <c r="H638" i="20"/>
  <c r="H640" i="20"/>
  <c r="H642" i="20"/>
  <c r="H644" i="20"/>
  <c r="H646" i="20"/>
  <c r="H648" i="20"/>
  <c r="H650" i="20"/>
  <c r="H652" i="20"/>
  <c r="H654" i="20"/>
  <c r="H656" i="20"/>
  <c r="H658" i="20"/>
  <c r="H660" i="20"/>
  <c r="H662" i="20"/>
  <c r="H664" i="20"/>
  <c r="H666" i="20"/>
  <c r="H668" i="20"/>
  <c r="H670" i="20"/>
  <c r="H672" i="20"/>
  <c r="H674" i="20"/>
  <c r="H676" i="20"/>
  <c r="H678" i="20"/>
  <c r="H680" i="20"/>
  <c r="H682" i="20"/>
  <c r="H684" i="20"/>
  <c r="H686" i="20"/>
  <c r="H688" i="20"/>
  <c r="H295" i="20"/>
  <c r="H303" i="20"/>
  <c r="H311" i="20"/>
  <c r="H319" i="20"/>
  <c r="H327" i="20"/>
  <c r="H335" i="20"/>
  <c r="H343" i="20"/>
  <c r="H351" i="20"/>
  <c r="H359" i="20"/>
  <c r="H367" i="20"/>
  <c r="H375" i="20"/>
  <c r="H383" i="20"/>
  <c r="H391" i="20"/>
  <c r="H399" i="20"/>
  <c r="H407" i="20"/>
  <c r="H415" i="20"/>
  <c r="H423" i="20"/>
  <c r="H431" i="20"/>
  <c r="H439" i="20"/>
  <c r="H447" i="20"/>
  <c r="H455" i="20"/>
  <c r="H463" i="20"/>
  <c r="H471" i="20"/>
  <c r="H479" i="20"/>
  <c r="H487" i="20"/>
  <c r="H495" i="20"/>
  <c r="H503" i="20"/>
  <c r="H511" i="20"/>
  <c r="H519" i="20"/>
  <c r="H527" i="20"/>
  <c r="H535" i="20"/>
  <c r="H543" i="20"/>
  <c r="H551" i="20"/>
  <c r="H559" i="20"/>
  <c r="H567" i="20"/>
  <c r="H575" i="20"/>
  <c r="H583" i="20"/>
  <c r="H591" i="20"/>
  <c r="H599" i="20"/>
  <c r="H607" i="20"/>
  <c r="H615" i="20"/>
  <c r="H623" i="20"/>
  <c r="H631" i="20"/>
  <c r="H639" i="20"/>
  <c r="H647" i="20"/>
  <c r="H655" i="20"/>
  <c r="H663" i="20"/>
  <c r="H671" i="20"/>
  <c r="H679" i="20"/>
  <c r="H687" i="20"/>
  <c r="H293" i="20"/>
  <c r="H301" i="20"/>
  <c r="H309" i="20"/>
  <c r="H317" i="20"/>
  <c r="H325" i="20"/>
  <c r="H333" i="20"/>
  <c r="H341" i="20"/>
  <c r="H349" i="20"/>
  <c r="H357" i="20"/>
  <c r="H365" i="20"/>
  <c r="H373" i="20"/>
  <c r="H381" i="20"/>
  <c r="H389" i="20"/>
  <c r="H397" i="20"/>
  <c r="H405" i="20"/>
  <c r="H413" i="20"/>
  <c r="H421" i="20"/>
  <c r="H429" i="20"/>
  <c r="H437" i="20"/>
  <c r="H445" i="20"/>
  <c r="H453" i="20"/>
  <c r="H461" i="20"/>
  <c r="H469" i="20"/>
  <c r="H477" i="20"/>
  <c r="H485" i="20"/>
  <c r="H493" i="20"/>
  <c r="H501" i="20"/>
  <c r="H509" i="20"/>
  <c r="H517" i="20"/>
  <c r="H525" i="20"/>
  <c r="H533" i="20"/>
  <c r="H541" i="20"/>
  <c r="H549" i="20"/>
  <c r="H557" i="20"/>
  <c r="H565" i="20"/>
  <c r="H573" i="20"/>
  <c r="H581" i="20"/>
  <c r="H589" i="20"/>
  <c r="H597" i="20"/>
  <c r="H605" i="20"/>
  <c r="H613" i="20"/>
  <c r="H621" i="20"/>
  <c r="H629" i="20"/>
  <c r="H637" i="20"/>
  <c r="H645" i="20"/>
  <c r="H653" i="20"/>
  <c r="H661" i="20"/>
  <c r="H669" i="20"/>
  <c r="H677" i="20"/>
  <c r="H685" i="20"/>
  <c r="H291" i="20"/>
  <c r="H299" i="20"/>
  <c r="H307" i="20"/>
  <c r="H315" i="20"/>
  <c r="H323" i="20"/>
  <c r="H331" i="20"/>
  <c r="H339" i="20"/>
  <c r="H347" i="20"/>
  <c r="H355" i="20"/>
  <c r="H363" i="20"/>
  <c r="H371" i="20"/>
  <c r="H379" i="20"/>
  <c r="H387" i="20"/>
  <c r="H395" i="20"/>
  <c r="H403" i="20"/>
  <c r="H411" i="20"/>
  <c r="H419" i="20"/>
  <c r="H427" i="20"/>
  <c r="H435" i="20"/>
  <c r="H443" i="20"/>
  <c r="H451" i="20"/>
  <c r="H459" i="20"/>
  <c r="H467" i="20"/>
  <c r="H475" i="20"/>
  <c r="H483" i="20"/>
  <c r="H491" i="20"/>
  <c r="H499" i="20"/>
  <c r="H507" i="20"/>
  <c r="H515" i="20"/>
  <c r="H523" i="20"/>
  <c r="H531" i="20"/>
  <c r="H539" i="20"/>
  <c r="H547" i="20"/>
  <c r="H555" i="20"/>
  <c r="H563" i="20"/>
  <c r="H571" i="20"/>
  <c r="H579" i="20"/>
  <c r="H587" i="20"/>
  <c r="H595" i="20"/>
  <c r="H603" i="20"/>
  <c r="H611" i="20"/>
  <c r="H619" i="20"/>
  <c r="H627" i="20"/>
  <c r="H635" i="20"/>
  <c r="H643" i="20"/>
  <c r="H651" i="20"/>
  <c r="H659" i="20"/>
  <c r="H667" i="20"/>
  <c r="H675" i="20"/>
  <c r="H683" i="20"/>
  <c r="H305" i="20"/>
  <c r="H337" i="20"/>
  <c r="H369" i="20"/>
  <c r="H401" i="20"/>
  <c r="H433" i="20"/>
  <c r="H465" i="20"/>
  <c r="H497" i="20"/>
  <c r="H529" i="20"/>
  <c r="H561" i="20"/>
  <c r="H313" i="20"/>
  <c r="H345" i="20"/>
  <c r="H377" i="20"/>
  <c r="H409" i="20"/>
  <c r="H441" i="20"/>
  <c r="H473" i="20"/>
  <c r="H505" i="20"/>
  <c r="H537" i="20"/>
  <c r="H569" i="20"/>
  <c r="H601" i="20"/>
  <c r="H633" i="20"/>
  <c r="H665" i="20"/>
  <c r="H321" i="20"/>
  <c r="H353" i="20"/>
  <c r="H385" i="20"/>
  <c r="H417" i="20"/>
  <c r="H449" i="20"/>
  <c r="H481" i="20"/>
  <c r="H513" i="20"/>
  <c r="H545" i="20"/>
  <c r="H297" i="20"/>
  <c r="H329" i="20"/>
  <c r="H361" i="20"/>
  <c r="H393" i="20"/>
  <c r="H425" i="20"/>
  <c r="H457" i="20"/>
  <c r="H489" i="20"/>
  <c r="H521" i="20"/>
  <c r="H553" i="20"/>
  <c r="H585" i="20"/>
  <c r="H617" i="20"/>
  <c r="H649" i="20"/>
  <c r="H681" i="20"/>
  <c r="H577" i="20"/>
  <c r="H641" i="20"/>
  <c r="H593" i="20"/>
  <c r="H657" i="20"/>
  <c r="H609" i="20"/>
  <c r="H673" i="20"/>
  <c r="H625" i="20"/>
  <c r="H689" i="20"/>
  <c r="H248" i="11"/>
  <c r="H291" i="11"/>
  <c r="H293" i="11"/>
  <c r="H295" i="11"/>
  <c r="H297" i="11"/>
  <c r="H299" i="11"/>
  <c r="H301" i="11"/>
  <c r="H303" i="11"/>
  <c r="H305" i="11"/>
  <c r="H307" i="11"/>
  <c r="H309" i="11"/>
  <c r="H311" i="11"/>
  <c r="H313" i="11"/>
  <c r="H315" i="11"/>
  <c r="H317" i="11"/>
  <c r="H319" i="11"/>
  <c r="H321" i="11"/>
  <c r="H323" i="11"/>
  <c r="H325" i="11"/>
  <c r="H327" i="11"/>
  <c r="H329" i="11"/>
  <c r="H331" i="11"/>
  <c r="H333" i="11"/>
  <c r="H335" i="11"/>
  <c r="H337" i="11"/>
  <c r="H339" i="11"/>
  <c r="H341" i="11"/>
  <c r="H343" i="11"/>
  <c r="H345" i="11"/>
  <c r="H347" i="11"/>
  <c r="H349" i="11"/>
  <c r="H351" i="11"/>
  <c r="H353" i="11"/>
  <c r="H355" i="11"/>
  <c r="H357" i="11"/>
  <c r="H359" i="11"/>
  <c r="H361" i="11"/>
  <c r="H363" i="11"/>
  <c r="H365" i="11"/>
  <c r="H367" i="11"/>
  <c r="H369" i="11"/>
  <c r="H371" i="11"/>
  <c r="H373" i="11"/>
  <c r="H375" i="11"/>
  <c r="H377" i="11"/>
  <c r="H379" i="11"/>
  <c r="H381" i="11"/>
  <c r="H383" i="11"/>
  <c r="H385" i="11"/>
  <c r="H387" i="11"/>
  <c r="H389" i="11"/>
  <c r="H391" i="11"/>
  <c r="H393" i="11"/>
  <c r="H395" i="11"/>
  <c r="H397" i="11"/>
  <c r="H399" i="11"/>
  <c r="H401" i="11"/>
  <c r="H403" i="11"/>
  <c r="H405" i="11"/>
  <c r="H407" i="11"/>
  <c r="H409" i="11"/>
  <c r="H411" i="11"/>
  <c r="H413" i="11"/>
  <c r="H415" i="11"/>
  <c r="H417" i="11"/>
  <c r="H419" i="11"/>
  <c r="H421" i="11"/>
  <c r="H423" i="11"/>
  <c r="H425" i="11"/>
  <c r="H427" i="11"/>
  <c r="H429" i="11"/>
  <c r="H431" i="11"/>
  <c r="H433" i="11"/>
  <c r="H435" i="11"/>
  <c r="H437" i="11"/>
  <c r="H439" i="11"/>
  <c r="H441" i="11"/>
  <c r="H443" i="11"/>
  <c r="H445" i="11"/>
  <c r="H447" i="11"/>
  <c r="H449" i="11"/>
  <c r="H451" i="11"/>
  <c r="H453" i="11"/>
  <c r="H455" i="11"/>
  <c r="H457" i="11"/>
  <c r="H459" i="11"/>
  <c r="H461" i="11"/>
  <c r="H290" i="11"/>
  <c r="H292" i="11"/>
  <c r="H294" i="11"/>
  <c r="H296" i="11"/>
  <c r="H298" i="11"/>
  <c r="H300" i="11"/>
  <c r="H302" i="11"/>
  <c r="H304" i="11"/>
  <c r="H306" i="11"/>
  <c r="H308" i="11"/>
  <c r="H310" i="11"/>
  <c r="H312" i="11"/>
  <c r="H314" i="11"/>
  <c r="H316" i="11"/>
  <c r="H318" i="11"/>
  <c r="H320" i="11"/>
  <c r="H322" i="11"/>
  <c r="H324" i="11"/>
  <c r="H326" i="11"/>
  <c r="H328" i="11"/>
  <c r="H330" i="11"/>
  <c r="H332" i="11"/>
  <c r="H334" i="11"/>
  <c r="H336" i="11"/>
  <c r="H338" i="11"/>
  <c r="H340" i="11"/>
  <c r="H342" i="11"/>
  <c r="H344" i="11"/>
  <c r="H346" i="11"/>
  <c r="H348" i="11"/>
  <c r="H350" i="11"/>
  <c r="H352" i="11"/>
  <c r="H354" i="11"/>
  <c r="H356" i="11"/>
  <c r="H358" i="11"/>
  <c r="H360" i="11"/>
  <c r="H362" i="11"/>
  <c r="H364" i="11"/>
  <c r="H366" i="11"/>
  <c r="H368" i="11"/>
  <c r="H370" i="11"/>
  <c r="H372" i="11"/>
  <c r="H374" i="11"/>
  <c r="H376" i="11"/>
  <c r="H378" i="11"/>
  <c r="H380" i="11"/>
  <c r="H382" i="11"/>
  <c r="H384" i="11"/>
  <c r="H386" i="11"/>
  <c r="H388" i="11"/>
  <c r="H390" i="11"/>
  <c r="H392" i="11"/>
  <c r="H394" i="11"/>
  <c r="H396" i="11"/>
  <c r="H398" i="11"/>
  <c r="H400" i="11"/>
  <c r="H402" i="11"/>
  <c r="H404" i="11"/>
  <c r="H406" i="11"/>
  <c r="H408" i="11"/>
  <c r="H410" i="11"/>
  <c r="H412" i="11"/>
  <c r="H414" i="11"/>
  <c r="H416" i="11"/>
  <c r="H418" i="11"/>
  <c r="H420" i="11"/>
  <c r="H422" i="11"/>
  <c r="H424" i="11"/>
  <c r="H426" i="11"/>
  <c r="H428" i="11"/>
  <c r="H430" i="11"/>
  <c r="H432" i="11"/>
  <c r="H434" i="11"/>
  <c r="H436" i="11"/>
  <c r="H438" i="11"/>
  <c r="H446" i="11"/>
  <c r="H454" i="11"/>
  <c r="H462" i="11"/>
  <c r="H464" i="11"/>
  <c r="H466" i="11"/>
  <c r="H468" i="11"/>
  <c r="H470" i="11"/>
  <c r="H472" i="11"/>
  <c r="H474" i="11"/>
  <c r="H476" i="11"/>
  <c r="H478" i="11"/>
  <c r="H480" i="11"/>
  <c r="H482" i="11"/>
  <c r="H484" i="11"/>
  <c r="H486" i="11"/>
  <c r="H488" i="11"/>
  <c r="H490" i="11"/>
  <c r="H492" i="11"/>
  <c r="H494" i="11"/>
  <c r="H496" i="11"/>
  <c r="H498" i="11"/>
  <c r="H500" i="11"/>
  <c r="H502" i="11"/>
  <c r="H504" i="11"/>
  <c r="H506" i="11"/>
  <c r="H508" i="11"/>
  <c r="H510" i="11"/>
  <c r="H512" i="11"/>
  <c r="H514" i="11"/>
  <c r="H516" i="11"/>
  <c r="H518" i="11"/>
  <c r="H520" i="11"/>
  <c r="H522" i="11"/>
  <c r="H524" i="11"/>
  <c r="H526" i="11"/>
  <c r="H528" i="11"/>
  <c r="H530" i="11"/>
  <c r="H532" i="11"/>
  <c r="H534" i="11"/>
  <c r="H536" i="11"/>
  <c r="H538" i="11"/>
  <c r="H540" i="11"/>
  <c r="H542" i="11"/>
  <c r="H544" i="11"/>
  <c r="H546" i="11"/>
  <c r="H548" i="11"/>
  <c r="H550" i="11"/>
  <c r="H552" i="11"/>
  <c r="H554" i="11"/>
  <c r="H556" i="11"/>
  <c r="H558" i="11"/>
  <c r="H560" i="11"/>
  <c r="H562" i="11"/>
  <c r="H564" i="11"/>
  <c r="H566" i="11"/>
  <c r="H568" i="11"/>
  <c r="H570" i="11"/>
  <c r="H572" i="11"/>
  <c r="H574" i="11"/>
  <c r="H576" i="11"/>
  <c r="H578" i="11"/>
  <c r="H580" i="11"/>
  <c r="H582" i="11"/>
  <c r="H584" i="11"/>
  <c r="H586" i="11"/>
  <c r="H588" i="11"/>
  <c r="H590" i="11"/>
  <c r="H592" i="11"/>
  <c r="H594" i="11"/>
  <c r="H596" i="11"/>
  <c r="H598" i="11"/>
  <c r="H600" i="11"/>
  <c r="H602" i="11"/>
  <c r="H604" i="11"/>
  <c r="H606" i="11"/>
  <c r="H608" i="11"/>
  <c r="H610" i="11"/>
  <c r="H612" i="11"/>
  <c r="H614" i="11"/>
  <c r="H616" i="11"/>
  <c r="H618" i="11"/>
  <c r="H620" i="11"/>
  <c r="H622" i="11"/>
  <c r="H624" i="11"/>
  <c r="H626" i="11"/>
  <c r="H628" i="11"/>
  <c r="H630" i="11"/>
  <c r="H632" i="11"/>
  <c r="H634" i="11"/>
  <c r="H636" i="11"/>
  <c r="H638" i="11"/>
  <c r="H640" i="11"/>
  <c r="H642" i="11"/>
  <c r="H644" i="11"/>
  <c r="H646" i="11"/>
  <c r="H648" i="11"/>
  <c r="H650" i="11"/>
  <c r="H652" i="11"/>
  <c r="H654" i="11"/>
  <c r="H656" i="11"/>
  <c r="H658" i="11"/>
  <c r="H660" i="11"/>
  <c r="H662" i="11"/>
  <c r="H664" i="11"/>
  <c r="H666" i="11"/>
  <c r="H668" i="11"/>
  <c r="H670" i="11"/>
  <c r="H672" i="11"/>
  <c r="H674" i="11"/>
  <c r="H676" i="11"/>
  <c r="H678" i="11"/>
  <c r="H680" i="11"/>
  <c r="H682" i="11"/>
  <c r="H684" i="11"/>
  <c r="H686" i="11"/>
  <c r="H688" i="11"/>
  <c r="H444" i="11"/>
  <c r="H452" i="11"/>
  <c r="H460" i="11"/>
  <c r="H442" i="11"/>
  <c r="H450" i="11"/>
  <c r="H458" i="11"/>
  <c r="H463" i="11"/>
  <c r="H465" i="11"/>
  <c r="H467" i="11"/>
  <c r="H469" i="11"/>
  <c r="H471" i="11"/>
  <c r="H473" i="11"/>
  <c r="H475" i="11"/>
  <c r="H477" i="11"/>
  <c r="H479" i="11"/>
  <c r="H481" i="11"/>
  <c r="H483" i="11"/>
  <c r="H485" i="11"/>
  <c r="H487" i="11"/>
  <c r="H489" i="11"/>
  <c r="H491" i="11"/>
  <c r="H493" i="11"/>
  <c r="H495" i="11"/>
  <c r="H497" i="11"/>
  <c r="H499" i="11"/>
  <c r="H501" i="11"/>
  <c r="H503" i="11"/>
  <c r="H505" i="11"/>
  <c r="H507" i="11"/>
  <c r="H509" i="11"/>
  <c r="H511" i="11"/>
  <c r="H513" i="11"/>
  <c r="H515" i="11"/>
  <c r="H517" i="11"/>
  <c r="H519" i="11"/>
  <c r="H521" i="11"/>
  <c r="H523" i="11"/>
  <c r="H525" i="11"/>
  <c r="H527" i="11"/>
  <c r="H529" i="11"/>
  <c r="H531" i="11"/>
  <c r="H533" i="11"/>
  <c r="H535" i="11"/>
  <c r="H537" i="11"/>
  <c r="H539" i="11"/>
  <c r="H541" i="11"/>
  <c r="H543" i="11"/>
  <c r="H545" i="11"/>
  <c r="H547" i="11"/>
  <c r="H549" i="11"/>
  <c r="H551" i="11"/>
  <c r="H553" i="11"/>
  <c r="H555" i="11"/>
  <c r="H557" i="11"/>
  <c r="H559" i="11"/>
  <c r="H561" i="11"/>
  <c r="H563" i="11"/>
  <c r="H565" i="11"/>
  <c r="H567" i="11"/>
  <c r="H569" i="11"/>
  <c r="H571" i="11"/>
  <c r="H573" i="11"/>
  <c r="H575" i="11"/>
  <c r="H577" i="11"/>
  <c r="H579" i="11"/>
  <c r="H581" i="11"/>
  <c r="H583" i="11"/>
  <c r="H585" i="11"/>
  <c r="H587" i="11"/>
  <c r="H589" i="11"/>
  <c r="H591" i="11"/>
  <c r="H593" i="11"/>
  <c r="H595" i="11"/>
  <c r="H597" i="11"/>
  <c r="H599" i="11"/>
  <c r="H601" i="11"/>
  <c r="H603" i="11"/>
  <c r="H605" i="11"/>
  <c r="H607" i="11"/>
  <c r="H609" i="11"/>
  <c r="H611" i="11"/>
  <c r="H613" i="11"/>
  <c r="H615" i="11"/>
  <c r="H617" i="11"/>
  <c r="H619" i="11"/>
  <c r="H621" i="11"/>
  <c r="H623" i="11"/>
  <c r="H625" i="11"/>
  <c r="H627" i="11"/>
  <c r="H629" i="11"/>
  <c r="H631" i="11"/>
  <c r="H633" i="11"/>
  <c r="H635" i="11"/>
  <c r="H637" i="11"/>
  <c r="H639" i="11"/>
  <c r="H641" i="11"/>
  <c r="H643" i="11"/>
  <c r="H645" i="11"/>
  <c r="H647" i="11"/>
  <c r="H649" i="11"/>
  <c r="H651" i="11"/>
  <c r="H653" i="11"/>
  <c r="H655" i="11"/>
  <c r="H657" i="11"/>
  <c r="H659" i="11"/>
  <c r="H661" i="11"/>
  <c r="H663" i="11"/>
  <c r="H665" i="11"/>
  <c r="H667" i="11"/>
  <c r="H669" i="11"/>
  <c r="H671" i="11"/>
  <c r="H673" i="11"/>
  <c r="H675" i="11"/>
  <c r="H677" i="11"/>
  <c r="H679" i="11"/>
  <c r="H681" i="11"/>
  <c r="H683" i="11"/>
  <c r="H685" i="11"/>
  <c r="H687" i="11"/>
  <c r="H689" i="11"/>
  <c r="H440" i="11"/>
  <c r="H448" i="11"/>
  <c r="H456" i="11"/>
  <c r="H40" i="16"/>
  <c r="H291" i="16"/>
  <c r="H293" i="16"/>
  <c r="H295" i="16"/>
  <c r="H297" i="16"/>
  <c r="H299" i="16"/>
  <c r="H301" i="16"/>
  <c r="H303" i="16"/>
  <c r="H305" i="16"/>
  <c r="H307" i="16"/>
  <c r="H309" i="16"/>
  <c r="H311" i="16"/>
  <c r="H313" i="16"/>
  <c r="H315" i="16"/>
  <c r="H317" i="16"/>
  <c r="H319" i="16"/>
  <c r="H321" i="16"/>
  <c r="H323" i="16"/>
  <c r="H325" i="16"/>
  <c r="H290" i="16"/>
  <c r="H298" i="16"/>
  <c r="H306" i="16"/>
  <c r="H314" i="16"/>
  <c r="H322" i="16"/>
  <c r="H327" i="16"/>
  <c r="H329" i="16"/>
  <c r="H331" i="16"/>
  <c r="H333" i="16"/>
  <c r="H335" i="16"/>
  <c r="H337" i="16"/>
  <c r="H339" i="16"/>
  <c r="H341" i="16"/>
  <c r="H343" i="16"/>
  <c r="H345" i="16"/>
  <c r="H347" i="16"/>
  <c r="H349" i="16"/>
  <c r="H351" i="16"/>
  <c r="H353" i="16"/>
  <c r="H355" i="16"/>
  <c r="H357" i="16"/>
  <c r="H359" i="16"/>
  <c r="H361" i="16"/>
  <c r="H363" i="16"/>
  <c r="H365" i="16"/>
  <c r="H367" i="16"/>
  <c r="H369" i="16"/>
  <c r="H371" i="16"/>
  <c r="H373" i="16"/>
  <c r="H375" i="16"/>
  <c r="H377" i="16"/>
  <c r="H379" i="16"/>
  <c r="H381" i="16"/>
  <c r="H383" i="16"/>
  <c r="H385" i="16"/>
  <c r="H387" i="16"/>
  <c r="H389" i="16"/>
  <c r="H391" i="16"/>
  <c r="H393" i="16"/>
  <c r="H395" i="16"/>
  <c r="H397" i="16"/>
  <c r="H399" i="16"/>
  <c r="H401" i="16"/>
  <c r="H403" i="16"/>
  <c r="H405" i="16"/>
  <c r="H407" i="16"/>
  <c r="H409" i="16"/>
  <c r="H411" i="16"/>
  <c r="H413" i="16"/>
  <c r="H415" i="16"/>
  <c r="H417" i="16"/>
  <c r="H419" i="16"/>
  <c r="H421" i="16"/>
  <c r="H423" i="16"/>
  <c r="H425" i="16"/>
  <c r="H427" i="16"/>
  <c r="H429" i="16"/>
  <c r="H431" i="16"/>
  <c r="H433" i="16"/>
  <c r="H435" i="16"/>
  <c r="H437" i="16"/>
  <c r="H439" i="16"/>
  <c r="H441" i="16"/>
  <c r="H443" i="16"/>
  <c r="H445" i="16"/>
  <c r="H447" i="16"/>
  <c r="H449" i="16"/>
  <c r="H451" i="16"/>
  <c r="H453" i="16"/>
  <c r="H455" i="16"/>
  <c r="H457" i="16"/>
  <c r="H459" i="16"/>
  <c r="H461" i="16"/>
  <c r="H463" i="16"/>
  <c r="H465" i="16"/>
  <c r="H467" i="16"/>
  <c r="H469" i="16"/>
  <c r="H471" i="16"/>
  <c r="H473" i="16"/>
  <c r="H475" i="16"/>
  <c r="H477" i="16"/>
  <c r="H479" i="16"/>
  <c r="H481" i="16"/>
  <c r="H483" i="16"/>
  <c r="H485" i="16"/>
  <c r="H487" i="16"/>
  <c r="H489" i="16"/>
  <c r="H491" i="16"/>
  <c r="H493" i="16"/>
  <c r="H495" i="16"/>
  <c r="H497" i="16"/>
  <c r="H499" i="16"/>
  <c r="H501" i="16"/>
  <c r="H503" i="16"/>
  <c r="H505" i="16"/>
  <c r="H507" i="16"/>
  <c r="H509" i="16"/>
  <c r="H511" i="16"/>
  <c r="H513" i="16"/>
  <c r="H515" i="16"/>
  <c r="H517" i="16"/>
  <c r="H519" i="16"/>
  <c r="H521" i="16"/>
  <c r="H523" i="16"/>
  <c r="H525" i="16"/>
  <c r="H527" i="16"/>
  <c r="H529" i="16"/>
  <c r="H531" i="16"/>
  <c r="H533" i="16"/>
  <c r="H535" i="16"/>
  <c r="H537" i="16"/>
  <c r="H539" i="16"/>
  <c r="H541" i="16"/>
  <c r="H543" i="16"/>
  <c r="H545" i="16"/>
  <c r="H547" i="16"/>
  <c r="H549" i="16"/>
  <c r="H551" i="16"/>
  <c r="H553" i="16"/>
  <c r="H555" i="16"/>
  <c r="H557" i="16"/>
  <c r="H559" i="16"/>
  <c r="H561" i="16"/>
  <c r="H563" i="16"/>
  <c r="H565" i="16"/>
  <c r="H567" i="16"/>
  <c r="H569" i="16"/>
  <c r="H571" i="16"/>
  <c r="H573" i="16"/>
  <c r="H575" i="16"/>
  <c r="H577" i="16"/>
  <c r="H579" i="16"/>
  <c r="H581" i="16"/>
  <c r="H583" i="16"/>
  <c r="H585" i="16"/>
  <c r="H587" i="16"/>
  <c r="H589" i="16"/>
  <c r="H591" i="16"/>
  <c r="H593" i="16"/>
  <c r="H595" i="16"/>
  <c r="H597" i="16"/>
  <c r="H599" i="16"/>
  <c r="H601" i="16"/>
  <c r="H603" i="16"/>
  <c r="H605" i="16"/>
  <c r="H607" i="16"/>
  <c r="H609" i="16"/>
  <c r="H611" i="16"/>
  <c r="H613" i="16"/>
  <c r="H615" i="16"/>
  <c r="H617" i="16"/>
  <c r="H619" i="16"/>
  <c r="H621" i="16"/>
  <c r="H623" i="16"/>
  <c r="H625" i="16"/>
  <c r="H627" i="16"/>
  <c r="H629" i="16"/>
  <c r="H631" i="16"/>
  <c r="H633" i="16"/>
  <c r="H635" i="16"/>
  <c r="H637" i="16"/>
  <c r="H639" i="16"/>
  <c r="H641" i="16"/>
  <c r="H643" i="16"/>
  <c r="H645" i="16"/>
  <c r="H647" i="16"/>
  <c r="H649" i="16"/>
  <c r="H651" i="16"/>
  <c r="H653" i="16"/>
  <c r="H655" i="16"/>
  <c r="H657" i="16"/>
  <c r="H659" i="16"/>
  <c r="H661" i="16"/>
  <c r="H663" i="16"/>
  <c r="H665" i="16"/>
  <c r="H667" i="16"/>
  <c r="H669" i="16"/>
  <c r="H671" i="16"/>
  <c r="H673" i="16"/>
  <c r="H675" i="16"/>
  <c r="H677" i="16"/>
  <c r="H679" i="16"/>
  <c r="H681" i="16"/>
  <c r="H683" i="16"/>
  <c r="H685" i="16"/>
  <c r="H687" i="16"/>
  <c r="H689" i="16"/>
  <c r="H296" i="16"/>
  <c r="H304" i="16"/>
  <c r="H312" i="16"/>
  <c r="H320" i="16"/>
  <c r="H294" i="16"/>
  <c r="H302" i="16"/>
  <c r="H310" i="16"/>
  <c r="H318" i="16"/>
  <c r="H326" i="16"/>
  <c r="H328" i="16"/>
  <c r="H330" i="16"/>
  <c r="H332" i="16"/>
  <c r="H334" i="16"/>
  <c r="H336" i="16"/>
  <c r="H338" i="16"/>
  <c r="H340" i="16"/>
  <c r="H342" i="16"/>
  <c r="H344" i="16"/>
  <c r="H346" i="16"/>
  <c r="H348" i="16"/>
  <c r="H350" i="16"/>
  <c r="H352" i="16"/>
  <c r="H354" i="16"/>
  <c r="H356" i="16"/>
  <c r="H358" i="16"/>
  <c r="H360" i="16"/>
  <c r="H362" i="16"/>
  <c r="H364" i="16"/>
  <c r="H366" i="16"/>
  <c r="H368" i="16"/>
  <c r="H370" i="16"/>
  <c r="H372" i="16"/>
  <c r="H374" i="16"/>
  <c r="H376" i="16"/>
  <c r="H378" i="16"/>
  <c r="H380" i="16"/>
  <c r="H382" i="16"/>
  <c r="H384" i="16"/>
  <c r="H386" i="16"/>
  <c r="H388" i="16"/>
  <c r="H390" i="16"/>
  <c r="H392" i="16"/>
  <c r="H394" i="16"/>
  <c r="H396" i="16"/>
  <c r="H398" i="16"/>
  <c r="H400" i="16"/>
  <c r="H402" i="16"/>
  <c r="H404" i="16"/>
  <c r="H406" i="16"/>
  <c r="H408" i="16"/>
  <c r="H410" i="16"/>
  <c r="H412" i="16"/>
  <c r="H414" i="16"/>
  <c r="H416" i="16"/>
  <c r="H418" i="16"/>
  <c r="H420" i="16"/>
  <c r="H422" i="16"/>
  <c r="H424" i="16"/>
  <c r="H426" i="16"/>
  <c r="H428" i="16"/>
  <c r="H430" i="16"/>
  <c r="H432" i="16"/>
  <c r="H434" i="16"/>
  <c r="H436" i="16"/>
  <c r="H438" i="16"/>
  <c r="H440" i="16"/>
  <c r="H442" i="16"/>
  <c r="H444" i="16"/>
  <c r="H446" i="16"/>
  <c r="H448" i="16"/>
  <c r="H450" i="16"/>
  <c r="H452" i="16"/>
  <c r="H454" i="16"/>
  <c r="H456" i="16"/>
  <c r="H458" i="16"/>
  <c r="H460" i="16"/>
  <c r="H462" i="16"/>
  <c r="H464" i="16"/>
  <c r="H466" i="16"/>
  <c r="H468" i="16"/>
  <c r="H470" i="16"/>
  <c r="H472" i="16"/>
  <c r="H474" i="16"/>
  <c r="H476" i="16"/>
  <c r="H478" i="16"/>
  <c r="H480" i="16"/>
  <c r="H482" i="16"/>
  <c r="H484" i="16"/>
  <c r="H486" i="16"/>
  <c r="H488" i="16"/>
  <c r="H490" i="16"/>
  <c r="H492" i="16"/>
  <c r="H494" i="16"/>
  <c r="H496" i="16"/>
  <c r="H498" i="16"/>
  <c r="H500" i="16"/>
  <c r="H502" i="16"/>
  <c r="H504" i="16"/>
  <c r="H506" i="16"/>
  <c r="H508" i="16"/>
  <c r="H510" i="16"/>
  <c r="H512" i="16"/>
  <c r="H514" i="16"/>
  <c r="H516" i="16"/>
  <c r="H518" i="16"/>
  <c r="H520" i="16"/>
  <c r="H522" i="16"/>
  <c r="H524" i="16"/>
  <c r="H526" i="16"/>
  <c r="H528" i="16"/>
  <c r="H530" i="16"/>
  <c r="H532" i="16"/>
  <c r="H534" i="16"/>
  <c r="H536" i="16"/>
  <c r="H538" i="16"/>
  <c r="H540" i="16"/>
  <c r="H542" i="16"/>
  <c r="H544" i="16"/>
  <c r="H546" i="16"/>
  <c r="H548" i="16"/>
  <c r="H550" i="16"/>
  <c r="H552" i="16"/>
  <c r="H554" i="16"/>
  <c r="H556" i="16"/>
  <c r="H558" i="16"/>
  <c r="H560" i="16"/>
  <c r="H562" i="16"/>
  <c r="H564" i="16"/>
  <c r="H566" i="16"/>
  <c r="H568" i="16"/>
  <c r="H570" i="16"/>
  <c r="H572" i="16"/>
  <c r="H574" i="16"/>
  <c r="H576" i="16"/>
  <c r="H578" i="16"/>
  <c r="H580" i="16"/>
  <c r="H582" i="16"/>
  <c r="H584" i="16"/>
  <c r="H586" i="16"/>
  <c r="H588" i="16"/>
  <c r="H590" i="16"/>
  <c r="H592" i="16"/>
  <c r="H594" i="16"/>
  <c r="H596" i="16"/>
  <c r="H598" i="16"/>
  <c r="H600" i="16"/>
  <c r="H602" i="16"/>
  <c r="H604" i="16"/>
  <c r="H606" i="16"/>
  <c r="H608" i="16"/>
  <c r="H610" i="16"/>
  <c r="H612" i="16"/>
  <c r="H614" i="16"/>
  <c r="H616" i="16"/>
  <c r="H618" i="16"/>
  <c r="H620" i="16"/>
  <c r="H622" i="16"/>
  <c r="H624" i="16"/>
  <c r="H626" i="16"/>
  <c r="H628" i="16"/>
  <c r="H630" i="16"/>
  <c r="H632" i="16"/>
  <c r="H634" i="16"/>
  <c r="H636" i="16"/>
  <c r="H638" i="16"/>
  <c r="H640" i="16"/>
  <c r="H642" i="16"/>
  <c r="H644" i="16"/>
  <c r="H646" i="16"/>
  <c r="H648" i="16"/>
  <c r="H650" i="16"/>
  <c r="H652" i="16"/>
  <c r="H654" i="16"/>
  <c r="H656" i="16"/>
  <c r="H658" i="16"/>
  <c r="H660" i="16"/>
  <c r="H662" i="16"/>
  <c r="H664" i="16"/>
  <c r="H666" i="16"/>
  <c r="H668" i="16"/>
  <c r="H670" i="16"/>
  <c r="H672" i="16"/>
  <c r="H674" i="16"/>
  <c r="H676" i="16"/>
  <c r="H678" i="16"/>
  <c r="H680" i="16"/>
  <c r="H682" i="16"/>
  <c r="H684" i="16"/>
  <c r="H686" i="16"/>
  <c r="H688" i="16"/>
  <c r="H292" i="16"/>
  <c r="H300" i="16"/>
  <c r="H308" i="16"/>
  <c r="H316" i="16"/>
  <c r="H324" i="16"/>
  <c r="C4" i="17"/>
  <c r="H291" i="17"/>
  <c r="H293" i="17"/>
  <c r="H295" i="17"/>
  <c r="H297" i="17"/>
  <c r="H299" i="17"/>
  <c r="H301" i="17"/>
  <c r="H303" i="17"/>
  <c r="H305" i="17"/>
  <c r="H307" i="17"/>
  <c r="H309" i="17"/>
  <c r="H311" i="17"/>
  <c r="H313" i="17"/>
  <c r="H315" i="17"/>
  <c r="H317" i="17"/>
  <c r="H319" i="17"/>
  <c r="H321" i="17"/>
  <c r="H323" i="17"/>
  <c r="H325" i="17"/>
  <c r="H327" i="17"/>
  <c r="H329" i="17"/>
  <c r="H331" i="17"/>
  <c r="H333" i="17"/>
  <c r="H335" i="17"/>
  <c r="H337" i="17"/>
  <c r="H339" i="17"/>
  <c r="H341" i="17"/>
  <c r="H343" i="17"/>
  <c r="H345" i="17"/>
  <c r="H347" i="17"/>
  <c r="H349" i="17"/>
  <c r="H351" i="17"/>
  <c r="H353" i="17"/>
  <c r="H355" i="17"/>
  <c r="H357" i="17"/>
  <c r="H359" i="17"/>
  <c r="H361" i="17"/>
  <c r="H363" i="17"/>
  <c r="H365" i="17"/>
  <c r="H367" i="17"/>
  <c r="H369" i="17"/>
  <c r="H371" i="17"/>
  <c r="H373" i="17"/>
  <c r="H375" i="17"/>
  <c r="H377" i="17"/>
  <c r="H379" i="17"/>
  <c r="H381" i="17"/>
  <c r="H383" i="17"/>
  <c r="H385" i="17"/>
  <c r="H387" i="17"/>
  <c r="H389" i="17"/>
  <c r="H391" i="17"/>
  <c r="H393" i="17"/>
  <c r="H395" i="17"/>
  <c r="H397" i="17"/>
  <c r="H399" i="17"/>
  <c r="H401" i="17"/>
  <c r="H403" i="17"/>
  <c r="H405" i="17"/>
  <c r="H407" i="17"/>
  <c r="H409" i="17"/>
  <c r="H411" i="17"/>
  <c r="H413" i="17"/>
  <c r="H415" i="17"/>
  <c r="H417" i="17"/>
  <c r="H419" i="17"/>
  <c r="H421" i="17"/>
  <c r="H423" i="17"/>
  <c r="H425" i="17"/>
  <c r="H427" i="17"/>
  <c r="H429" i="17"/>
  <c r="H431" i="17"/>
  <c r="H433" i="17"/>
  <c r="H435" i="17"/>
  <c r="H437" i="17"/>
  <c r="H439" i="17"/>
  <c r="H441" i="17"/>
  <c r="H443" i="17"/>
  <c r="H445" i="17"/>
  <c r="H447" i="17"/>
  <c r="H449" i="17"/>
  <c r="H451" i="17"/>
  <c r="H453" i="17"/>
  <c r="H455" i="17"/>
  <c r="H457" i="17"/>
  <c r="H459" i="17"/>
  <c r="H461" i="17"/>
  <c r="H463" i="17"/>
  <c r="H465" i="17"/>
  <c r="H467" i="17"/>
  <c r="H469" i="17"/>
  <c r="H471" i="17"/>
  <c r="H473" i="17"/>
  <c r="H475" i="17"/>
  <c r="H477" i="17"/>
  <c r="H479" i="17"/>
  <c r="H481" i="17"/>
  <c r="H483" i="17"/>
  <c r="H485" i="17"/>
  <c r="H487" i="17"/>
  <c r="H489" i="17"/>
  <c r="H491" i="17"/>
  <c r="H493" i="17"/>
  <c r="H495" i="17"/>
  <c r="H497" i="17"/>
  <c r="H499" i="17"/>
  <c r="H501" i="17"/>
  <c r="H503" i="17"/>
  <c r="H505" i="17"/>
  <c r="H507" i="17"/>
  <c r="H509" i="17"/>
  <c r="H511" i="17"/>
  <c r="H513" i="17"/>
  <c r="H515" i="17"/>
  <c r="H517" i="17"/>
  <c r="H519" i="17"/>
  <c r="H521" i="17"/>
  <c r="H523" i="17"/>
  <c r="H525" i="17"/>
  <c r="H527" i="17"/>
  <c r="H529" i="17"/>
  <c r="H531" i="17"/>
  <c r="H533" i="17"/>
  <c r="H535" i="17"/>
  <c r="H537" i="17"/>
  <c r="H539" i="17"/>
  <c r="H541" i="17"/>
  <c r="H543" i="17"/>
  <c r="H545" i="17"/>
  <c r="H547" i="17"/>
  <c r="H549" i="17"/>
  <c r="H551" i="17"/>
  <c r="H553" i="17"/>
  <c r="H555" i="17"/>
  <c r="H557" i="17"/>
  <c r="H559" i="17"/>
  <c r="H561" i="17"/>
  <c r="H563" i="17"/>
  <c r="H565" i="17"/>
  <c r="H567" i="17"/>
  <c r="H569" i="17"/>
  <c r="H571" i="17"/>
  <c r="H573" i="17"/>
  <c r="H575" i="17"/>
  <c r="H577" i="17"/>
  <c r="H579" i="17"/>
  <c r="H581" i="17"/>
  <c r="H583" i="17"/>
  <c r="H585" i="17"/>
  <c r="H587" i="17"/>
  <c r="H589" i="17"/>
  <c r="H591" i="17"/>
  <c r="H593" i="17"/>
  <c r="H595" i="17"/>
  <c r="H597" i="17"/>
  <c r="H599" i="17"/>
  <c r="H601" i="17"/>
  <c r="H603" i="17"/>
  <c r="H605" i="17"/>
  <c r="H607" i="17"/>
  <c r="H609" i="17"/>
  <c r="H611" i="17"/>
  <c r="H613" i="17"/>
  <c r="H615" i="17"/>
  <c r="H617" i="17"/>
  <c r="H619" i="17"/>
  <c r="H621" i="17"/>
  <c r="H623" i="17"/>
  <c r="H625" i="17"/>
  <c r="H627" i="17"/>
  <c r="H629" i="17"/>
  <c r="H631" i="17"/>
  <c r="H633" i="17"/>
  <c r="H635" i="17"/>
  <c r="H637" i="17"/>
  <c r="H639" i="17"/>
  <c r="H641" i="17"/>
  <c r="H643" i="17"/>
  <c r="H645" i="17"/>
  <c r="H647" i="17"/>
  <c r="H649" i="17"/>
  <c r="H651" i="17"/>
  <c r="H653" i="17"/>
  <c r="H655" i="17"/>
  <c r="H657" i="17"/>
  <c r="H659" i="17"/>
  <c r="H661" i="17"/>
  <c r="H663" i="17"/>
  <c r="H665" i="17"/>
  <c r="H667" i="17"/>
  <c r="H669" i="17"/>
  <c r="H671" i="17"/>
  <c r="H673" i="17"/>
  <c r="H675" i="17"/>
  <c r="H677" i="17"/>
  <c r="H679" i="17"/>
  <c r="H681" i="17"/>
  <c r="H683" i="17"/>
  <c r="H685" i="17"/>
  <c r="H687" i="17"/>
  <c r="H689" i="17"/>
  <c r="H290" i="17"/>
  <c r="H298" i="17"/>
  <c r="H306" i="17"/>
  <c r="H314" i="17"/>
  <c r="H322" i="17"/>
  <c r="H330" i="17"/>
  <c r="H338" i="17"/>
  <c r="H346" i="17"/>
  <c r="H354" i="17"/>
  <c r="H362" i="17"/>
  <c r="H370" i="17"/>
  <c r="H378" i="17"/>
  <c r="H386" i="17"/>
  <c r="H394" i="17"/>
  <c r="H402" i="17"/>
  <c r="H410" i="17"/>
  <c r="H418" i="17"/>
  <c r="H426" i="17"/>
  <c r="H434" i="17"/>
  <c r="H442" i="17"/>
  <c r="H450" i="17"/>
  <c r="H458" i="17"/>
  <c r="H466" i="17"/>
  <c r="H474" i="17"/>
  <c r="H482" i="17"/>
  <c r="H490" i="17"/>
  <c r="H498" i="17"/>
  <c r="H506" i="17"/>
  <c r="H514" i="17"/>
  <c r="H522" i="17"/>
  <c r="H530" i="17"/>
  <c r="H538" i="17"/>
  <c r="H546" i="17"/>
  <c r="H554" i="17"/>
  <c r="H562" i="17"/>
  <c r="H570" i="17"/>
  <c r="H578" i="17"/>
  <c r="H586" i="17"/>
  <c r="H594" i="17"/>
  <c r="H602" i="17"/>
  <c r="H610" i="17"/>
  <c r="H618" i="17"/>
  <c r="H626" i="17"/>
  <c r="H634" i="17"/>
  <c r="H642" i="17"/>
  <c r="H650" i="17"/>
  <c r="H658" i="17"/>
  <c r="H666" i="17"/>
  <c r="H674" i="17"/>
  <c r="H682" i="17"/>
  <c r="H296" i="17"/>
  <c r="H304" i="17"/>
  <c r="H312" i="17"/>
  <c r="H320" i="17"/>
  <c r="H328" i="17"/>
  <c r="H336" i="17"/>
  <c r="H344" i="17"/>
  <c r="H352" i="17"/>
  <c r="H360" i="17"/>
  <c r="H368" i="17"/>
  <c r="H376" i="17"/>
  <c r="H384" i="17"/>
  <c r="H392" i="17"/>
  <c r="H400" i="17"/>
  <c r="H408" i="17"/>
  <c r="H416" i="17"/>
  <c r="H424" i="17"/>
  <c r="H432" i="17"/>
  <c r="H440" i="17"/>
  <c r="H448" i="17"/>
  <c r="H456" i="17"/>
  <c r="H464" i="17"/>
  <c r="H472" i="17"/>
  <c r="H480" i="17"/>
  <c r="H488" i="17"/>
  <c r="H496" i="17"/>
  <c r="H504" i="17"/>
  <c r="H512" i="17"/>
  <c r="H520" i="17"/>
  <c r="H528" i="17"/>
  <c r="H536" i="17"/>
  <c r="H544" i="17"/>
  <c r="H552" i="17"/>
  <c r="H560" i="17"/>
  <c r="H568" i="17"/>
  <c r="H576" i="17"/>
  <c r="H584" i="17"/>
  <c r="H592" i="17"/>
  <c r="H600" i="17"/>
  <c r="H608" i="17"/>
  <c r="H616" i="17"/>
  <c r="H624" i="17"/>
  <c r="H632" i="17"/>
  <c r="H640" i="17"/>
  <c r="H648" i="17"/>
  <c r="H656" i="17"/>
  <c r="H664" i="17"/>
  <c r="H672" i="17"/>
  <c r="H680" i="17"/>
  <c r="H688" i="17"/>
  <c r="H294" i="17"/>
  <c r="H302" i="17"/>
  <c r="H310" i="17"/>
  <c r="H318" i="17"/>
  <c r="H326" i="17"/>
  <c r="H334" i="17"/>
  <c r="H342" i="17"/>
  <c r="H350" i="17"/>
  <c r="H358" i="17"/>
  <c r="H366" i="17"/>
  <c r="H374" i="17"/>
  <c r="H382" i="17"/>
  <c r="H390" i="17"/>
  <c r="H398" i="17"/>
  <c r="H406" i="17"/>
  <c r="H414" i="17"/>
  <c r="H422" i="17"/>
  <c r="H430" i="17"/>
  <c r="H438" i="17"/>
  <c r="H446" i="17"/>
  <c r="H454" i="17"/>
  <c r="H462" i="17"/>
  <c r="H470" i="17"/>
  <c r="H478" i="17"/>
  <c r="H486" i="17"/>
  <c r="H494" i="17"/>
  <c r="H502" i="17"/>
  <c r="H510" i="17"/>
  <c r="H518" i="17"/>
  <c r="H526" i="17"/>
  <c r="H534" i="17"/>
  <c r="H542" i="17"/>
  <c r="H550" i="17"/>
  <c r="H558" i="17"/>
  <c r="H566" i="17"/>
  <c r="H574" i="17"/>
  <c r="H582" i="17"/>
  <c r="H590" i="17"/>
  <c r="H598" i="17"/>
  <c r="H606" i="17"/>
  <c r="H614" i="17"/>
  <c r="H622" i="17"/>
  <c r="H630" i="17"/>
  <c r="H638" i="17"/>
  <c r="H646" i="17"/>
  <c r="H654" i="17"/>
  <c r="H662" i="17"/>
  <c r="H670" i="17"/>
  <c r="H678" i="17"/>
  <c r="H686" i="17"/>
  <c r="H292" i="17"/>
  <c r="H300" i="17"/>
  <c r="H308" i="17"/>
  <c r="H316" i="17"/>
  <c r="H324" i="17"/>
  <c r="H332" i="17"/>
  <c r="H340" i="17"/>
  <c r="H348" i="17"/>
  <c r="H356" i="17"/>
  <c r="H364" i="17"/>
  <c r="H372" i="17"/>
  <c r="H380" i="17"/>
  <c r="H388" i="17"/>
  <c r="H396" i="17"/>
  <c r="H404" i="17"/>
  <c r="H412" i="17"/>
  <c r="H420" i="17"/>
  <c r="H428" i="17"/>
  <c r="H436" i="17"/>
  <c r="H444" i="17"/>
  <c r="H452" i="17"/>
  <c r="H460" i="17"/>
  <c r="H468" i="17"/>
  <c r="H476" i="17"/>
  <c r="H484" i="17"/>
  <c r="H492" i="17"/>
  <c r="H500" i="17"/>
  <c r="H508" i="17"/>
  <c r="H516" i="17"/>
  <c r="H524" i="17"/>
  <c r="H532" i="17"/>
  <c r="H540" i="17"/>
  <c r="H548" i="17"/>
  <c r="H556" i="17"/>
  <c r="H564" i="17"/>
  <c r="H572" i="17"/>
  <c r="H580" i="17"/>
  <c r="H588" i="17"/>
  <c r="H596" i="17"/>
  <c r="H604" i="17"/>
  <c r="H612" i="17"/>
  <c r="H620" i="17"/>
  <c r="H628" i="17"/>
  <c r="H636" i="17"/>
  <c r="H644" i="17"/>
  <c r="H652" i="17"/>
  <c r="H660" i="17"/>
  <c r="H668" i="17"/>
  <c r="H676" i="17"/>
  <c r="H684" i="17"/>
  <c r="H55" i="25"/>
  <c r="H291" i="25"/>
  <c r="H293" i="25"/>
  <c r="H295" i="25"/>
  <c r="H297" i="25"/>
  <c r="H299" i="25"/>
  <c r="H301" i="25"/>
  <c r="H303" i="25"/>
  <c r="H305" i="25"/>
  <c r="H307" i="25"/>
  <c r="H309" i="25"/>
  <c r="H311" i="25"/>
  <c r="H313" i="25"/>
  <c r="H315" i="25"/>
  <c r="H317" i="25"/>
  <c r="H319" i="25"/>
  <c r="H321" i="25"/>
  <c r="H323" i="25"/>
  <c r="H325" i="25"/>
  <c r="H327" i="25"/>
  <c r="H329" i="25"/>
  <c r="H331" i="25"/>
  <c r="H333" i="25"/>
  <c r="H335" i="25"/>
  <c r="H337" i="25"/>
  <c r="H339" i="25"/>
  <c r="H341" i="25"/>
  <c r="H343" i="25"/>
  <c r="H345" i="25"/>
  <c r="H347" i="25"/>
  <c r="H349" i="25"/>
  <c r="H351" i="25"/>
  <c r="H353" i="25"/>
  <c r="H355" i="25"/>
  <c r="H357" i="25"/>
  <c r="H359" i="25"/>
  <c r="H361" i="25"/>
  <c r="H363" i="25"/>
  <c r="H365" i="25"/>
  <c r="H367" i="25"/>
  <c r="H369" i="25"/>
  <c r="H371" i="25"/>
  <c r="H373" i="25"/>
  <c r="H375" i="25"/>
  <c r="H377" i="25"/>
  <c r="H379" i="25"/>
  <c r="H381" i="25"/>
  <c r="H383" i="25"/>
  <c r="H385" i="25"/>
  <c r="H387" i="25"/>
  <c r="H389" i="25"/>
  <c r="H391" i="25"/>
  <c r="H393" i="25"/>
  <c r="H395" i="25"/>
  <c r="H397" i="25"/>
  <c r="H399" i="25"/>
  <c r="H401" i="25"/>
  <c r="H403" i="25"/>
  <c r="H405" i="25"/>
  <c r="H407" i="25"/>
  <c r="H409" i="25"/>
  <c r="H411" i="25"/>
  <c r="H413" i="25"/>
  <c r="H415" i="25"/>
  <c r="H417" i="25"/>
  <c r="H419" i="25"/>
  <c r="H421" i="25"/>
  <c r="H423" i="25"/>
  <c r="H425" i="25"/>
  <c r="H427" i="25"/>
  <c r="H429" i="25"/>
  <c r="H431" i="25"/>
  <c r="H433" i="25"/>
  <c r="H435" i="25"/>
  <c r="H437" i="25"/>
  <c r="H439" i="25"/>
  <c r="H441" i="25"/>
  <c r="H443" i="25"/>
  <c r="H445" i="25"/>
  <c r="H447" i="25"/>
  <c r="H449" i="25"/>
  <c r="H451" i="25"/>
  <c r="H453" i="25"/>
  <c r="H455" i="25"/>
  <c r="H457" i="25"/>
  <c r="H459" i="25"/>
  <c r="H461" i="25"/>
  <c r="H463" i="25"/>
  <c r="H465" i="25"/>
  <c r="H467" i="25"/>
  <c r="H469" i="25"/>
  <c r="H471" i="25"/>
  <c r="H473" i="25"/>
  <c r="H475" i="25"/>
  <c r="H477" i="25"/>
  <c r="H479" i="25"/>
  <c r="H481" i="25"/>
  <c r="H483" i="25"/>
  <c r="H485" i="25"/>
  <c r="H487" i="25"/>
  <c r="H489" i="25"/>
  <c r="H491" i="25"/>
  <c r="H493" i="25"/>
  <c r="H495" i="25"/>
  <c r="H497" i="25"/>
  <c r="H499" i="25"/>
  <c r="H501" i="25"/>
  <c r="H503" i="25"/>
  <c r="H505" i="25"/>
  <c r="H507" i="25"/>
  <c r="H509" i="25"/>
  <c r="H511" i="25"/>
  <c r="H513" i="25"/>
  <c r="H515" i="25"/>
  <c r="H517" i="25"/>
  <c r="H519" i="25"/>
  <c r="H521" i="25"/>
  <c r="H523" i="25"/>
  <c r="H525" i="25"/>
  <c r="H527" i="25"/>
  <c r="H529" i="25"/>
  <c r="H531" i="25"/>
  <c r="H533" i="25"/>
  <c r="H535" i="25"/>
  <c r="H537" i="25"/>
  <c r="H539" i="25"/>
  <c r="H541" i="25"/>
  <c r="H543" i="25"/>
  <c r="H545" i="25"/>
  <c r="H547" i="25"/>
  <c r="H549" i="25"/>
  <c r="H551" i="25"/>
  <c r="H553" i="25"/>
  <c r="H555" i="25"/>
  <c r="H557" i="25"/>
  <c r="H559" i="25"/>
  <c r="H561" i="25"/>
  <c r="H563" i="25"/>
  <c r="H565" i="25"/>
  <c r="H567" i="25"/>
  <c r="H569" i="25"/>
  <c r="H571" i="25"/>
  <c r="H573" i="25"/>
  <c r="H575" i="25"/>
  <c r="H577" i="25"/>
  <c r="H579" i="25"/>
  <c r="H581" i="25"/>
  <c r="H583" i="25"/>
  <c r="H585" i="25"/>
  <c r="H587" i="25"/>
  <c r="H589" i="25"/>
  <c r="H591" i="25"/>
  <c r="H593" i="25"/>
  <c r="H595" i="25"/>
  <c r="H597" i="25"/>
  <c r="H599" i="25"/>
  <c r="H601" i="25"/>
  <c r="H603" i="25"/>
  <c r="H605" i="25"/>
  <c r="H607" i="25"/>
  <c r="H609" i="25"/>
  <c r="H611" i="25"/>
  <c r="H613" i="25"/>
  <c r="H615" i="25"/>
  <c r="H617" i="25"/>
  <c r="H619" i="25"/>
  <c r="H621" i="25"/>
  <c r="H623" i="25"/>
  <c r="H625" i="25"/>
  <c r="H627" i="25"/>
  <c r="H629" i="25"/>
  <c r="H631" i="25"/>
  <c r="H633" i="25"/>
  <c r="H635" i="25"/>
  <c r="H637" i="25"/>
  <c r="H639" i="25"/>
  <c r="H641" i="25"/>
  <c r="H643" i="25"/>
  <c r="H645" i="25"/>
  <c r="H647" i="25"/>
  <c r="H649" i="25"/>
  <c r="H651" i="25"/>
  <c r="H653" i="25"/>
  <c r="H655" i="25"/>
  <c r="H657" i="25"/>
  <c r="H659" i="25"/>
  <c r="H661" i="25"/>
  <c r="H663" i="25"/>
  <c r="H665" i="25"/>
  <c r="H667" i="25"/>
  <c r="H669" i="25"/>
  <c r="H671" i="25"/>
  <c r="H673" i="25"/>
  <c r="H675" i="25"/>
  <c r="H677" i="25"/>
  <c r="H679" i="25"/>
  <c r="H681" i="25"/>
  <c r="H683" i="25"/>
  <c r="H685" i="25"/>
  <c r="H687" i="25"/>
  <c r="H689" i="25"/>
  <c r="H290" i="25"/>
  <c r="H298" i="25"/>
  <c r="H306" i="25"/>
  <c r="H314" i="25"/>
  <c r="H322" i="25"/>
  <c r="H330" i="25"/>
  <c r="H338" i="25"/>
  <c r="H346" i="25"/>
  <c r="H354" i="25"/>
  <c r="H362" i="25"/>
  <c r="H370" i="25"/>
  <c r="H378" i="25"/>
  <c r="H386" i="25"/>
  <c r="H394" i="25"/>
  <c r="H402" i="25"/>
  <c r="H410" i="25"/>
  <c r="H418" i="25"/>
  <c r="H426" i="25"/>
  <c r="H294" i="25"/>
  <c r="H302" i="25"/>
  <c r="H310" i="25"/>
  <c r="H318" i="25"/>
  <c r="H326" i="25"/>
  <c r="H334" i="25"/>
  <c r="H342" i="25"/>
  <c r="H350" i="25"/>
  <c r="H358" i="25"/>
  <c r="H366" i="25"/>
  <c r="H374" i="25"/>
  <c r="H382" i="25"/>
  <c r="H390" i="25"/>
  <c r="H398" i="25"/>
  <c r="H406" i="25"/>
  <c r="H414" i="25"/>
  <c r="H422" i="25"/>
  <c r="H430" i="25"/>
  <c r="H300" i="25"/>
  <c r="H316" i="25"/>
  <c r="H332" i="25"/>
  <c r="H348" i="25"/>
  <c r="H364" i="25"/>
  <c r="H380" i="25"/>
  <c r="H396" i="25"/>
  <c r="H412" i="25"/>
  <c r="H428" i="25"/>
  <c r="H434" i="25"/>
  <c r="H442" i="25"/>
  <c r="H450" i="25"/>
  <c r="H458" i="25"/>
  <c r="H466" i="25"/>
  <c r="H474" i="25"/>
  <c r="H482" i="25"/>
  <c r="H490" i="25"/>
  <c r="H498" i="25"/>
  <c r="H506" i="25"/>
  <c r="H514" i="25"/>
  <c r="H522" i="25"/>
  <c r="H530" i="25"/>
  <c r="H538" i="25"/>
  <c r="H546" i="25"/>
  <c r="H554" i="25"/>
  <c r="H562" i="25"/>
  <c r="H570" i="25"/>
  <c r="H578" i="25"/>
  <c r="H586" i="25"/>
  <c r="H594" i="25"/>
  <c r="H602" i="25"/>
  <c r="H610" i="25"/>
  <c r="H618" i="25"/>
  <c r="H626" i="25"/>
  <c r="H634" i="25"/>
  <c r="H642" i="25"/>
  <c r="H650" i="25"/>
  <c r="H658" i="25"/>
  <c r="H666" i="25"/>
  <c r="H674" i="25"/>
  <c r="H682" i="25"/>
  <c r="H304" i="25"/>
  <c r="H320" i="25"/>
  <c r="H336" i="25"/>
  <c r="H352" i="25"/>
  <c r="H368" i="25"/>
  <c r="H384" i="25"/>
  <c r="H400" i="25"/>
  <c r="H416" i="25"/>
  <c r="H432" i="25"/>
  <c r="H440" i="25"/>
  <c r="H448" i="25"/>
  <c r="H456" i="25"/>
  <c r="H464" i="25"/>
  <c r="H472" i="25"/>
  <c r="H480" i="25"/>
  <c r="H488" i="25"/>
  <c r="H496" i="25"/>
  <c r="H504" i="25"/>
  <c r="H512" i="25"/>
  <c r="H520" i="25"/>
  <c r="H528" i="25"/>
  <c r="H536" i="25"/>
  <c r="H544" i="25"/>
  <c r="H552" i="25"/>
  <c r="H560" i="25"/>
  <c r="H568" i="25"/>
  <c r="H576" i="25"/>
  <c r="H584" i="25"/>
  <c r="H592" i="25"/>
  <c r="H600" i="25"/>
  <c r="H608" i="25"/>
  <c r="H616" i="25"/>
  <c r="H624" i="25"/>
  <c r="H632" i="25"/>
  <c r="H640" i="25"/>
  <c r="H648" i="25"/>
  <c r="H656" i="25"/>
  <c r="H664" i="25"/>
  <c r="H672" i="25"/>
  <c r="H680" i="25"/>
  <c r="H688" i="25"/>
  <c r="H292" i="25"/>
  <c r="H308" i="25"/>
  <c r="H324" i="25"/>
  <c r="H340" i="25"/>
  <c r="H356" i="25"/>
  <c r="H372" i="25"/>
  <c r="H388" i="25"/>
  <c r="H404" i="25"/>
  <c r="H420" i="25"/>
  <c r="H438" i="25"/>
  <c r="H446" i="25"/>
  <c r="H454" i="25"/>
  <c r="H462" i="25"/>
  <c r="H470" i="25"/>
  <c r="H478" i="25"/>
  <c r="H486" i="25"/>
  <c r="H494" i="25"/>
  <c r="H502" i="25"/>
  <c r="H510" i="25"/>
  <c r="H518" i="25"/>
  <c r="H526" i="25"/>
  <c r="H534" i="25"/>
  <c r="H542" i="25"/>
  <c r="H550" i="25"/>
  <c r="H558" i="25"/>
  <c r="H566" i="25"/>
  <c r="H574" i="25"/>
  <c r="H582" i="25"/>
  <c r="H590" i="25"/>
  <c r="H598" i="25"/>
  <c r="H606" i="25"/>
  <c r="H614" i="25"/>
  <c r="H622" i="25"/>
  <c r="H630" i="25"/>
  <c r="H638" i="25"/>
  <c r="H646" i="25"/>
  <c r="H654" i="25"/>
  <c r="H662" i="25"/>
  <c r="H670" i="25"/>
  <c r="H678" i="25"/>
  <c r="H686" i="25"/>
  <c r="H296" i="25"/>
  <c r="H312" i="25"/>
  <c r="H328" i="25"/>
  <c r="H344" i="25"/>
  <c r="H360" i="25"/>
  <c r="H376" i="25"/>
  <c r="H392" i="25"/>
  <c r="H408" i="25"/>
  <c r="H424" i="25"/>
  <c r="H436" i="25"/>
  <c r="H444" i="25"/>
  <c r="H452" i="25"/>
  <c r="H460" i="25"/>
  <c r="H468" i="25"/>
  <c r="H476" i="25"/>
  <c r="H484" i="25"/>
  <c r="H492" i="25"/>
  <c r="H500" i="25"/>
  <c r="H508" i="25"/>
  <c r="H516" i="25"/>
  <c r="H524" i="25"/>
  <c r="H532" i="25"/>
  <c r="H540" i="25"/>
  <c r="H548" i="25"/>
  <c r="H556" i="25"/>
  <c r="H564" i="25"/>
  <c r="H572" i="25"/>
  <c r="H580" i="25"/>
  <c r="H588" i="25"/>
  <c r="H596" i="25"/>
  <c r="H604" i="25"/>
  <c r="H612" i="25"/>
  <c r="H620" i="25"/>
  <c r="H628" i="25"/>
  <c r="H636" i="25"/>
  <c r="H644" i="25"/>
  <c r="H652" i="25"/>
  <c r="H660" i="25"/>
  <c r="H668" i="25"/>
  <c r="H676" i="25"/>
  <c r="H684" i="25"/>
  <c r="H136" i="22"/>
  <c r="H132" i="22"/>
  <c r="H145" i="22"/>
  <c r="H142" i="22"/>
  <c r="H287" i="22"/>
  <c r="H279" i="22"/>
  <c r="H271" i="22"/>
  <c r="H263" i="22"/>
  <c r="H255" i="22"/>
  <c r="H247" i="22"/>
  <c r="H239" i="22"/>
  <c r="H288" i="22"/>
  <c r="H280" i="22"/>
  <c r="H272" i="22"/>
  <c r="H264" i="22"/>
  <c r="H256" i="22"/>
  <c r="H248" i="22"/>
  <c r="H240" i="22"/>
  <c r="H229" i="22"/>
  <c r="H221" i="22"/>
  <c r="H213" i="22"/>
  <c r="H205" i="22"/>
  <c r="H197" i="22"/>
  <c r="H232" i="22"/>
  <c r="H224" i="22"/>
  <c r="H216" i="22"/>
  <c r="H208" i="22"/>
  <c r="H200" i="22"/>
  <c r="H236" i="22"/>
  <c r="H184" i="22"/>
  <c r="H176" i="22"/>
  <c r="H168" i="22"/>
  <c r="H160" i="22"/>
  <c r="H152" i="22"/>
  <c r="H144" i="22"/>
  <c r="H167" i="22"/>
  <c r="H126" i="22"/>
  <c r="H112" i="22"/>
  <c r="H104" i="22"/>
  <c r="H96" i="22"/>
  <c r="H88" i="22"/>
  <c r="H80" i="22"/>
  <c r="H72" i="22"/>
  <c r="H64" i="22"/>
  <c r="H56" i="22"/>
  <c r="H48" i="22"/>
  <c r="H40" i="22"/>
  <c r="H181" i="22"/>
  <c r="H149" i="22"/>
  <c r="H187" i="22"/>
  <c r="H155" i="22"/>
  <c r="H116" i="22"/>
  <c r="H107" i="22"/>
  <c r="H99" i="22"/>
  <c r="H91" i="22"/>
  <c r="H83" i="22"/>
  <c r="H75" i="22"/>
  <c r="H67" i="22"/>
  <c r="H59" i="22"/>
  <c r="H51" i="22"/>
  <c r="H29" i="22"/>
  <c r="H169" i="22"/>
  <c r="H123" i="22"/>
  <c r="H133" i="22"/>
  <c r="H141" i="22"/>
  <c r="H32" i="22"/>
  <c r="H153" i="22"/>
  <c r="H140" i="22"/>
  <c r="H130" i="22"/>
  <c r="H37" i="22"/>
  <c r="H285" i="22"/>
  <c r="H277" i="22"/>
  <c r="H269" i="22"/>
  <c r="H261" i="22"/>
  <c r="H253" i="22"/>
  <c r="H245" i="22"/>
  <c r="H237" i="22"/>
  <c r="H286" i="22"/>
  <c r="H278" i="22"/>
  <c r="H270" i="22"/>
  <c r="H262" i="22"/>
  <c r="H254" i="22"/>
  <c r="H246" i="22"/>
  <c r="H238" i="22"/>
  <c r="H227" i="22"/>
  <c r="H219" i="22"/>
  <c r="H211" i="22"/>
  <c r="H203" i="22"/>
  <c r="H195" i="22"/>
  <c r="H230" i="22"/>
  <c r="H222" i="22"/>
  <c r="H214" i="22"/>
  <c r="H206" i="22"/>
  <c r="H198" i="22"/>
  <c r="H192" i="22"/>
  <c r="H182" i="22"/>
  <c r="H174" i="22"/>
  <c r="H166" i="22"/>
  <c r="H158" i="22"/>
  <c r="H150" i="22"/>
  <c r="H190" i="22"/>
  <c r="H159" i="22"/>
  <c r="H122" i="22"/>
  <c r="H110" i="22"/>
  <c r="H102" i="22"/>
  <c r="H94" i="22"/>
  <c r="H86" i="22"/>
  <c r="H78" i="22"/>
  <c r="H70" i="22"/>
  <c r="H62" i="22"/>
  <c r="H54" i="22"/>
  <c r="H46" i="22"/>
  <c r="H38" i="22"/>
  <c r="H173" i="22"/>
  <c r="H125" i="22"/>
  <c r="H179" i="22"/>
  <c r="H147" i="22"/>
  <c r="H113" i="22"/>
  <c r="H105" i="22"/>
  <c r="H97" i="22"/>
  <c r="H89" i="22"/>
  <c r="H81" i="22"/>
  <c r="H73" i="22"/>
  <c r="H65" i="22"/>
  <c r="H57" i="22"/>
  <c r="H49" i="22"/>
  <c r="H31" i="22"/>
  <c r="H41" i="22"/>
  <c r="H127" i="22"/>
  <c r="H135" i="22"/>
  <c r="H161" i="22"/>
  <c r="H34" i="22"/>
  <c r="H185" i="22"/>
  <c r="H226" i="19"/>
  <c r="H94" i="19"/>
  <c r="H38" i="19"/>
  <c r="H46" i="19"/>
  <c r="H54" i="19"/>
  <c r="H62" i="19"/>
  <c r="H70" i="19"/>
  <c r="H78" i="19"/>
  <c r="H92" i="19"/>
  <c r="H122" i="19"/>
  <c r="H154" i="19"/>
  <c r="H186" i="19"/>
  <c r="H289" i="19"/>
  <c r="H281" i="19"/>
  <c r="H273" i="19"/>
  <c r="H265" i="19"/>
  <c r="H257" i="19"/>
  <c r="H249" i="19"/>
  <c r="H241" i="19"/>
  <c r="H233" i="19"/>
  <c r="H225" i="19"/>
  <c r="H217" i="19"/>
  <c r="H282" i="19"/>
  <c r="H274" i="19"/>
  <c r="H266" i="19"/>
  <c r="H258" i="19"/>
  <c r="H250" i="19"/>
  <c r="H242" i="19"/>
  <c r="H216" i="19"/>
  <c r="H215" i="19"/>
  <c r="H207" i="19"/>
  <c r="H199" i="19"/>
  <c r="H191" i="19"/>
  <c r="H183" i="19"/>
  <c r="H175" i="19"/>
  <c r="H167" i="19"/>
  <c r="H159" i="19"/>
  <c r="H151" i="19"/>
  <c r="H143" i="19"/>
  <c r="H135" i="19"/>
  <c r="H127" i="19"/>
  <c r="H119" i="19"/>
  <c r="H111" i="19"/>
  <c r="H103" i="19"/>
  <c r="H95" i="19"/>
  <c r="H87" i="19"/>
  <c r="H228" i="19"/>
  <c r="H120" i="19"/>
  <c r="H168" i="19"/>
  <c r="H200" i="19"/>
  <c r="H34" i="19"/>
  <c r="H116" i="19"/>
  <c r="H148" i="19"/>
  <c r="H180" i="19"/>
  <c r="H212" i="19"/>
  <c r="H144" i="19"/>
  <c r="H39" i="19"/>
  <c r="H47" i="19"/>
  <c r="H55" i="19"/>
  <c r="H63" i="19"/>
  <c r="H71" i="19"/>
  <c r="H79" i="19"/>
  <c r="H102" i="19"/>
  <c r="H134" i="19"/>
  <c r="H166" i="19"/>
  <c r="H198" i="19"/>
  <c r="H104" i="19"/>
  <c r="H40" i="19"/>
  <c r="H48" i="19"/>
  <c r="H56" i="19"/>
  <c r="H64" i="19"/>
  <c r="H72" i="19"/>
  <c r="H80" i="19"/>
  <c r="H100" i="19"/>
  <c r="H130" i="19"/>
  <c r="H162" i="19"/>
  <c r="H194" i="19"/>
  <c r="H287" i="19"/>
  <c r="H279" i="19"/>
  <c r="H271" i="19"/>
  <c r="H263" i="19"/>
  <c r="H255" i="19"/>
  <c r="H247" i="19"/>
  <c r="H239" i="19"/>
  <c r="H231" i="19"/>
  <c r="H223" i="19"/>
  <c r="H288" i="19"/>
  <c r="H280" i="19"/>
  <c r="H272" i="19"/>
  <c r="H264" i="19"/>
  <c r="H256" i="19"/>
  <c r="H248" i="19"/>
  <c r="H240" i="19"/>
  <c r="H238" i="19"/>
  <c r="H213" i="19"/>
  <c r="H205" i="19"/>
  <c r="H197" i="19"/>
  <c r="H189" i="19"/>
  <c r="H181" i="19"/>
  <c r="H173" i="19"/>
  <c r="H165" i="19"/>
  <c r="H157" i="19"/>
  <c r="H149" i="19"/>
  <c r="H141" i="19"/>
  <c r="H133" i="19"/>
  <c r="H125" i="19"/>
  <c r="H117" i="19"/>
  <c r="H109" i="19"/>
  <c r="H101" i="19"/>
  <c r="H93" i="19"/>
  <c r="H85" i="19"/>
  <c r="H220" i="19"/>
  <c r="H128" i="19"/>
  <c r="H176" i="19"/>
  <c r="C4" i="19"/>
  <c r="H90" i="19"/>
  <c r="H124" i="19"/>
  <c r="H156" i="19"/>
  <c r="H188" i="19"/>
  <c r="H218" i="19"/>
  <c r="H208" i="19"/>
  <c r="H41" i="19"/>
  <c r="H49" i="19"/>
  <c r="H57" i="19"/>
  <c r="H65" i="19"/>
  <c r="H73" i="19"/>
  <c r="H81" i="19"/>
  <c r="H110" i="19"/>
  <c r="H142" i="19"/>
  <c r="H174" i="19"/>
  <c r="H206" i="19"/>
  <c r="H109" i="20"/>
  <c r="H93" i="20"/>
  <c r="H117" i="20"/>
  <c r="H45" i="20"/>
  <c r="H286" i="20"/>
  <c r="H278" i="20"/>
  <c r="H270" i="20"/>
  <c r="H262" i="20"/>
  <c r="H254" i="20"/>
  <c r="H246" i="20"/>
  <c r="H238" i="20"/>
  <c r="H275" i="20"/>
  <c r="H243" i="20"/>
  <c r="H273" i="20"/>
  <c r="H241" i="20"/>
  <c r="H228" i="20"/>
  <c r="H220" i="20"/>
  <c r="H212" i="20"/>
  <c r="H204" i="20"/>
  <c r="H196" i="20"/>
  <c r="H188" i="20"/>
  <c r="H180" i="20"/>
  <c r="H287" i="20"/>
  <c r="H255" i="20"/>
  <c r="H239" i="20"/>
  <c r="H207" i="20"/>
  <c r="H179" i="20"/>
  <c r="H165" i="20"/>
  <c r="H157" i="20"/>
  <c r="H149" i="20"/>
  <c r="H141" i="20"/>
  <c r="H133" i="20"/>
  <c r="H253" i="20"/>
  <c r="H205" i="20"/>
  <c r="H173" i="20"/>
  <c r="H211" i="20"/>
  <c r="H175" i="20"/>
  <c r="H166" i="20"/>
  <c r="H158" i="20"/>
  <c r="H150" i="20"/>
  <c r="H125" i="20"/>
  <c r="H37" i="20"/>
  <c r="H77" i="20"/>
  <c r="H284" i="20"/>
  <c r="H276" i="20"/>
  <c r="H268" i="20"/>
  <c r="H260" i="20"/>
  <c r="H252" i="20"/>
  <c r="H244" i="20"/>
  <c r="H236" i="20"/>
  <c r="H267" i="20"/>
  <c r="H237" i="20"/>
  <c r="H265" i="20"/>
  <c r="H235" i="20"/>
  <c r="H226" i="20"/>
  <c r="H218" i="20"/>
  <c r="H210" i="20"/>
  <c r="H202" i="20"/>
  <c r="H194" i="20"/>
  <c r="H186" i="20"/>
  <c r="H178" i="20"/>
  <c r="H279" i="20"/>
  <c r="H247" i="20"/>
  <c r="H231" i="20"/>
  <c r="H199" i="20"/>
  <c r="H171" i="20"/>
  <c r="H163" i="20"/>
  <c r="H155" i="20"/>
  <c r="H147" i="20"/>
  <c r="H139" i="20"/>
  <c r="H131" i="20"/>
  <c r="H229" i="20"/>
  <c r="H197" i="20"/>
  <c r="H261" i="20"/>
  <c r="H203" i="20"/>
  <c r="H172" i="20"/>
  <c r="H164" i="20"/>
  <c r="H156" i="20"/>
  <c r="H148" i="20"/>
  <c r="H158" i="14"/>
  <c r="H194" i="14"/>
  <c r="H34" i="14"/>
  <c r="H68" i="14"/>
  <c r="H37" i="14"/>
  <c r="H45" i="14"/>
  <c r="H53" i="14"/>
  <c r="H61" i="14"/>
  <c r="H78" i="14"/>
  <c r="H282" i="14"/>
  <c r="H274" i="14"/>
  <c r="H266" i="14"/>
  <c r="H258" i="14"/>
  <c r="H250" i="14"/>
  <c r="H242" i="14"/>
  <c r="H234" i="14"/>
  <c r="H259" i="14"/>
  <c r="H232" i="14"/>
  <c r="H224" i="14"/>
  <c r="H216" i="14"/>
  <c r="H208" i="14"/>
  <c r="H273" i="14"/>
  <c r="H32" i="14"/>
  <c r="H43" i="14"/>
  <c r="H55" i="14"/>
  <c r="H65" i="14"/>
  <c r="H284" i="14"/>
  <c r="H272" i="14"/>
  <c r="H262" i="14"/>
  <c r="H252" i="14"/>
  <c r="H240" i="14"/>
  <c r="H275" i="14"/>
  <c r="H235" i="14"/>
  <c r="H222" i="14"/>
  <c r="H212" i="14"/>
  <c r="H281" i="14"/>
  <c r="H237" i="14"/>
  <c r="H263" i="14"/>
  <c r="H233" i="14"/>
  <c r="H225" i="14"/>
  <c r="H217" i="14"/>
  <c r="H209" i="14"/>
  <c r="H201" i="14"/>
  <c r="H277" i="14"/>
  <c r="H191" i="14"/>
  <c r="H183" i="14"/>
  <c r="H175" i="14"/>
  <c r="H167" i="14"/>
  <c r="H159" i="14"/>
  <c r="H198" i="14"/>
  <c r="H192" i="14"/>
  <c r="H184" i="14"/>
  <c r="H180" i="14"/>
  <c r="H155" i="14"/>
  <c r="H147" i="14"/>
  <c r="H139" i="14"/>
  <c r="H131" i="14"/>
  <c r="H47" i="14"/>
  <c r="H57" i="14"/>
  <c r="H70" i="14"/>
  <c r="H280" i="14"/>
  <c r="H270" i="14"/>
  <c r="H260" i="14"/>
  <c r="H248" i="14"/>
  <c r="H238" i="14"/>
  <c r="H267" i="14"/>
  <c r="H230" i="14"/>
  <c r="H220" i="14"/>
  <c r="H210" i="14"/>
  <c r="H265" i="14"/>
  <c r="H287" i="14"/>
  <c r="H255" i="14"/>
  <c r="H208" i="13"/>
  <c r="H88" i="13"/>
  <c r="H43" i="13"/>
  <c r="H128" i="13"/>
  <c r="H259" i="13"/>
  <c r="H72" i="13"/>
  <c r="H200" i="13"/>
  <c r="H42" i="13"/>
  <c r="H112" i="13"/>
  <c r="H284" i="13"/>
  <c r="H276" i="13"/>
  <c r="H268" i="13"/>
  <c r="H260" i="13"/>
  <c r="H252" i="13"/>
  <c r="H244" i="13"/>
  <c r="H236" i="13"/>
  <c r="H228" i="13"/>
  <c r="H265" i="13"/>
  <c r="H237" i="13"/>
  <c r="H271" i="13"/>
  <c r="H239" i="13"/>
  <c r="H223" i="13"/>
  <c r="H215" i="13"/>
  <c r="H207" i="13"/>
  <c r="H199" i="13"/>
  <c r="H191" i="13"/>
  <c r="H183" i="13"/>
  <c r="H175" i="13"/>
  <c r="H167" i="13"/>
  <c r="H159" i="13"/>
  <c r="H151" i="13"/>
  <c r="H143" i="13"/>
  <c r="H135" i="13"/>
  <c r="H127" i="13"/>
  <c r="H119" i="13"/>
  <c r="H111" i="13"/>
  <c r="H103" i="13"/>
  <c r="H95" i="13"/>
  <c r="H87" i="13"/>
  <c r="H79" i="13"/>
  <c r="H71" i="13"/>
  <c r="H63" i="13"/>
  <c r="H285" i="13"/>
  <c r="H249" i="13"/>
  <c r="H31" i="13"/>
  <c r="H70" i="13"/>
  <c r="H98" i="13"/>
  <c r="H130" i="13"/>
  <c r="H162" i="13"/>
  <c r="H194" i="13"/>
  <c r="H226" i="13"/>
  <c r="H68" i="13"/>
  <c r="H100" i="13"/>
  <c r="H132" i="13"/>
  <c r="H164" i="13"/>
  <c r="H196" i="13"/>
  <c r="H243" i="13"/>
  <c r="H48" i="13"/>
  <c r="H60" i="13"/>
  <c r="H34" i="13"/>
  <c r="H82" i="13"/>
  <c r="H118" i="13"/>
  <c r="H150" i="13"/>
  <c r="H182" i="13"/>
  <c r="H214" i="13"/>
  <c r="H120" i="13"/>
  <c r="H216" i="13"/>
  <c r="H39" i="13"/>
  <c r="H96" i="13"/>
  <c r="H136" i="13"/>
  <c r="H40" i="13"/>
  <c r="H144" i="13"/>
  <c r="H288" i="13"/>
  <c r="H278" i="13"/>
  <c r="H266" i="13"/>
  <c r="H256" i="13"/>
  <c r="H246" i="13"/>
  <c r="H234" i="13"/>
  <c r="H281" i="13"/>
  <c r="H245" i="13"/>
  <c r="H263" i="13"/>
  <c r="H227" i="13"/>
  <c r="H217" i="13"/>
  <c r="H205" i="13"/>
  <c r="H195" i="13"/>
  <c r="H185" i="13"/>
  <c r="H173" i="13"/>
  <c r="H163" i="13"/>
  <c r="H153" i="13"/>
  <c r="H141" i="13"/>
  <c r="H131" i="13"/>
  <c r="H121" i="13"/>
  <c r="H109" i="13"/>
  <c r="H99" i="13"/>
  <c r="H89" i="13"/>
  <c r="H77" i="13"/>
  <c r="H67" i="13"/>
  <c r="H57" i="13"/>
  <c r="H241" i="13"/>
  <c r="H36" i="13"/>
  <c r="H94" i="13"/>
  <c r="H138" i="13"/>
  <c r="H178" i="13"/>
  <c r="H218" i="13"/>
  <c r="H76" i="13"/>
  <c r="H116" i="13"/>
  <c r="H156" i="13"/>
  <c r="H204" i="13"/>
  <c r="H44" i="13"/>
  <c r="H56" i="13"/>
  <c r="H58" i="13"/>
  <c r="H102" i="13"/>
  <c r="H142" i="13"/>
  <c r="H190" i="13"/>
  <c r="H251" i="13"/>
  <c r="H152" i="13"/>
  <c r="H45" i="13"/>
  <c r="H41" i="13"/>
  <c r="H160" i="13"/>
  <c r="H35" i="13"/>
  <c r="H168" i="13"/>
  <c r="H47" i="13"/>
  <c r="H176" i="13"/>
  <c r="H286" i="13"/>
  <c r="H274" i="13"/>
  <c r="H264" i="13"/>
  <c r="H254" i="13"/>
  <c r="H242" i="13"/>
  <c r="H232" i="13"/>
  <c r="H273" i="13"/>
  <c r="H229" i="13"/>
  <c r="H255" i="13"/>
  <c r="H225" i="13"/>
  <c r="H213" i="13"/>
  <c r="H203" i="13"/>
  <c r="H193" i="13"/>
  <c r="H181" i="13"/>
  <c r="H171" i="13"/>
  <c r="H161" i="13"/>
  <c r="H149" i="13"/>
  <c r="H139" i="13"/>
  <c r="H129" i="13"/>
  <c r="H117" i="13"/>
  <c r="H107" i="13"/>
  <c r="H97" i="13"/>
  <c r="H85" i="13"/>
  <c r="H75" i="13"/>
  <c r="H65" i="13"/>
  <c r="H277" i="13"/>
  <c r="H233" i="13"/>
  <c r="H62" i="13"/>
  <c r="H106" i="13"/>
  <c r="H146" i="13"/>
  <c r="H186" i="13"/>
  <c r="H235" i="13"/>
  <c r="H84" i="13"/>
  <c r="H124" i="13"/>
  <c r="H172" i="13"/>
  <c r="H212" i="13"/>
  <c r="H46" i="13"/>
  <c r="C4" i="13"/>
  <c r="H66" i="13"/>
  <c r="H110" i="13"/>
  <c r="H158" i="13"/>
  <c r="H198" i="13"/>
  <c r="H267" i="13"/>
  <c r="H174" i="14"/>
  <c r="H62" i="14"/>
  <c r="H54" i="14"/>
  <c r="H46" i="14"/>
  <c r="H38" i="14"/>
  <c r="H33" i="14"/>
  <c r="H82" i="14"/>
  <c r="H90" i="14"/>
  <c r="H98" i="14"/>
  <c r="H106" i="14"/>
  <c r="H114" i="14"/>
  <c r="H122" i="14"/>
  <c r="H130" i="14"/>
  <c r="H138" i="14"/>
  <c r="H146" i="14"/>
  <c r="H154" i="14"/>
  <c r="H176" i="14"/>
  <c r="H67" i="14"/>
  <c r="H75" i="14"/>
  <c r="H83" i="14"/>
  <c r="H91" i="14"/>
  <c r="H99" i="14"/>
  <c r="H107" i="14"/>
  <c r="H115" i="14"/>
  <c r="H123" i="14"/>
  <c r="H133" i="14"/>
  <c r="H143" i="14"/>
  <c r="H153" i="14"/>
  <c r="H202" i="14"/>
  <c r="H188" i="14"/>
  <c r="H261" i="14"/>
  <c r="H161" i="14"/>
  <c r="H171" i="14"/>
  <c r="H181" i="14"/>
  <c r="H193" i="14"/>
  <c r="H197" i="14"/>
  <c r="H207" i="14"/>
  <c r="H219" i="14"/>
  <c r="H229" i="14"/>
  <c r="H271" i="14"/>
  <c r="H289" i="14"/>
  <c r="H226" i="14"/>
  <c r="H283" i="14"/>
  <c r="H254" i="14"/>
  <c r="H276" i="14"/>
  <c r="H63" i="14"/>
  <c r="H41" i="14"/>
  <c r="H174" i="13"/>
  <c r="H90" i="13"/>
  <c r="H52" i="13"/>
  <c r="H188" i="13"/>
  <c r="H108" i="13"/>
  <c r="H210" i="13"/>
  <c r="H122" i="13"/>
  <c r="H33" i="13"/>
  <c r="H59" i="13"/>
  <c r="H81" i="13"/>
  <c r="H101" i="13"/>
  <c r="H123" i="13"/>
  <c r="H145" i="13"/>
  <c r="H165" i="13"/>
  <c r="H187" i="13"/>
  <c r="H209" i="13"/>
  <c r="H231" i="13"/>
  <c r="H253" i="13"/>
  <c r="H238" i="13"/>
  <c r="H258" i="13"/>
  <c r="H280" i="13"/>
  <c r="H80" i="13"/>
  <c r="H104" i="13"/>
  <c r="H64" i="13"/>
  <c r="H53" i="13"/>
  <c r="H74" i="14"/>
  <c r="H60" i="14"/>
  <c r="H52" i="14"/>
  <c r="H44" i="14"/>
  <c r="H35" i="14"/>
  <c r="H31" i="14"/>
  <c r="H84" i="14"/>
  <c r="H92" i="14"/>
  <c r="H100" i="14"/>
  <c r="H108" i="14"/>
  <c r="H116" i="14"/>
  <c r="H124" i="14"/>
  <c r="H132" i="14"/>
  <c r="H140" i="14"/>
  <c r="H148" i="14"/>
  <c r="H156" i="14"/>
  <c r="H162" i="14"/>
  <c r="H69" i="14"/>
  <c r="H77" i="14"/>
  <c r="H85" i="14"/>
  <c r="H93" i="14"/>
  <c r="H101" i="14"/>
  <c r="H109" i="14"/>
  <c r="H117" i="14"/>
  <c r="H125" i="14"/>
  <c r="H135" i="14"/>
  <c r="H145" i="14"/>
  <c r="H157" i="14"/>
  <c r="H269" i="14"/>
  <c r="H190" i="14"/>
  <c r="H241" i="14"/>
  <c r="H163" i="14"/>
  <c r="H173" i="14"/>
  <c r="H185" i="14"/>
  <c r="H200" i="14"/>
  <c r="H199" i="14"/>
  <c r="H211" i="14"/>
  <c r="H221" i="14"/>
  <c r="H231" i="14"/>
  <c r="H279" i="14"/>
  <c r="H206" i="14"/>
  <c r="H228" i="14"/>
  <c r="H236" i="14"/>
  <c r="H256" i="14"/>
  <c r="H278" i="14"/>
  <c r="H59" i="14"/>
  <c r="H39" i="14"/>
  <c r="H166" i="13"/>
  <c r="H74" i="13"/>
  <c r="H50" i="13"/>
  <c r="H180" i="13"/>
  <c r="H92" i="13"/>
  <c r="H202" i="13"/>
  <c r="H114" i="13"/>
  <c r="H29" i="13"/>
  <c r="H61" i="13"/>
  <c r="H83" i="13"/>
  <c r="H105" i="13"/>
  <c r="H125" i="13"/>
  <c r="H147" i="13"/>
  <c r="H169" i="13"/>
  <c r="H189" i="13"/>
  <c r="H211" i="13"/>
  <c r="H247" i="13"/>
  <c r="H261" i="13"/>
  <c r="H240" i="13"/>
  <c r="H262" i="13"/>
  <c r="H282" i="13"/>
  <c r="H55" i="13"/>
  <c r="H49" i="13"/>
  <c r="H51" i="13"/>
  <c r="H76" i="14"/>
  <c r="H123" i="25"/>
  <c r="H149" i="25"/>
  <c r="H212" i="16"/>
  <c r="H192" i="25"/>
  <c r="H267" i="25"/>
  <c r="H70" i="17"/>
  <c r="H50" i="25"/>
  <c r="H181" i="25"/>
  <c r="H224" i="25"/>
  <c r="H34" i="25"/>
  <c r="H144" i="17"/>
  <c r="H31" i="25"/>
  <c r="H82" i="25"/>
  <c r="H140" i="25"/>
  <c r="H260" i="25"/>
  <c r="H57" i="17"/>
  <c r="H91" i="25"/>
  <c r="H114" i="25"/>
  <c r="H172" i="25"/>
  <c r="H235" i="25"/>
  <c r="H170" i="17"/>
  <c r="H274" i="17"/>
  <c r="H142" i="16"/>
  <c r="H75" i="16"/>
  <c r="H66" i="16"/>
  <c r="H137" i="25"/>
  <c r="H67" i="25"/>
  <c r="H99" i="25"/>
  <c r="H131" i="25"/>
  <c r="H58" i="25"/>
  <c r="H90" i="25"/>
  <c r="H122" i="25"/>
  <c r="H157" i="25"/>
  <c r="H197" i="25"/>
  <c r="H148" i="25"/>
  <c r="H180" i="25"/>
  <c r="H200" i="25"/>
  <c r="H232" i="25"/>
  <c r="H268" i="25"/>
  <c r="H243" i="25"/>
  <c r="H275" i="25"/>
  <c r="H135" i="17"/>
  <c r="H270" i="17"/>
  <c r="H97" i="16"/>
  <c r="H93" i="17"/>
  <c r="H35" i="25"/>
  <c r="H75" i="25"/>
  <c r="H107" i="25"/>
  <c r="H187" i="25"/>
  <c r="H66" i="25"/>
  <c r="H98" i="25"/>
  <c r="H130" i="25"/>
  <c r="H165" i="25"/>
  <c r="H229" i="25"/>
  <c r="H156" i="25"/>
  <c r="H189" i="25"/>
  <c r="H208" i="25"/>
  <c r="H244" i="25"/>
  <c r="H276" i="25"/>
  <c r="H251" i="25"/>
  <c r="H283" i="25"/>
  <c r="H53" i="25"/>
  <c r="H96" i="17"/>
  <c r="H245" i="17"/>
  <c r="H235" i="16"/>
  <c r="H41" i="25"/>
  <c r="H83" i="25"/>
  <c r="H115" i="25"/>
  <c r="H227" i="25"/>
  <c r="H74" i="25"/>
  <c r="H106" i="25"/>
  <c r="H219" i="25"/>
  <c r="H173" i="25"/>
  <c r="H215" i="25"/>
  <c r="H164" i="25"/>
  <c r="H225" i="25"/>
  <c r="H216" i="25"/>
  <c r="H252" i="25"/>
  <c r="H284" i="25"/>
  <c r="H259" i="25"/>
  <c r="H47" i="25"/>
  <c r="H99" i="17"/>
  <c r="H62" i="17"/>
  <c r="H29" i="17"/>
  <c r="H145" i="17"/>
  <c r="H108" i="17"/>
  <c r="H151" i="17"/>
  <c r="H209" i="17"/>
  <c r="H202" i="17"/>
  <c r="H265" i="17"/>
  <c r="H221" i="16"/>
  <c r="H169" i="16"/>
  <c r="H117" i="16"/>
  <c r="H259" i="16"/>
  <c r="H234" i="16"/>
  <c r="H55" i="16"/>
  <c r="H44" i="16"/>
  <c r="H59" i="25"/>
  <c r="H57" i="25"/>
  <c r="H39" i="25"/>
  <c r="H29" i="25"/>
  <c r="H69" i="25"/>
  <c r="H77" i="25"/>
  <c r="H85" i="25"/>
  <c r="H93" i="25"/>
  <c r="H101" i="25"/>
  <c r="H109" i="25"/>
  <c r="H117" i="25"/>
  <c r="H125" i="25"/>
  <c r="H133" i="25"/>
  <c r="H203" i="25"/>
  <c r="H44" i="25"/>
  <c r="H52" i="25"/>
  <c r="H60" i="25"/>
  <c r="H68" i="25"/>
  <c r="H76" i="25"/>
  <c r="H84" i="25"/>
  <c r="H92" i="25"/>
  <c r="H100" i="25"/>
  <c r="H108" i="25"/>
  <c r="H116" i="25"/>
  <c r="H124" i="25"/>
  <c r="H132" i="25"/>
  <c r="H143" i="25"/>
  <c r="H151" i="25"/>
  <c r="H159" i="25"/>
  <c r="H167" i="25"/>
  <c r="H175" i="25"/>
  <c r="H183" i="25"/>
  <c r="H205" i="25"/>
  <c r="H191" i="25"/>
  <c r="H223" i="25"/>
  <c r="H142" i="25"/>
  <c r="H150" i="25"/>
  <c r="H158" i="25"/>
  <c r="H166" i="25"/>
  <c r="H174" i="25"/>
  <c r="H182" i="25"/>
  <c r="H201" i="25"/>
  <c r="H236" i="25"/>
  <c r="H194" i="25"/>
  <c r="H202" i="25"/>
  <c r="H210" i="25"/>
  <c r="H218" i="25"/>
  <c r="H226" i="25"/>
  <c r="H238" i="25"/>
  <c r="H246" i="25"/>
  <c r="H254" i="25"/>
  <c r="H262" i="25"/>
  <c r="H270" i="25"/>
  <c r="H278" i="25"/>
  <c r="H286" i="25"/>
  <c r="H237" i="25"/>
  <c r="H245" i="25"/>
  <c r="H253" i="25"/>
  <c r="H261" i="25"/>
  <c r="H269" i="25"/>
  <c r="H277" i="25"/>
  <c r="H285" i="25"/>
  <c r="H37" i="25"/>
  <c r="H40" i="25"/>
  <c r="H45" i="25"/>
  <c r="H86" i="17"/>
  <c r="H54" i="17"/>
  <c r="H113" i="17"/>
  <c r="H180" i="17"/>
  <c r="H118" i="17"/>
  <c r="H167" i="17"/>
  <c r="H225" i="17"/>
  <c r="H218" i="17"/>
  <c r="H287" i="17"/>
  <c r="H100" i="16"/>
  <c r="H247" i="16"/>
  <c r="H139" i="16"/>
  <c r="H170" i="16"/>
  <c r="H287" i="16"/>
  <c r="H205" i="16"/>
  <c r="H51" i="25"/>
  <c r="H49" i="25"/>
  <c r="H36" i="25"/>
  <c r="H63" i="25"/>
  <c r="H71" i="25"/>
  <c r="H79" i="25"/>
  <c r="H87" i="25"/>
  <c r="H95" i="25"/>
  <c r="H103" i="25"/>
  <c r="H111" i="25"/>
  <c r="H119" i="25"/>
  <c r="H127" i="25"/>
  <c r="H135" i="25"/>
  <c r="H141" i="25"/>
  <c r="H46" i="25"/>
  <c r="H54" i="25"/>
  <c r="H62" i="25"/>
  <c r="H70" i="25"/>
  <c r="H78" i="25"/>
  <c r="H86" i="25"/>
  <c r="H94" i="25"/>
  <c r="H102" i="25"/>
  <c r="H110" i="25"/>
  <c r="H118" i="25"/>
  <c r="H126" i="25"/>
  <c r="H134" i="25"/>
  <c r="H145" i="25"/>
  <c r="H153" i="25"/>
  <c r="H161" i="25"/>
  <c r="H169" i="25"/>
  <c r="H177" i="25"/>
  <c r="H185" i="25"/>
  <c r="H213" i="25"/>
  <c r="H199" i="25"/>
  <c r="H231" i="25"/>
  <c r="H144" i="25"/>
  <c r="H152" i="25"/>
  <c r="H160" i="25"/>
  <c r="H168" i="25"/>
  <c r="H176" i="25"/>
  <c r="H184" i="25"/>
  <c r="H209" i="25"/>
  <c r="H188" i="25"/>
  <c r="H196" i="25"/>
  <c r="H204" i="25"/>
  <c r="H212" i="25"/>
  <c r="H220" i="25"/>
  <c r="H228" i="25"/>
  <c r="H240" i="25"/>
  <c r="H248" i="25"/>
  <c r="H256" i="25"/>
  <c r="H264" i="25"/>
  <c r="H272" i="25"/>
  <c r="H280" i="25"/>
  <c r="H288" i="25"/>
  <c r="H239" i="25"/>
  <c r="H247" i="25"/>
  <c r="H255" i="25"/>
  <c r="H263" i="25"/>
  <c r="H271" i="25"/>
  <c r="H279" i="25"/>
  <c r="H287" i="25"/>
  <c r="H234" i="25"/>
  <c r="C4" i="25"/>
  <c r="H42" i="25"/>
  <c r="H30" i="25"/>
  <c r="H78" i="17"/>
  <c r="H44" i="17"/>
  <c r="H125" i="17"/>
  <c r="H166" i="17"/>
  <c r="H128" i="17"/>
  <c r="H183" i="17"/>
  <c r="H268" i="17"/>
  <c r="H248" i="17"/>
  <c r="H77" i="17"/>
  <c r="H120" i="16"/>
  <c r="H225" i="16"/>
  <c r="H163" i="16"/>
  <c r="H190" i="16"/>
  <c r="H280" i="16"/>
  <c r="H38" i="25"/>
  <c r="H43" i="25"/>
  <c r="H33" i="25"/>
  <c r="H65" i="25"/>
  <c r="H73" i="25"/>
  <c r="H81" i="25"/>
  <c r="H89" i="25"/>
  <c r="H97" i="25"/>
  <c r="H105" i="25"/>
  <c r="H113" i="25"/>
  <c r="H121" i="25"/>
  <c r="H129" i="25"/>
  <c r="H139" i="25"/>
  <c r="H195" i="25"/>
  <c r="H48" i="25"/>
  <c r="H56" i="25"/>
  <c r="H64" i="25"/>
  <c r="H72" i="25"/>
  <c r="H80" i="25"/>
  <c r="H88" i="25"/>
  <c r="H96" i="25"/>
  <c r="H104" i="25"/>
  <c r="H112" i="25"/>
  <c r="H120" i="25"/>
  <c r="H128" i="25"/>
  <c r="H136" i="25"/>
  <c r="H147" i="25"/>
  <c r="H155" i="25"/>
  <c r="H163" i="25"/>
  <c r="H171" i="25"/>
  <c r="H179" i="25"/>
  <c r="H193" i="25"/>
  <c r="H221" i="25"/>
  <c r="H207" i="25"/>
  <c r="H138" i="25"/>
  <c r="H146" i="25"/>
  <c r="H154" i="25"/>
  <c r="H162" i="25"/>
  <c r="H170" i="25"/>
  <c r="H178" i="25"/>
  <c r="H186" i="25"/>
  <c r="H217" i="25"/>
  <c r="H190" i="25"/>
  <c r="H198" i="25"/>
  <c r="H206" i="25"/>
  <c r="H214" i="25"/>
  <c r="H222" i="25"/>
  <c r="H230" i="25"/>
  <c r="H242" i="25"/>
  <c r="H250" i="25"/>
  <c r="H258" i="25"/>
  <c r="H266" i="25"/>
  <c r="H274" i="25"/>
  <c r="H282" i="25"/>
  <c r="H233" i="25"/>
  <c r="H241" i="25"/>
  <c r="H249" i="25"/>
  <c r="H257" i="25"/>
  <c r="H265" i="25"/>
  <c r="H273" i="25"/>
  <c r="H281" i="25"/>
  <c r="H289" i="25"/>
  <c r="H32" i="25"/>
  <c r="H61" i="25"/>
  <c r="H211" i="25"/>
  <c r="H79" i="24"/>
  <c r="H43" i="24"/>
  <c r="H55" i="24"/>
  <c r="H36" i="24"/>
  <c r="H34" i="24"/>
  <c r="H46" i="24"/>
  <c r="H63" i="24"/>
  <c r="H285" i="24"/>
  <c r="H277" i="24"/>
  <c r="H269" i="24"/>
  <c r="H261" i="24"/>
  <c r="H253" i="24"/>
  <c r="H245" i="24"/>
  <c r="H237" i="24"/>
  <c r="H286" i="24"/>
  <c r="H278" i="24"/>
  <c r="H270" i="24"/>
  <c r="H262" i="24"/>
  <c r="H254" i="24"/>
  <c r="H246" i="24"/>
  <c r="H238" i="24"/>
  <c r="H226" i="24"/>
  <c r="H218" i="24"/>
  <c r="H210" i="24"/>
  <c r="H202" i="24"/>
  <c r="H194" i="24"/>
  <c r="H229" i="24"/>
  <c r="H221" i="24"/>
  <c r="H213" i="24"/>
  <c r="H205" i="24"/>
  <c r="H197" i="24"/>
  <c r="H186" i="24"/>
  <c r="H178" i="24"/>
  <c r="H170" i="24"/>
  <c r="H162" i="24"/>
  <c r="H154" i="24"/>
  <c r="H146" i="24"/>
  <c r="H138" i="24"/>
  <c r="H130" i="24"/>
  <c r="H122" i="24"/>
  <c r="H114" i="24"/>
  <c r="H106" i="24"/>
  <c r="H98" i="24"/>
  <c r="H90" i="24"/>
  <c r="H195" i="24"/>
  <c r="H187" i="24"/>
  <c r="H179" i="24"/>
  <c r="H171" i="24"/>
  <c r="H163" i="24"/>
  <c r="H155" i="24"/>
  <c r="H147" i="24"/>
  <c r="H139" i="24"/>
  <c r="H131" i="24"/>
  <c r="H123" i="24"/>
  <c r="H115" i="24"/>
  <c r="H107" i="24"/>
  <c r="H99" i="24"/>
  <c r="H91" i="24"/>
  <c r="H80" i="24"/>
  <c r="H72" i="24"/>
  <c r="H64" i="24"/>
  <c r="H56" i="24"/>
  <c r="H31" i="24"/>
  <c r="H49" i="24"/>
  <c r="H37" i="24"/>
  <c r="H73" i="24"/>
  <c r="H67" i="24"/>
  <c r="H61" i="24"/>
  <c r="C4" i="24"/>
  <c r="H40" i="24"/>
  <c r="H48" i="24"/>
  <c r="H71" i="24"/>
  <c r="H283" i="24"/>
  <c r="H275" i="24"/>
  <c r="H267" i="24"/>
  <c r="H259" i="24"/>
  <c r="H251" i="24"/>
  <c r="H243" i="24"/>
  <c r="H235" i="24"/>
  <c r="H284" i="24"/>
  <c r="H276" i="24"/>
  <c r="H268" i="24"/>
  <c r="H260" i="24"/>
  <c r="H252" i="24"/>
  <c r="H244" i="24"/>
  <c r="H232" i="24"/>
  <c r="H224" i="24"/>
  <c r="H216" i="24"/>
  <c r="H208" i="24"/>
  <c r="H200" i="24"/>
  <c r="H236" i="24"/>
  <c r="H227" i="24"/>
  <c r="H219" i="24"/>
  <c r="H211" i="24"/>
  <c r="H203" i="24"/>
  <c r="H192" i="24"/>
  <c r="H184" i="24"/>
  <c r="H176" i="24"/>
  <c r="H168" i="24"/>
  <c r="H160" i="24"/>
  <c r="H152" i="24"/>
  <c r="H144" i="24"/>
  <c r="H136" i="24"/>
  <c r="H128" i="24"/>
  <c r="H120" i="24"/>
  <c r="H112" i="24"/>
  <c r="H104" i="24"/>
  <c r="H96" i="24"/>
  <c r="H88" i="24"/>
  <c r="H193" i="24"/>
  <c r="H185" i="24"/>
  <c r="H177" i="24"/>
  <c r="H169" i="24"/>
  <c r="H161" i="24"/>
  <c r="H153" i="24"/>
  <c r="H145" i="24"/>
  <c r="H137" i="24"/>
  <c r="H129" i="24"/>
  <c r="H121" i="24"/>
  <c r="H113" i="24"/>
  <c r="H105" i="24"/>
  <c r="H97" i="24"/>
  <c r="H87" i="24"/>
  <c r="H78" i="24"/>
  <c r="H70" i="24"/>
  <c r="H62" i="24"/>
  <c r="H54" i="24"/>
  <c r="H33" i="24"/>
  <c r="H57" i="24"/>
  <c r="H51" i="24"/>
  <c r="H81" i="24"/>
  <c r="H39" i="24"/>
  <c r="H35" i="24"/>
  <c r="H69" i="24"/>
  <c r="H30" i="24"/>
  <c r="H42" i="24"/>
  <c r="H50" i="24"/>
  <c r="H289" i="24"/>
  <c r="H281" i="24"/>
  <c r="H273" i="24"/>
  <c r="H265" i="24"/>
  <c r="H257" i="24"/>
  <c r="H249" i="24"/>
  <c r="H241" i="24"/>
  <c r="H233" i="24"/>
  <c r="H282" i="24"/>
  <c r="H274" i="24"/>
  <c r="H266" i="24"/>
  <c r="H258" i="24"/>
  <c r="H250" i="24"/>
  <c r="H242" i="24"/>
  <c r="H230" i="24"/>
  <c r="H222" i="24"/>
  <c r="H214" i="24"/>
  <c r="H206" i="24"/>
  <c r="H198" i="24"/>
  <c r="H234" i="24"/>
  <c r="H225" i="24"/>
  <c r="H217" i="24"/>
  <c r="H209" i="24"/>
  <c r="H77" i="24"/>
  <c r="H287" i="24"/>
  <c r="H255" i="24"/>
  <c r="H280" i="24"/>
  <c r="H248" i="24"/>
  <c r="H212" i="24"/>
  <c r="H223" i="24"/>
  <c r="H199" i="24"/>
  <c r="H180" i="24"/>
  <c r="H164" i="24"/>
  <c r="H148" i="24"/>
  <c r="H132" i="24"/>
  <c r="H116" i="24"/>
  <c r="H100" i="24"/>
  <c r="H84" i="24"/>
  <c r="H181" i="24"/>
  <c r="H165" i="24"/>
  <c r="H149" i="24"/>
  <c r="H133" i="24"/>
  <c r="H117" i="24"/>
  <c r="H101" i="24"/>
  <c r="H82" i="24"/>
  <c r="H66" i="24"/>
  <c r="H29" i="24"/>
  <c r="H83" i="24"/>
  <c r="H53" i="24"/>
  <c r="H263" i="24"/>
  <c r="H256" i="24"/>
  <c r="H231" i="24"/>
  <c r="H32" i="24"/>
  <c r="H279" i="24"/>
  <c r="H247" i="24"/>
  <c r="H272" i="24"/>
  <c r="H240" i="24"/>
  <c r="H204" i="24"/>
  <c r="H215" i="24"/>
  <c r="H190" i="24"/>
  <c r="H174" i="24"/>
  <c r="H158" i="24"/>
  <c r="H142" i="24"/>
  <c r="H126" i="24"/>
  <c r="H110" i="24"/>
  <c r="H94" i="24"/>
  <c r="H191" i="24"/>
  <c r="H175" i="24"/>
  <c r="H159" i="24"/>
  <c r="H143" i="24"/>
  <c r="H127" i="24"/>
  <c r="H111" i="24"/>
  <c r="H95" i="24"/>
  <c r="H76" i="24"/>
  <c r="H60" i="24"/>
  <c r="H45" i="24"/>
  <c r="H59" i="24"/>
  <c r="H38" i="24"/>
  <c r="H288" i="24"/>
  <c r="H220" i="24"/>
  <c r="H41" i="24"/>
  <c r="H44" i="24"/>
  <c r="H271" i="24"/>
  <c r="H239" i="24"/>
  <c r="H264" i="24"/>
  <c r="H228" i="24"/>
  <c r="H196" i="24"/>
  <c r="H207" i="24"/>
  <c r="H188" i="24"/>
  <c r="H172" i="24"/>
  <c r="H156" i="24"/>
  <c r="H140" i="24"/>
  <c r="H124" i="24"/>
  <c r="H108" i="24"/>
  <c r="H92" i="24"/>
  <c r="H189" i="24"/>
  <c r="H173" i="24"/>
  <c r="H157" i="24"/>
  <c r="H141" i="24"/>
  <c r="H125" i="24"/>
  <c r="H109" i="24"/>
  <c r="H93" i="24"/>
  <c r="H74" i="24"/>
  <c r="H58" i="24"/>
  <c r="H47" i="24"/>
  <c r="H65" i="24"/>
  <c r="H52" i="24"/>
  <c r="H119" i="24"/>
  <c r="H183" i="24"/>
  <c r="H134" i="24"/>
  <c r="H201" i="24"/>
  <c r="H68" i="24"/>
  <c r="H135" i="24"/>
  <c r="H86" i="24"/>
  <c r="H150" i="24"/>
  <c r="H89" i="24"/>
  <c r="H85" i="24"/>
  <c r="H151" i="24"/>
  <c r="H102" i="24"/>
  <c r="H166" i="24"/>
  <c r="H212" i="23"/>
  <c r="H57" i="23"/>
  <c r="H49" i="23"/>
  <c r="H41" i="23"/>
  <c r="H31" i="23"/>
  <c r="H66" i="23"/>
  <c r="H74" i="23"/>
  <c r="H82" i="23"/>
  <c r="H90" i="23"/>
  <c r="H98" i="23"/>
  <c r="H106" i="23"/>
  <c r="H114" i="23"/>
  <c r="H122" i="23"/>
  <c r="H130" i="23"/>
  <c r="H138" i="23"/>
  <c r="H146" i="23"/>
  <c r="H154" i="23"/>
  <c r="H171" i="23"/>
  <c r="H165" i="23"/>
  <c r="H196" i="23"/>
  <c r="H69" i="23"/>
  <c r="H77" i="23"/>
  <c r="H85" i="23"/>
  <c r="H93" i="23"/>
  <c r="H101" i="23"/>
  <c r="H109" i="23"/>
  <c r="H117" i="23"/>
  <c r="H125" i="23"/>
  <c r="H133" i="23"/>
  <c r="H141" i="23"/>
  <c r="H149" i="23"/>
  <c r="H157" i="23"/>
  <c r="H167" i="23"/>
  <c r="H220" i="23"/>
  <c r="H162" i="23"/>
  <c r="H170" i="23"/>
  <c r="H178" i="23"/>
  <c r="H186" i="23"/>
  <c r="H194" i="23"/>
  <c r="H202" i="23"/>
  <c r="H197" i="23"/>
  <c r="H205" i="23"/>
  <c r="H213" i="23"/>
  <c r="H221" i="23"/>
  <c r="H229" i="23"/>
  <c r="H224" i="23"/>
  <c r="H232" i="23"/>
  <c r="H246" i="23"/>
  <c r="H256" i="23"/>
  <c r="H266" i="23"/>
  <c r="H278" i="23"/>
  <c r="H288" i="23"/>
  <c r="H247" i="23"/>
  <c r="H263" i="23"/>
  <c r="H279" i="23"/>
  <c r="H60" i="23"/>
  <c r="H44" i="23"/>
  <c r="H193" i="23"/>
  <c r="H55" i="23"/>
  <c r="H47" i="23"/>
  <c r="H39" i="23"/>
  <c r="H29" i="23"/>
  <c r="H68" i="23"/>
  <c r="H76" i="23"/>
  <c r="H84" i="23"/>
  <c r="H92" i="23"/>
  <c r="H100" i="23"/>
  <c r="H108" i="23"/>
  <c r="H116" i="23"/>
  <c r="H124" i="23"/>
  <c r="H132" i="23"/>
  <c r="H140" i="23"/>
  <c r="H148" i="23"/>
  <c r="H156" i="23"/>
  <c r="H179" i="23"/>
  <c r="H173" i="23"/>
  <c r="H63" i="23"/>
  <c r="H71" i="23"/>
  <c r="H79" i="23"/>
  <c r="H87" i="23"/>
  <c r="H95" i="23"/>
  <c r="H103" i="23"/>
  <c r="H111" i="23"/>
  <c r="H119" i="23"/>
  <c r="H127" i="23"/>
  <c r="H135" i="23"/>
  <c r="H143" i="23"/>
  <c r="H151" i="23"/>
  <c r="H159" i="23"/>
  <c r="H175" i="23"/>
  <c r="H198" i="23"/>
  <c r="H164" i="23"/>
  <c r="H172" i="23"/>
  <c r="H180" i="23"/>
  <c r="H188" i="23"/>
  <c r="H200" i="23"/>
  <c r="H210" i="23"/>
  <c r="H199" i="23"/>
  <c r="H207" i="23"/>
  <c r="H215" i="23"/>
  <c r="H223" i="23"/>
  <c r="H231" i="23"/>
  <c r="H226" i="23"/>
  <c r="H238" i="23"/>
  <c r="H248" i="23"/>
  <c r="H258" i="23"/>
  <c r="H270" i="23"/>
  <c r="H280" i="23"/>
  <c r="H237" i="23"/>
  <c r="H253" i="23"/>
  <c r="H269" i="23"/>
  <c r="H285" i="23"/>
  <c r="H54" i="23"/>
  <c r="H169" i="23"/>
  <c r="H185" i="23"/>
  <c r="C4" i="23"/>
  <c r="H40" i="23"/>
  <c r="H48" i="23"/>
  <c r="H56" i="23"/>
  <c r="H37" i="23"/>
  <c r="H283" i="23"/>
  <c r="H275" i="23"/>
  <c r="H267" i="23"/>
  <c r="H259" i="23"/>
  <c r="H251" i="23"/>
  <c r="H243" i="23"/>
  <c r="H235" i="23"/>
  <c r="H284" i="23"/>
  <c r="H276" i="23"/>
  <c r="H268" i="23"/>
  <c r="H260" i="23"/>
  <c r="H252" i="23"/>
  <c r="H244" i="23"/>
  <c r="H236" i="23"/>
  <c r="H30" i="23"/>
  <c r="H42" i="23"/>
  <c r="H50" i="23"/>
  <c r="H58" i="23"/>
  <c r="H289" i="23"/>
  <c r="H281" i="23"/>
  <c r="H273" i="23"/>
  <c r="H265" i="23"/>
  <c r="H257" i="23"/>
  <c r="H249" i="23"/>
  <c r="H241" i="23"/>
  <c r="H233" i="23"/>
  <c r="H61" i="23"/>
  <c r="H53" i="23"/>
  <c r="H45" i="23"/>
  <c r="H36" i="23"/>
  <c r="H62" i="23"/>
  <c r="H70" i="23"/>
  <c r="H78" i="23"/>
  <c r="H86" i="23"/>
  <c r="H94" i="23"/>
  <c r="H102" i="23"/>
  <c r="H110" i="23"/>
  <c r="H118" i="23"/>
  <c r="H126" i="23"/>
  <c r="H134" i="23"/>
  <c r="H142" i="23"/>
  <c r="H150" i="23"/>
  <c r="H158" i="23"/>
  <c r="H187" i="23"/>
  <c r="H181" i="23"/>
  <c r="H65" i="23"/>
  <c r="H73" i="23"/>
  <c r="H81" i="23"/>
  <c r="H89" i="23"/>
  <c r="H97" i="23"/>
  <c r="H105" i="23"/>
  <c r="H113" i="23"/>
  <c r="H121" i="23"/>
  <c r="H129" i="23"/>
  <c r="H137" i="23"/>
  <c r="H145" i="23"/>
  <c r="H153" i="23"/>
  <c r="H161" i="23"/>
  <c r="H183" i="23"/>
  <c r="H206" i="23"/>
  <c r="H166" i="23"/>
  <c r="H174" i="23"/>
  <c r="H182" i="23"/>
  <c r="H190" i="23"/>
  <c r="H208" i="23"/>
  <c r="H218" i="23"/>
  <c r="H201" i="23"/>
  <c r="H209" i="23"/>
  <c r="H217" i="23"/>
  <c r="H225" i="23"/>
  <c r="H234" i="23"/>
  <c r="H228" i="23"/>
  <c r="H240" i="23"/>
  <c r="H250" i="23"/>
  <c r="H262" i="23"/>
  <c r="H272" i="23"/>
  <c r="H282" i="23"/>
  <c r="H239" i="23"/>
  <c r="H255" i="23"/>
  <c r="H271" i="23"/>
  <c r="H287" i="23"/>
  <c r="H52" i="23"/>
  <c r="H32" i="23"/>
  <c r="H38" i="23"/>
  <c r="H178" i="17"/>
  <c r="H154" i="17"/>
  <c r="H34" i="17"/>
  <c r="H32" i="17"/>
  <c r="H39" i="17"/>
  <c r="H47" i="17"/>
  <c r="H55" i="17"/>
  <c r="H63" i="17"/>
  <c r="H71" i="17"/>
  <c r="H79" i="17"/>
  <c r="H87" i="17"/>
  <c r="H103" i="17"/>
  <c r="H283" i="17"/>
  <c r="H275" i="17"/>
  <c r="H267" i="17"/>
  <c r="H259" i="17"/>
  <c r="H251" i="17"/>
  <c r="H243" i="17"/>
  <c r="H235" i="17"/>
  <c r="H264" i="17"/>
  <c r="H236" i="17"/>
  <c r="H226" i="17"/>
  <c r="H266" i="17"/>
  <c r="H30" i="17"/>
  <c r="H43" i="17"/>
  <c r="H53" i="17"/>
  <c r="H65" i="17"/>
  <c r="H75" i="17"/>
  <c r="H85" i="17"/>
  <c r="H289" i="17"/>
  <c r="H279" i="17"/>
  <c r="H269" i="17"/>
  <c r="H257" i="17"/>
  <c r="H247" i="17"/>
  <c r="H237" i="17"/>
  <c r="H256" i="17"/>
  <c r="H230" i="17"/>
  <c r="H220" i="17"/>
  <c r="H212" i="17"/>
  <c r="H204" i="17"/>
  <c r="H196" i="17"/>
  <c r="H278" i="17"/>
  <c r="H246" i="17"/>
  <c r="H276" i="17"/>
  <c r="H244" i="17"/>
  <c r="H227" i="17"/>
  <c r="H219" i="17"/>
  <c r="H211" i="17"/>
  <c r="H203" i="17"/>
  <c r="H195" i="17"/>
  <c r="H250" i="17"/>
  <c r="H185" i="17"/>
  <c r="H177" i="17"/>
  <c r="H169" i="17"/>
  <c r="H161" i="17"/>
  <c r="H153" i="17"/>
  <c r="H184" i="17"/>
  <c r="H146" i="17"/>
  <c r="H138" i="17"/>
  <c r="H130" i="17"/>
  <c r="H122" i="17"/>
  <c r="H114" i="17"/>
  <c r="H106" i="17"/>
  <c r="H98" i="17"/>
  <c r="H182" i="17"/>
  <c r="H150" i="17"/>
  <c r="H172" i="17"/>
  <c r="H147" i="17"/>
  <c r="H139" i="17"/>
  <c r="H131" i="17"/>
  <c r="H123" i="17"/>
  <c r="H115" i="17"/>
  <c r="H107" i="17"/>
  <c r="H33" i="17"/>
  <c r="H193" i="17"/>
  <c r="H42" i="17"/>
  <c r="H50" i="17"/>
  <c r="H186" i="17"/>
  <c r="H101" i="17"/>
  <c r="H37" i="17"/>
  <c r="H49" i="17"/>
  <c r="H59" i="17"/>
  <c r="H69" i="17"/>
  <c r="H81" i="17"/>
  <c r="H91" i="17"/>
  <c r="H285" i="17"/>
  <c r="H273" i="17"/>
  <c r="H263" i="17"/>
  <c r="H253" i="17"/>
  <c r="H241" i="17"/>
  <c r="H280" i="17"/>
  <c r="H240" i="17"/>
  <c r="H224" i="17"/>
  <c r="H216" i="17"/>
  <c r="H208" i="17"/>
  <c r="H200" i="17"/>
  <c r="H192" i="17"/>
  <c r="H262" i="17"/>
  <c r="H234" i="17"/>
  <c r="H260" i="17"/>
  <c r="H231" i="17"/>
  <c r="H223" i="17"/>
  <c r="H215" i="17"/>
  <c r="H207" i="17"/>
  <c r="H199" i="17"/>
  <c r="H242" i="17"/>
  <c r="H189" i="17"/>
  <c r="H181" i="17"/>
  <c r="H173" i="17"/>
  <c r="H165" i="17"/>
  <c r="H157" i="17"/>
  <c r="H149" i="17"/>
  <c r="H168" i="17"/>
  <c r="H142" i="17"/>
  <c r="H134" i="17"/>
  <c r="H92" i="17"/>
  <c r="H84" i="17"/>
  <c r="H76" i="17"/>
  <c r="H68" i="17"/>
  <c r="H60" i="17"/>
  <c r="H52" i="17"/>
  <c r="H40" i="17"/>
  <c r="H97" i="17"/>
  <c r="H105" i="17"/>
  <c r="H117" i="17"/>
  <c r="H127" i="17"/>
  <c r="H137" i="17"/>
  <c r="H152" i="17"/>
  <c r="H188" i="17"/>
  <c r="H174" i="17"/>
  <c r="H100" i="17"/>
  <c r="H110" i="17"/>
  <c r="H120" i="17"/>
  <c r="H132" i="17"/>
  <c r="H160" i="17"/>
  <c r="H155" i="17"/>
  <c r="H171" i="17"/>
  <c r="H187" i="17"/>
  <c r="H197" i="17"/>
  <c r="H213" i="17"/>
  <c r="H229" i="17"/>
  <c r="H284" i="17"/>
  <c r="H286" i="17"/>
  <c r="H206" i="17"/>
  <c r="H222" i="17"/>
  <c r="H272" i="17"/>
  <c r="H249" i="17"/>
  <c r="H271" i="17"/>
  <c r="H95" i="17"/>
  <c r="H73" i="17"/>
  <c r="H51" i="17"/>
  <c r="H36" i="16"/>
  <c r="H104" i="16"/>
  <c r="H126" i="16"/>
  <c r="H148" i="16"/>
  <c r="H179" i="16"/>
  <c r="H162" i="16"/>
  <c r="H81" i="16"/>
  <c r="H101" i="16"/>
  <c r="H123" i="16"/>
  <c r="H145" i="16"/>
  <c r="H175" i="16"/>
  <c r="H248" i="16"/>
  <c r="H262" i="16"/>
  <c r="H174" i="16"/>
  <c r="H196" i="16"/>
  <c r="H218" i="16"/>
  <c r="H238" i="16"/>
  <c r="H281" i="16"/>
  <c r="H286" i="16"/>
  <c r="H71" i="16"/>
  <c r="H49" i="16"/>
  <c r="H164" i="16"/>
  <c r="H78" i="16"/>
  <c r="H72" i="16"/>
  <c r="H181" i="16"/>
  <c r="H90" i="17"/>
  <c r="H82" i="17"/>
  <c r="H74" i="17"/>
  <c r="H66" i="17"/>
  <c r="H58" i="17"/>
  <c r="H48" i="17"/>
  <c r="H38" i="17"/>
  <c r="H36" i="17"/>
  <c r="H109" i="17"/>
  <c r="H119" i="17"/>
  <c r="H129" i="17"/>
  <c r="H141" i="17"/>
  <c r="H156" i="17"/>
  <c r="H148" i="17"/>
  <c r="H190" i="17"/>
  <c r="H102" i="17"/>
  <c r="H112" i="17"/>
  <c r="H124" i="17"/>
  <c r="H136" i="17"/>
  <c r="H176" i="17"/>
  <c r="H159" i="17"/>
  <c r="H175" i="17"/>
  <c r="H191" i="17"/>
  <c r="H201" i="17"/>
  <c r="H217" i="17"/>
  <c r="H233" i="17"/>
  <c r="H238" i="17"/>
  <c r="H194" i="17"/>
  <c r="H210" i="17"/>
  <c r="H228" i="17"/>
  <c r="H288" i="17"/>
  <c r="H255" i="17"/>
  <c r="H277" i="17"/>
  <c r="H89" i="17"/>
  <c r="H67" i="17"/>
  <c r="H45" i="17"/>
  <c r="H31" i="16"/>
  <c r="H110" i="16"/>
  <c r="H132" i="16"/>
  <c r="H152" i="16"/>
  <c r="H207" i="16"/>
  <c r="H185" i="16"/>
  <c r="H85" i="16"/>
  <c r="H107" i="16"/>
  <c r="H129" i="16"/>
  <c r="H149" i="16"/>
  <c r="H199" i="16"/>
  <c r="H254" i="16"/>
  <c r="H264" i="16"/>
  <c r="H180" i="16"/>
  <c r="H202" i="16"/>
  <c r="H222" i="16"/>
  <c r="H244" i="16"/>
  <c r="H270" i="16"/>
  <c r="H229" i="16"/>
  <c r="H65" i="16"/>
  <c r="H43" i="16"/>
  <c r="H88" i="16"/>
  <c r="H54" i="16"/>
  <c r="H275" i="16"/>
  <c r="H86" i="16"/>
  <c r="H68" i="16"/>
  <c r="H42" i="16"/>
  <c r="H64" i="16"/>
  <c r="H38" i="16"/>
  <c r="H70" i="16"/>
  <c r="H34" i="16"/>
  <c r="H168" i="16"/>
  <c r="H37" i="16"/>
  <c r="H45" i="16"/>
  <c r="H53" i="16"/>
  <c r="H61" i="16"/>
  <c r="H69" i="16"/>
  <c r="H77" i="16"/>
  <c r="H197" i="16"/>
  <c r="H284" i="16"/>
  <c r="H276" i="16"/>
  <c r="H268" i="16"/>
  <c r="H250" i="16"/>
  <c r="H249" i="16"/>
  <c r="H240" i="16"/>
  <c r="H232" i="16"/>
  <c r="H224" i="16"/>
  <c r="H216" i="16"/>
  <c r="H208" i="16"/>
  <c r="H200" i="16"/>
  <c r="H192" i="16"/>
  <c r="H184" i="16"/>
  <c r="H176" i="16"/>
  <c r="H285" i="16"/>
  <c r="H265" i="16"/>
  <c r="H261" i="16"/>
  <c r="H257" i="16"/>
  <c r="H253" i="16"/>
  <c r="H243" i="16"/>
  <c r="H211" i="16"/>
  <c r="H183" i="16"/>
  <c r="H159" i="16"/>
  <c r="H151" i="16"/>
  <c r="H143" i="16"/>
  <c r="H135" i="16"/>
  <c r="H127" i="16"/>
  <c r="H119" i="16"/>
  <c r="H111" i="16"/>
  <c r="H103" i="16"/>
  <c r="H95" i="16"/>
  <c r="H87" i="16"/>
  <c r="H241" i="16"/>
  <c r="H209" i="16"/>
  <c r="H177" i="16"/>
  <c r="H251" i="16"/>
  <c r="H223" i="16"/>
  <c r="H187" i="16"/>
  <c r="H165" i="16"/>
  <c r="H154" i="16"/>
  <c r="H146" i="16"/>
  <c r="H138" i="16"/>
  <c r="H130" i="16"/>
  <c r="H122" i="16"/>
  <c r="H114" i="16"/>
  <c r="H106" i="16"/>
  <c r="H98" i="16"/>
  <c r="H29" i="16"/>
  <c r="H84" i="16"/>
  <c r="H52" i="16"/>
  <c r="H60" i="16"/>
  <c r="H74" i="16"/>
  <c r="H48" i="16"/>
  <c r="H80" i="16"/>
  <c r="C4" i="16"/>
  <c r="H213" i="16"/>
  <c r="H46" i="16"/>
  <c r="H245" i="16"/>
  <c r="H32" i="16"/>
  <c r="H189" i="16"/>
  <c r="H41" i="16"/>
  <c r="H51" i="16"/>
  <c r="H63" i="16"/>
  <c r="H73" i="16"/>
  <c r="H90" i="16"/>
  <c r="H282" i="16"/>
  <c r="H272" i="16"/>
  <c r="H273" i="16"/>
  <c r="H246" i="16"/>
  <c r="H236" i="16"/>
  <c r="H226" i="16"/>
  <c r="H214" i="16"/>
  <c r="H204" i="16"/>
  <c r="H194" i="16"/>
  <c r="H182" i="16"/>
  <c r="H172" i="16"/>
  <c r="H266" i="16"/>
  <c r="H260" i="16"/>
  <c r="H255" i="16"/>
  <c r="H283" i="16"/>
  <c r="H203" i="16"/>
  <c r="H167" i="16"/>
  <c r="H153" i="16"/>
  <c r="H141" i="16"/>
  <c r="H131" i="16"/>
  <c r="H121" i="16"/>
  <c r="H109" i="16"/>
  <c r="H99" i="16"/>
  <c r="H89" i="16"/>
  <c r="H233" i="16"/>
  <c r="H193" i="16"/>
  <c r="H267" i="16"/>
  <c r="H215" i="16"/>
  <c r="H171" i="16"/>
  <c r="H156" i="16"/>
  <c r="H144" i="16"/>
  <c r="H134" i="16"/>
  <c r="H124" i="16"/>
  <c r="H112" i="16"/>
  <c r="H102" i="16"/>
  <c r="H92" i="16"/>
  <c r="H173" i="16"/>
  <c r="H50" i="16"/>
  <c r="H76" i="16"/>
  <c r="H56" i="16"/>
  <c r="H62" i="16"/>
  <c r="H160" i="16"/>
  <c r="H237" i="16"/>
  <c r="H47" i="16"/>
  <c r="H57" i="16"/>
  <c r="H67" i="16"/>
  <c r="H79" i="16"/>
  <c r="H288" i="16"/>
  <c r="H278" i="16"/>
  <c r="H289" i="16"/>
  <c r="H279" i="16"/>
  <c r="H242" i="16"/>
  <c r="H230" i="16"/>
  <c r="H220" i="16"/>
  <c r="H210" i="16"/>
  <c r="H198" i="16"/>
  <c r="H188" i="16"/>
  <c r="H178" i="16"/>
  <c r="H277" i="16"/>
  <c r="H263" i="16"/>
  <c r="H258" i="16"/>
  <c r="H252" i="16"/>
  <c r="H227" i="16"/>
  <c r="H191" i="16"/>
  <c r="H157" i="16"/>
  <c r="H147" i="16"/>
  <c r="H137" i="16"/>
  <c r="H125" i="16"/>
  <c r="H115" i="16"/>
  <c r="H105" i="16"/>
  <c r="H93" i="16"/>
  <c r="H83" i="16"/>
  <c r="H217" i="16"/>
  <c r="H166" i="16"/>
  <c r="H239" i="16"/>
  <c r="H195" i="16"/>
  <c r="H161" i="16"/>
  <c r="H150" i="16"/>
  <c r="H140" i="16"/>
  <c r="H128" i="16"/>
  <c r="H118" i="16"/>
  <c r="H108" i="16"/>
  <c r="H96" i="16"/>
  <c r="H33" i="16"/>
  <c r="H162" i="17"/>
  <c r="H88" i="17"/>
  <c r="H80" i="17"/>
  <c r="H72" i="17"/>
  <c r="H64" i="17"/>
  <c r="H56" i="17"/>
  <c r="H46" i="17"/>
  <c r="H35" i="17"/>
  <c r="H31" i="17"/>
  <c r="H111" i="17"/>
  <c r="H121" i="17"/>
  <c r="H133" i="17"/>
  <c r="H143" i="17"/>
  <c r="H164" i="17"/>
  <c r="H158" i="17"/>
  <c r="H94" i="17"/>
  <c r="H104" i="17"/>
  <c r="H116" i="17"/>
  <c r="H126" i="17"/>
  <c r="H140" i="17"/>
  <c r="H258" i="17"/>
  <c r="H163" i="17"/>
  <c r="H179" i="17"/>
  <c r="H282" i="17"/>
  <c r="H205" i="17"/>
  <c r="H221" i="17"/>
  <c r="H252" i="17"/>
  <c r="H254" i="17"/>
  <c r="H198" i="17"/>
  <c r="H214" i="17"/>
  <c r="H232" i="17"/>
  <c r="H239" i="17"/>
  <c r="H261" i="17"/>
  <c r="H281" i="17"/>
  <c r="H83" i="17"/>
  <c r="H61" i="17"/>
  <c r="H41" i="17"/>
  <c r="H94" i="16"/>
  <c r="H116" i="16"/>
  <c r="H136" i="16"/>
  <c r="H158" i="16"/>
  <c r="H231" i="16"/>
  <c r="H201" i="16"/>
  <c r="H91" i="16"/>
  <c r="H113" i="16"/>
  <c r="H133" i="16"/>
  <c r="H155" i="16"/>
  <c r="H219" i="16"/>
  <c r="H256" i="16"/>
  <c r="H269" i="16"/>
  <c r="H186" i="16"/>
  <c r="H206" i="16"/>
  <c r="H228" i="16"/>
  <c r="H271" i="16"/>
  <c r="H274" i="16"/>
  <c r="H82" i="16"/>
  <c r="H59" i="16"/>
  <c r="H39" i="16"/>
  <c r="H30" i="16"/>
  <c r="H35" i="16"/>
  <c r="H58" i="16"/>
  <c r="H59" i="11"/>
  <c r="H91" i="11"/>
  <c r="H123" i="11"/>
  <c r="H67" i="11"/>
  <c r="H99" i="11"/>
  <c r="H131" i="11"/>
  <c r="H167" i="11"/>
  <c r="H32" i="11"/>
  <c r="H43" i="11"/>
  <c r="H75" i="11"/>
  <c r="H107" i="11"/>
  <c r="H139" i="11"/>
  <c r="H155" i="11"/>
  <c r="H51" i="11"/>
  <c r="H83" i="11"/>
  <c r="H115" i="11"/>
  <c r="H147" i="11"/>
  <c r="H264" i="11"/>
  <c r="C4" i="11"/>
  <c r="H30" i="11"/>
  <c r="H41" i="11"/>
  <c r="H49" i="11"/>
  <c r="H57" i="11"/>
  <c r="H65" i="11"/>
  <c r="H73" i="11"/>
  <c r="H81" i="11"/>
  <c r="H89" i="11"/>
  <c r="H97" i="11"/>
  <c r="H105" i="11"/>
  <c r="H113" i="11"/>
  <c r="H121" i="11"/>
  <c r="H129" i="11"/>
  <c r="H137" i="11"/>
  <c r="H145" i="11"/>
  <c r="H153" i="11"/>
  <c r="H165" i="11"/>
  <c r="H272" i="11"/>
  <c r="H39" i="11"/>
  <c r="H47" i="11"/>
  <c r="H55" i="11"/>
  <c r="H63" i="11"/>
  <c r="H71" i="11"/>
  <c r="H79" i="11"/>
  <c r="H87" i="11"/>
  <c r="H95" i="11"/>
  <c r="H103" i="11"/>
  <c r="H111" i="11"/>
  <c r="H119" i="11"/>
  <c r="H127" i="11"/>
  <c r="H135" i="11"/>
  <c r="H143" i="11"/>
  <c r="H151" i="11"/>
  <c r="H159" i="11"/>
  <c r="H240" i="11"/>
  <c r="H34" i="11"/>
  <c r="H37" i="11"/>
  <c r="H45" i="11"/>
  <c r="H53" i="11"/>
  <c r="H61" i="11"/>
  <c r="H69" i="11"/>
  <c r="H77" i="11"/>
  <c r="H85" i="11"/>
  <c r="H93" i="11"/>
  <c r="H101" i="11"/>
  <c r="H109" i="11"/>
  <c r="H117" i="11"/>
  <c r="H125" i="11"/>
  <c r="H133" i="11"/>
  <c r="H141" i="11"/>
  <c r="H149" i="11"/>
  <c r="H157" i="11"/>
  <c r="H33" i="10"/>
  <c r="H288" i="10"/>
  <c r="H286" i="10"/>
  <c r="H284" i="10"/>
  <c r="H282" i="10"/>
  <c r="H280" i="10"/>
  <c r="H278" i="10"/>
  <c r="H276" i="10"/>
  <c r="H274" i="10"/>
  <c r="H272" i="10"/>
  <c r="H270" i="10"/>
  <c r="H268" i="10"/>
  <c r="H266" i="10"/>
  <c r="H264" i="10"/>
  <c r="H262" i="10"/>
  <c r="H260" i="10"/>
  <c r="H258" i="10"/>
  <c r="H256" i="10"/>
  <c r="H254" i="10"/>
  <c r="H252" i="10"/>
  <c r="H250" i="10"/>
  <c r="H248" i="10"/>
  <c r="H246" i="10"/>
  <c r="H244" i="10"/>
  <c r="H242" i="10"/>
  <c r="H240" i="10"/>
  <c r="H238" i="10"/>
  <c r="H236" i="10"/>
  <c r="H234" i="10"/>
  <c r="H232" i="10"/>
  <c r="H230" i="10"/>
  <c r="H228" i="10"/>
  <c r="H226" i="10"/>
  <c r="H224" i="10"/>
  <c r="H222" i="10"/>
  <c r="H220" i="10"/>
  <c r="H218" i="10"/>
  <c r="H216" i="10"/>
  <c r="H214" i="10"/>
  <c r="H212" i="10"/>
  <c r="H210" i="10"/>
  <c r="H208" i="10"/>
  <c r="H206" i="10"/>
  <c r="H287" i="10"/>
  <c r="H279" i="10"/>
  <c r="H271" i="10"/>
  <c r="H263" i="10"/>
  <c r="H255" i="10"/>
  <c r="H247" i="10"/>
  <c r="H239" i="10"/>
  <c r="H231" i="10"/>
  <c r="H223" i="10"/>
  <c r="H215" i="10"/>
  <c r="H207" i="10"/>
  <c r="H205" i="10"/>
  <c r="H202" i="10"/>
  <c r="H200" i="10"/>
  <c r="H198" i="10"/>
  <c r="H196" i="10"/>
  <c r="H194" i="10"/>
  <c r="H192" i="10"/>
  <c r="H190" i="10"/>
  <c r="H188" i="10"/>
  <c r="H186" i="10"/>
  <c r="H184" i="10"/>
  <c r="H182" i="10"/>
  <c r="H180" i="10"/>
  <c r="H178" i="10"/>
  <c r="H176" i="10"/>
  <c r="H174" i="10"/>
  <c r="H172" i="10"/>
  <c r="H170" i="10"/>
  <c r="H168" i="10"/>
  <c r="H166" i="10"/>
  <c r="H164" i="10"/>
  <c r="H162" i="10"/>
  <c r="H160" i="10"/>
  <c r="H158" i="10"/>
  <c r="H156" i="10"/>
  <c r="H154" i="10"/>
  <c r="H152" i="10"/>
  <c r="H150" i="10"/>
  <c r="H148" i="10"/>
  <c r="H146" i="10"/>
  <c r="H144" i="10"/>
  <c r="H142" i="10"/>
  <c r="H140" i="10"/>
  <c r="H138" i="10"/>
  <c r="H136" i="10"/>
  <c r="H134" i="10"/>
  <c r="H132" i="10"/>
  <c r="H130" i="10"/>
  <c r="H128" i="10"/>
  <c r="H126" i="10"/>
  <c r="H124" i="10"/>
  <c r="H122" i="10"/>
  <c r="H120" i="10"/>
  <c r="H118" i="10"/>
  <c r="H116" i="10"/>
  <c r="H114" i="10"/>
  <c r="H112" i="10"/>
  <c r="H110" i="10"/>
  <c r="H108" i="10"/>
  <c r="H106" i="10"/>
  <c r="H104" i="10"/>
  <c r="H102" i="10"/>
  <c r="H100" i="10"/>
  <c r="H98" i="10"/>
  <c r="H96" i="10"/>
  <c r="H94" i="10"/>
  <c r="H92" i="10"/>
  <c r="H90" i="10"/>
  <c r="H88" i="10"/>
  <c r="H86" i="10"/>
  <c r="H84" i="10"/>
  <c r="H289" i="10"/>
  <c r="H281" i="10"/>
  <c r="H273" i="10"/>
  <c r="H265" i="10"/>
  <c r="H257" i="10"/>
  <c r="H249" i="10"/>
  <c r="H241" i="10"/>
  <c r="H233" i="10"/>
  <c r="H225" i="10"/>
  <c r="H217" i="10"/>
  <c r="H209" i="10"/>
  <c r="H204" i="10"/>
  <c r="H283" i="10"/>
  <c r="H275" i="10"/>
  <c r="H267" i="10"/>
  <c r="H259" i="10"/>
  <c r="H251" i="10"/>
  <c r="H243" i="10"/>
  <c r="H235" i="10"/>
  <c r="H227" i="10"/>
  <c r="H219" i="10"/>
  <c r="H211" i="10"/>
  <c r="H203" i="10"/>
  <c r="H201" i="10"/>
  <c r="H199" i="10"/>
  <c r="H197" i="10"/>
  <c r="H195" i="10"/>
  <c r="H193" i="10"/>
  <c r="H191" i="10"/>
  <c r="H189" i="10"/>
  <c r="H187" i="10"/>
  <c r="H185" i="10"/>
  <c r="H183" i="10"/>
  <c r="H181" i="10"/>
  <c r="H179" i="10"/>
  <c r="H177" i="10"/>
  <c r="H175" i="10"/>
  <c r="H173" i="10"/>
  <c r="H171" i="10"/>
  <c r="H169" i="10"/>
  <c r="H167" i="10"/>
  <c r="H165" i="10"/>
  <c r="H163" i="10"/>
  <c r="H161" i="10"/>
  <c r="H159" i="10"/>
  <c r="H157" i="10"/>
  <c r="H155" i="10"/>
  <c r="H153" i="10"/>
  <c r="H151" i="10"/>
  <c r="H149" i="10"/>
  <c r="H147" i="10"/>
  <c r="H145" i="10"/>
  <c r="H143" i="10"/>
  <c r="H141" i="10"/>
  <c r="H139" i="10"/>
  <c r="H137" i="10"/>
  <c r="H135" i="10"/>
  <c r="H133" i="10"/>
  <c r="H131" i="10"/>
  <c r="H129" i="10"/>
  <c r="H127" i="10"/>
  <c r="H125" i="10"/>
  <c r="H123" i="10"/>
  <c r="H121" i="10"/>
  <c r="H119" i="10"/>
  <c r="H117" i="10"/>
  <c r="H115" i="10"/>
  <c r="H113" i="10"/>
  <c r="H111" i="10"/>
  <c r="H109" i="10"/>
  <c r="H107" i="10"/>
  <c r="H105" i="10"/>
  <c r="H103" i="10"/>
  <c r="H101" i="10"/>
  <c r="H99" i="10"/>
  <c r="H97" i="10"/>
  <c r="H95" i="10"/>
  <c r="H93" i="10"/>
  <c r="H91" i="10"/>
  <c r="H89" i="10"/>
  <c r="H87" i="10"/>
  <c r="H85" i="10"/>
  <c r="H83" i="10"/>
  <c r="H81" i="10"/>
  <c r="H79" i="10"/>
  <c r="H77" i="10"/>
  <c r="H75" i="10"/>
  <c r="H73" i="10"/>
  <c r="H71" i="10"/>
  <c r="H29" i="10"/>
  <c r="H237" i="10"/>
  <c r="H35" i="10"/>
  <c r="H44" i="10"/>
  <c r="H46" i="10"/>
  <c r="H48" i="10"/>
  <c r="H52" i="10"/>
  <c r="H66" i="10"/>
  <c r="H68" i="10"/>
  <c r="H70" i="10"/>
  <c r="H76" i="10"/>
  <c r="H213" i="10"/>
  <c r="C4" i="10"/>
  <c r="H30" i="10"/>
  <c r="H32" i="10"/>
  <c r="H34" i="10"/>
  <c r="H78" i="10"/>
  <c r="H221" i="10"/>
  <c r="H253" i="10"/>
  <c r="H285" i="10"/>
  <c r="H31" i="10"/>
  <c r="H36" i="10"/>
  <c r="H74" i="10"/>
  <c r="H82" i="10"/>
  <c r="H269" i="10"/>
  <c r="H38" i="10"/>
  <c r="H40" i="10"/>
  <c r="H42" i="10"/>
  <c r="H50" i="10"/>
  <c r="H54" i="10"/>
  <c r="H56" i="10"/>
  <c r="H58" i="10"/>
  <c r="H60" i="10"/>
  <c r="H62" i="10"/>
  <c r="H64" i="10"/>
  <c r="H245" i="10"/>
  <c r="H37" i="10"/>
  <c r="H39" i="10"/>
  <c r="H41" i="10"/>
  <c r="H43" i="10"/>
  <c r="H45" i="10"/>
  <c r="H47" i="10"/>
  <c r="H49" i="10"/>
  <c r="H51" i="10"/>
  <c r="H53" i="10"/>
  <c r="H55" i="10"/>
  <c r="H57" i="10"/>
  <c r="H59" i="10"/>
  <c r="H61" i="10"/>
  <c r="H63" i="10"/>
  <c r="H65" i="10"/>
  <c r="H67" i="10"/>
  <c r="H69" i="10"/>
  <c r="H72" i="10"/>
  <c r="H80" i="10"/>
  <c r="H229" i="10"/>
  <c r="H261" i="10"/>
  <c r="H289" i="11"/>
  <c r="H287" i="11"/>
  <c r="H285" i="11"/>
  <c r="H283" i="11"/>
  <c r="H281" i="11"/>
  <c r="H279" i="11"/>
  <c r="H277" i="11"/>
  <c r="H275" i="11"/>
  <c r="H273" i="11"/>
  <c r="H271" i="11"/>
  <c r="H269" i="11"/>
  <c r="H267" i="11"/>
  <c r="H265" i="11"/>
  <c r="H263" i="11"/>
  <c r="H261" i="11"/>
  <c r="H259" i="11"/>
  <c r="H257" i="11"/>
  <c r="H255" i="11"/>
  <c r="H253" i="11"/>
  <c r="H251" i="11"/>
  <c r="H249" i="11"/>
  <c r="H247" i="11"/>
  <c r="H245" i="11"/>
  <c r="H243" i="11"/>
  <c r="H241" i="11"/>
  <c r="H239" i="11"/>
  <c r="H237" i="11"/>
  <c r="H235" i="11"/>
  <c r="H233" i="11"/>
  <c r="H231" i="11"/>
  <c r="H229" i="11"/>
  <c r="H227" i="11"/>
  <c r="H225" i="11"/>
  <c r="H282" i="11"/>
  <c r="H274" i="11"/>
  <c r="H266" i="11"/>
  <c r="H258" i="11"/>
  <c r="H254" i="11"/>
  <c r="H246" i="11"/>
  <c r="H238" i="11"/>
  <c r="H230" i="11"/>
  <c r="H224" i="11"/>
  <c r="H222" i="11"/>
  <c r="H220" i="11"/>
  <c r="H218" i="11"/>
  <c r="H216" i="11"/>
  <c r="H214" i="11"/>
  <c r="H212" i="11"/>
  <c r="H210" i="11"/>
  <c r="H208" i="11"/>
  <c r="H206" i="11"/>
  <c r="H204" i="11"/>
  <c r="H202" i="11"/>
  <c r="H200" i="11"/>
  <c r="H198" i="11"/>
  <c r="H196" i="11"/>
  <c r="H194" i="11"/>
  <c r="H192" i="11"/>
  <c r="H190" i="11"/>
  <c r="H188" i="11"/>
  <c r="H186" i="11"/>
  <c r="H184" i="11"/>
  <c r="H182" i="11"/>
  <c r="H180" i="11"/>
  <c r="H178" i="11"/>
  <c r="H176" i="11"/>
  <c r="H174" i="11"/>
  <c r="H172" i="11"/>
  <c r="H170" i="11"/>
  <c r="H168" i="11"/>
  <c r="H166" i="11"/>
  <c r="H164" i="11"/>
  <c r="H162" i="11"/>
  <c r="H160" i="11"/>
  <c r="H158" i="11"/>
  <c r="H284" i="11"/>
  <c r="H276" i="11"/>
  <c r="H268" i="11"/>
  <c r="H260" i="11"/>
  <c r="H252" i="11"/>
  <c r="H244" i="11"/>
  <c r="H236" i="11"/>
  <c r="H228" i="11"/>
  <c r="H286" i="11"/>
  <c r="H278" i="11"/>
  <c r="H270" i="11"/>
  <c r="H262" i="11"/>
  <c r="H250" i="11"/>
  <c r="H242" i="11"/>
  <c r="H234" i="11"/>
  <c r="H226" i="11"/>
  <c r="H223" i="11"/>
  <c r="H221" i="11"/>
  <c r="H219" i="11"/>
  <c r="H217" i="11"/>
  <c r="H215" i="11"/>
  <c r="H213" i="11"/>
  <c r="H211" i="11"/>
  <c r="H209" i="11"/>
  <c r="H207" i="11"/>
  <c r="H205" i="11"/>
  <c r="H203" i="11"/>
  <c r="H201" i="11"/>
  <c r="H199" i="11"/>
  <c r="H197" i="11"/>
  <c r="H195" i="11"/>
  <c r="H193" i="11"/>
  <c r="H191" i="11"/>
  <c r="H189" i="11"/>
  <c r="H187" i="11"/>
  <c r="H185" i="11"/>
  <c r="H183" i="11"/>
  <c r="H181" i="11"/>
  <c r="H179" i="11"/>
  <c r="H177" i="11"/>
  <c r="H175" i="11"/>
  <c r="H173" i="11"/>
  <c r="H171" i="11"/>
  <c r="H29" i="11"/>
  <c r="H31" i="11"/>
  <c r="H33" i="11"/>
  <c r="H36" i="11"/>
  <c r="H161" i="11"/>
  <c r="H169" i="11"/>
  <c r="H232" i="11"/>
  <c r="H280" i="11"/>
  <c r="H35" i="11"/>
  <c r="H38" i="11"/>
  <c r="H40" i="11"/>
  <c r="H42" i="11"/>
  <c r="H44" i="11"/>
  <c r="H46" i="11"/>
  <c r="H48" i="11"/>
  <c r="H50" i="11"/>
  <c r="H52" i="11"/>
  <c r="H54" i="11"/>
  <c r="H56" i="11"/>
  <c r="H58" i="11"/>
  <c r="H60" i="11"/>
  <c r="H62" i="11"/>
  <c r="H64" i="11"/>
  <c r="H66" i="11"/>
  <c r="H68" i="11"/>
  <c r="H70" i="11"/>
  <c r="H72" i="11"/>
  <c r="H74" i="11"/>
  <c r="H76" i="11"/>
  <c r="H78" i="11"/>
  <c r="H80" i="11"/>
  <c r="H82" i="11"/>
  <c r="H84" i="11"/>
  <c r="H86" i="11"/>
  <c r="H88" i="11"/>
  <c r="H90" i="11"/>
  <c r="H92" i="11"/>
  <c r="H94" i="11"/>
  <c r="H96" i="11"/>
  <c r="H98" i="11"/>
  <c r="H100" i="11"/>
  <c r="H102" i="11"/>
  <c r="H104" i="11"/>
  <c r="H106" i="11"/>
  <c r="H108" i="11"/>
  <c r="H110" i="11"/>
  <c r="H112" i="11"/>
  <c r="H114" i="11"/>
  <c r="H116" i="11"/>
  <c r="H118" i="11"/>
  <c r="H120" i="11"/>
  <c r="H122" i="11"/>
  <c r="H124" i="11"/>
  <c r="H126" i="11"/>
  <c r="H128" i="11"/>
  <c r="H130" i="11"/>
  <c r="H132" i="11"/>
  <c r="H134" i="11"/>
  <c r="H136" i="11"/>
  <c r="H138" i="11"/>
  <c r="H140" i="11"/>
  <c r="H142" i="11"/>
  <c r="H144" i="11"/>
  <c r="H146" i="11"/>
  <c r="H148" i="11"/>
  <c r="H150" i="11"/>
  <c r="H152" i="11"/>
  <c r="H154" i="11"/>
  <c r="H156" i="11"/>
  <c r="H163" i="11"/>
  <c r="H256" i="11"/>
  <c r="H288" i="11"/>
  <c r="C289" i="8"/>
  <c r="C288" i="8"/>
  <c r="C287" i="8"/>
  <c r="C286" i="8"/>
  <c r="C285" i="8"/>
  <c r="C284" i="8"/>
  <c r="C283" i="8"/>
  <c r="C282" i="8"/>
  <c r="C281" i="8"/>
  <c r="C280" i="8"/>
  <c r="C279" i="8"/>
  <c r="C278" i="8"/>
  <c r="C277" i="8"/>
  <c r="C276" i="8"/>
  <c r="C275" i="8"/>
  <c r="C274" i="8"/>
  <c r="C273" i="8"/>
  <c r="C272" i="8"/>
  <c r="C271" i="8"/>
  <c r="C270" i="8"/>
  <c r="C269" i="8"/>
  <c r="C268" i="8"/>
  <c r="C267" i="8"/>
  <c r="C266" i="8"/>
  <c r="C265" i="8"/>
  <c r="C264" i="8"/>
  <c r="C263" i="8"/>
  <c r="C262" i="8"/>
  <c r="C261" i="8"/>
  <c r="C260" i="8"/>
  <c r="C259" i="8"/>
  <c r="C258" i="8"/>
  <c r="C257" i="8"/>
  <c r="C256" i="8"/>
  <c r="C255" i="8"/>
  <c r="C254" i="8"/>
  <c r="C253" i="8"/>
  <c r="C252" i="8"/>
  <c r="C251" i="8"/>
  <c r="C250" i="8"/>
  <c r="C249" i="8"/>
  <c r="C248" i="8"/>
  <c r="C247" i="8"/>
  <c r="C246" i="8"/>
  <c r="C245" i="8"/>
  <c r="C244" i="8"/>
  <c r="C243" i="8"/>
  <c r="C242" i="8"/>
  <c r="C241" i="8"/>
  <c r="C240" i="8"/>
  <c r="C239" i="8"/>
  <c r="C238" i="8"/>
  <c r="C237" i="8"/>
  <c r="C236" i="8"/>
  <c r="C235" i="8"/>
  <c r="C234" i="8"/>
  <c r="C233" i="8"/>
  <c r="C232" i="8"/>
  <c r="C231" i="8"/>
  <c r="C230" i="8"/>
  <c r="C229" i="8"/>
  <c r="C228" i="8"/>
  <c r="C227" i="8"/>
  <c r="C226" i="8"/>
  <c r="C225" i="8"/>
  <c r="C224" i="8"/>
  <c r="C223" i="8"/>
  <c r="C222" i="8"/>
  <c r="C221" i="8"/>
  <c r="C220" i="8"/>
  <c r="C219" i="8"/>
  <c r="C218" i="8"/>
  <c r="C217" i="8"/>
  <c r="C216" i="8"/>
  <c r="C215" i="8"/>
  <c r="C214" i="8"/>
  <c r="C213" i="8"/>
  <c r="C212" i="8"/>
  <c r="C211" i="8"/>
  <c r="C210" i="8"/>
  <c r="C209" i="8"/>
  <c r="C208" i="8"/>
  <c r="C207" i="8"/>
  <c r="C206" i="8"/>
  <c r="C205" i="8"/>
  <c r="C204" i="8"/>
  <c r="C203" i="8"/>
  <c r="C202" i="8"/>
  <c r="C201" i="8"/>
  <c r="C200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C187" i="8"/>
  <c r="C186" i="8"/>
  <c r="C185" i="8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6" i="8"/>
  <c r="C7" i="8"/>
  <c r="C3" i="8"/>
  <c r="C2" i="8"/>
  <c r="C1" i="8"/>
  <c r="C22" i="8" s="1"/>
  <c r="C289" i="7"/>
  <c r="C288" i="7"/>
  <c r="C287" i="7"/>
  <c r="C286" i="7"/>
  <c r="C285" i="7"/>
  <c r="C284" i="7"/>
  <c r="C283" i="7"/>
  <c r="C282" i="7"/>
  <c r="C281" i="7"/>
  <c r="C280" i="7"/>
  <c r="C279" i="7"/>
  <c r="C278" i="7"/>
  <c r="C277" i="7"/>
  <c r="C276" i="7"/>
  <c r="C275" i="7"/>
  <c r="C274" i="7"/>
  <c r="C273" i="7"/>
  <c r="C272" i="7"/>
  <c r="C271" i="7"/>
  <c r="C270" i="7"/>
  <c r="C269" i="7"/>
  <c r="C268" i="7"/>
  <c r="C267" i="7"/>
  <c r="C266" i="7"/>
  <c r="C265" i="7"/>
  <c r="C264" i="7"/>
  <c r="C263" i="7"/>
  <c r="C262" i="7"/>
  <c r="C261" i="7"/>
  <c r="C260" i="7"/>
  <c r="C259" i="7"/>
  <c r="C258" i="7"/>
  <c r="C257" i="7"/>
  <c r="C256" i="7"/>
  <c r="C255" i="7"/>
  <c r="C254" i="7"/>
  <c r="C253" i="7"/>
  <c r="C252" i="7"/>
  <c r="C251" i="7"/>
  <c r="C250" i="7"/>
  <c r="C249" i="7"/>
  <c r="C248" i="7"/>
  <c r="C247" i="7"/>
  <c r="C246" i="7"/>
  <c r="C245" i="7"/>
  <c r="C244" i="7"/>
  <c r="C243" i="7"/>
  <c r="C242" i="7"/>
  <c r="C241" i="7"/>
  <c r="C240" i="7"/>
  <c r="C239" i="7"/>
  <c r="C238" i="7"/>
  <c r="C237" i="7"/>
  <c r="C236" i="7"/>
  <c r="C235" i="7"/>
  <c r="C234" i="7"/>
  <c r="C233" i="7"/>
  <c r="C232" i="7"/>
  <c r="C231" i="7"/>
  <c r="C230" i="7"/>
  <c r="C229" i="7"/>
  <c r="C228" i="7"/>
  <c r="C227" i="7"/>
  <c r="C226" i="7"/>
  <c r="C225" i="7"/>
  <c r="C224" i="7"/>
  <c r="C223" i="7"/>
  <c r="C222" i="7"/>
  <c r="C221" i="7"/>
  <c r="C220" i="7"/>
  <c r="C219" i="7"/>
  <c r="C218" i="7"/>
  <c r="C217" i="7"/>
  <c r="C216" i="7"/>
  <c r="C215" i="7"/>
  <c r="C214" i="7"/>
  <c r="C213" i="7"/>
  <c r="C212" i="7"/>
  <c r="C211" i="7"/>
  <c r="C210" i="7"/>
  <c r="C209" i="7"/>
  <c r="C208" i="7"/>
  <c r="C207" i="7"/>
  <c r="C206" i="7"/>
  <c r="C205" i="7"/>
  <c r="C204" i="7"/>
  <c r="C203" i="7"/>
  <c r="C202" i="7"/>
  <c r="C201" i="7"/>
  <c r="C200" i="7"/>
  <c r="C199" i="7"/>
  <c r="C198" i="7"/>
  <c r="C197" i="7"/>
  <c r="C196" i="7"/>
  <c r="C195" i="7"/>
  <c r="C194" i="7"/>
  <c r="C193" i="7"/>
  <c r="C192" i="7"/>
  <c r="C191" i="7"/>
  <c r="C190" i="7"/>
  <c r="C189" i="7"/>
  <c r="C188" i="7"/>
  <c r="C187" i="7"/>
  <c r="C186" i="7"/>
  <c r="C185" i="7"/>
  <c r="C184" i="7"/>
  <c r="C183" i="7"/>
  <c r="C182" i="7"/>
  <c r="C181" i="7"/>
  <c r="C180" i="7"/>
  <c r="C179" i="7"/>
  <c r="C178" i="7"/>
  <c r="C177" i="7"/>
  <c r="C176" i="7"/>
  <c r="C175" i="7"/>
  <c r="C174" i="7"/>
  <c r="C173" i="7"/>
  <c r="C172" i="7"/>
  <c r="C171" i="7"/>
  <c r="C170" i="7"/>
  <c r="C169" i="7"/>
  <c r="C168" i="7"/>
  <c r="C167" i="7"/>
  <c r="C166" i="7"/>
  <c r="C165" i="7"/>
  <c r="C164" i="7"/>
  <c r="C163" i="7"/>
  <c r="C162" i="7"/>
  <c r="C161" i="7"/>
  <c r="C160" i="7"/>
  <c r="C159" i="7"/>
  <c r="C158" i="7"/>
  <c r="C157" i="7"/>
  <c r="C156" i="7"/>
  <c r="C155" i="7"/>
  <c r="C154" i="7"/>
  <c r="C153" i="7"/>
  <c r="C152" i="7"/>
  <c r="C151" i="7"/>
  <c r="C150" i="7"/>
  <c r="C149" i="7"/>
  <c r="C148" i="7"/>
  <c r="C147" i="7"/>
  <c r="C146" i="7"/>
  <c r="C145" i="7"/>
  <c r="C144" i="7"/>
  <c r="C143" i="7"/>
  <c r="C142" i="7"/>
  <c r="C141" i="7"/>
  <c r="C140" i="7"/>
  <c r="C139" i="7"/>
  <c r="C138" i="7"/>
  <c r="C137" i="7"/>
  <c r="C136" i="7"/>
  <c r="C135" i="7"/>
  <c r="C134" i="7"/>
  <c r="C133" i="7"/>
  <c r="C132" i="7"/>
  <c r="C131" i="7"/>
  <c r="C130" i="7"/>
  <c r="C129" i="7"/>
  <c r="C128" i="7"/>
  <c r="C127" i="7"/>
  <c r="C126" i="7"/>
  <c r="C125" i="7"/>
  <c r="C124" i="7"/>
  <c r="C123" i="7"/>
  <c r="C122" i="7"/>
  <c r="C121" i="7"/>
  <c r="C120" i="7"/>
  <c r="C119" i="7"/>
  <c r="C118" i="7"/>
  <c r="C117" i="7"/>
  <c r="C116" i="7"/>
  <c r="C115" i="7"/>
  <c r="C114" i="7"/>
  <c r="C113" i="7"/>
  <c r="C112" i="7"/>
  <c r="C111" i="7"/>
  <c r="C110" i="7"/>
  <c r="C109" i="7"/>
  <c r="C108" i="7"/>
  <c r="C107" i="7"/>
  <c r="C106" i="7"/>
  <c r="C105" i="7"/>
  <c r="C104" i="7"/>
  <c r="C103" i="7"/>
  <c r="C102" i="7"/>
  <c r="C101" i="7"/>
  <c r="C100" i="7"/>
  <c r="C99" i="7"/>
  <c r="C98" i="7"/>
  <c r="C97" i="7"/>
  <c r="C96" i="7"/>
  <c r="C95" i="7"/>
  <c r="C94" i="7"/>
  <c r="C93" i="7"/>
  <c r="C92" i="7"/>
  <c r="C91" i="7"/>
  <c r="C90" i="7"/>
  <c r="C89" i="7"/>
  <c r="C88" i="7"/>
  <c r="C87" i="7"/>
  <c r="C86" i="7"/>
  <c r="C85" i="7"/>
  <c r="C84" i="7"/>
  <c r="C83" i="7"/>
  <c r="C82" i="7"/>
  <c r="C81" i="7"/>
  <c r="C80" i="7"/>
  <c r="C79" i="7"/>
  <c r="C78" i="7"/>
  <c r="C77" i="7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C63" i="7"/>
  <c r="C62" i="7"/>
  <c r="C61" i="7"/>
  <c r="C60" i="7"/>
  <c r="C59" i="7"/>
  <c r="C58" i="7"/>
  <c r="C57" i="7"/>
  <c r="C56" i="7"/>
  <c r="C55" i="7"/>
  <c r="C54" i="7"/>
  <c r="C53" i="7"/>
  <c r="C52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6" i="7"/>
  <c r="C7" i="7"/>
  <c r="C3" i="7"/>
  <c r="C2" i="7"/>
  <c r="C1" i="7"/>
  <c r="C22" i="7" s="1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6" i="6"/>
  <c r="C7" i="6"/>
  <c r="C3" i="6"/>
  <c r="C2" i="6"/>
  <c r="C1" i="6"/>
  <c r="C22" i="6" s="1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6" i="4"/>
  <c r="C7" i="4"/>
  <c r="C3" i="4"/>
  <c r="C2" i="4"/>
  <c r="C1" i="4"/>
  <c r="C22" i="4" s="1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232" i="3"/>
  <c r="C231" i="3"/>
  <c r="C230" i="3"/>
  <c r="C229" i="3"/>
  <c r="C228" i="3"/>
  <c r="C227" i="3"/>
  <c r="C226" i="3"/>
  <c r="C225" i="3"/>
  <c r="C224" i="3"/>
  <c r="C223" i="3"/>
  <c r="C222" i="3"/>
  <c r="C221" i="3"/>
  <c r="C220" i="3"/>
  <c r="C219" i="3"/>
  <c r="C218" i="3"/>
  <c r="C217" i="3"/>
  <c r="C216" i="3"/>
  <c r="C215" i="3"/>
  <c r="C214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C201" i="3"/>
  <c r="C200" i="3"/>
  <c r="C199" i="3"/>
  <c r="C198" i="3"/>
  <c r="C197" i="3"/>
  <c r="C196" i="3"/>
  <c r="C195" i="3"/>
  <c r="C194" i="3"/>
  <c r="C193" i="3"/>
  <c r="C192" i="3"/>
  <c r="C191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6" i="3"/>
  <c r="C7" i="3"/>
  <c r="C3" i="3"/>
  <c r="C2" i="3"/>
  <c r="C1" i="3"/>
  <c r="C22" i="3" s="1"/>
  <c r="B13" i="2"/>
  <c r="B12" i="2"/>
  <c r="B11" i="2"/>
  <c r="B10" i="2"/>
  <c r="B9" i="2"/>
  <c r="B8" i="2"/>
  <c r="B7" i="2"/>
  <c r="B6" i="2"/>
  <c r="E20" i="1"/>
  <c r="E30" i="1" s="1"/>
  <c r="E28" i="27" l="1"/>
  <c r="H131" i="4"/>
  <c r="H292" i="4"/>
  <c r="H294" i="4"/>
  <c r="H298" i="4"/>
  <c r="H302" i="4"/>
  <c r="H308" i="4"/>
  <c r="H312" i="4"/>
  <c r="H316" i="4"/>
  <c r="H320" i="4"/>
  <c r="H326" i="4"/>
  <c r="H330" i="4"/>
  <c r="H334" i="4"/>
  <c r="H340" i="4"/>
  <c r="H344" i="4"/>
  <c r="H348" i="4"/>
  <c r="H352" i="4"/>
  <c r="H356" i="4"/>
  <c r="H360" i="4"/>
  <c r="H366" i="4"/>
  <c r="H370" i="4"/>
  <c r="H374" i="4"/>
  <c r="H380" i="4"/>
  <c r="H384" i="4"/>
  <c r="H388" i="4"/>
  <c r="H394" i="4"/>
  <c r="H398" i="4"/>
  <c r="H402" i="4"/>
  <c r="H406" i="4"/>
  <c r="H410" i="4"/>
  <c r="H416" i="4"/>
  <c r="H420" i="4"/>
  <c r="H424" i="4"/>
  <c r="H428" i="4"/>
  <c r="H434" i="4"/>
  <c r="H438" i="4"/>
  <c r="H442" i="4"/>
  <c r="H446" i="4"/>
  <c r="H452" i="4"/>
  <c r="H456" i="4"/>
  <c r="H460" i="4"/>
  <c r="H464" i="4"/>
  <c r="H468" i="4"/>
  <c r="H472" i="4"/>
  <c r="H478" i="4"/>
  <c r="H482" i="4"/>
  <c r="H488" i="4"/>
  <c r="H492" i="4"/>
  <c r="H496" i="4"/>
  <c r="H500" i="4"/>
  <c r="H506" i="4"/>
  <c r="H510" i="4"/>
  <c r="H514" i="4"/>
  <c r="H518" i="4"/>
  <c r="H522" i="4"/>
  <c r="H528" i="4"/>
  <c r="H532" i="4"/>
  <c r="H536" i="4"/>
  <c r="H542" i="4"/>
  <c r="H546" i="4"/>
  <c r="H552" i="4"/>
  <c r="H556" i="4"/>
  <c r="H560" i="4"/>
  <c r="H564" i="4"/>
  <c r="H570" i="4"/>
  <c r="H574" i="4"/>
  <c r="H578" i="4"/>
  <c r="H584" i="4"/>
  <c r="H588" i="4"/>
  <c r="H592" i="4"/>
  <c r="H596" i="4"/>
  <c r="H602" i="4"/>
  <c r="H606" i="4"/>
  <c r="H610" i="4"/>
  <c r="H614" i="4"/>
  <c r="H618" i="4"/>
  <c r="H622" i="4"/>
  <c r="H626" i="4"/>
  <c r="H632" i="4"/>
  <c r="H636" i="4"/>
  <c r="H640" i="4"/>
  <c r="H644" i="4"/>
  <c r="H648" i="4"/>
  <c r="H652" i="4"/>
  <c r="H658" i="4"/>
  <c r="H662" i="4"/>
  <c r="H666" i="4"/>
  <c r="H670" i="4"/>
  <c r="H676" i="4"/>
  <c r="H680" i="4"/>
  <c r="H684" i="4"/>
  <c r="H688" i="4"/>
  <c r="H291" i="4"/>
  <c r="H297" i="4"/>
  <c r="H301" i="4"/>
  <c r="H305" i="4"/>
  <c r="H309" i="4"/>
  <c r="H313" i="4"/>
  <c r="H315" i="4"/>
  <c r="H319" i="4"/>
  <c r="H323" i="4"/>
  <c r="H327" i="4"/>
  <c r="H329" i="4"/>
  <c r="H333" i="4"/>
  <c r="H337" i="4"/>
  <c r="H341" i="4"/>
  <c r="H345" i="4"/>
  <c r="H349" i="4"/>
  <c r="H351" i="4"/>
  <c r="H355" i="4"/>
  <c r="H359" i="4"/>
  <c r="H363" i="4"/>
  <c r="H367" i="4"/>
  <c r="H369" i="4"/>
  <c r="H373" i="4"/>
  <c r="H377" i="4"/>
  <c r="H381" i="4"/>
  <c r="H383" i="4"/>
  <c r="H387" i="4"/>
  <c r="H391" i="4"/>
  <c r="H395" i="4"/>
  <c r="H399" i="4"/>
  <c r="H401" i="4"/>
  <c r="H405" i="4"/>
  <c r="H409" i="4"/>
  <c r="H413" i="4"/>
  <c r="H415" i="4"/>
  <c r="H419" i="4"/>
  <c r="H423" i="4"/>
  <c r="H427" i="4"/>
  <c r="H431" i="4"/>
  <c r="H435" i="4"/>
  <c r="H437" i="4"/>
  <c r="H441" i="4"/>
  <c r="H445" i="4"/>
  <c r="H449" i="4"/>
  <c r="H453" i="4"/>
  <c r="H455" i="4"/>
  <c r="H459" i="4"/>
  <c r="H463" i="4"/>
  <c r="H467" i="4"/>
  <c r="H471" i="4"/>
  <c r="H473" i="4"/>
  <c r="H477" i="4"/>
  <c r="H481" i="4"/>
  <c r="H485" i="4"/>
  <c r="H489" i="4"/>
  <c r="H491" i="4"/>
  <c r="H495" i="4"/>
  <c r="H499" i="4"/>
  <c r="H503" i="4"/>
  <c r="H507" i="4"/>
  <c r="H509" i="4"/>
  <c r="H513" i="4"/>
  <c r="H517" i="4"/>
  <c r="H521" i="4"/>
  <c r="H525" i="4"/>
  <c r="H527" i="4"/>
  <c r="H531" i="4"/>
  <c r="H535" i="4"/>
  <c r="H539" i="4"/>
  <c r="H541" i="4"/>
  <c r="H545" i="4"/>
  <c r="H549" i="4"/>
  <c r="H551" i="4"/>
  <c r="H555" i="4"/>
  <c r="H559" i="4"/>
  <c r="H563" i="4"/>
  <c r="H567" i="4"/>
  <c r="H569" i="4"/>
  <c r="H573" i="4"/>
  <c r="H577" i="4"/>
  <c r="H581" i="4"/>
  <c r="H585" i="4"/>
  <c r="H589" i="4"/>
  <c r="H593" i="4"/>
  <c r="H595" i="4"/>
  <c r="H599" i="4"/>
  <c r="H603" i="4"/>
  <c r="H607" i="4"/>
  <c r="H609" i="4"/>
  <c r="H613" i="4"/>
  <c r="H617" i="4"/>
  <c r="H621" i="4"/>
  <c r="H625" i="4"/>
  <c r="H629" i="4"/>
  <c r="H631" i="4"/>
  <c r="H635" i="4"/>
  <c r="H639" i="4"/>
  <c r="H643" i="4"/>
  <c r="H647" i="4"/>
  <c r="H649" i="4"/>
  <c r="H653" i="4"/>
  <c r="H655" i="4"/>
  <c r="H659" i="4"/>
  <c r="H663" i="4"/>
  <c r="H667" i="4"/>
  <c r="H671" i="4"/>
  <c r="H673" i="4"/>
  <c r="H677" i="4"/>
  <c r="H679" i="4"/>
  <c r="H683" i="4"/>
  <c r="H687" i="4"/>
  <c r="H293" i="4"/>
  <c r="H295" i="4"/>
  <c r="H299" i="4"/>
  <c r="H303" i="4"/>
  <c r="H307" i="4"/>
  <c r="H311" i="4"/>
  <c r="H317" i="4"/>
  <c r="H321" i="4"/>
  <c r="H325" i="4"/>
  <c r="H331" i="4"/>
  <c r="H335" i="4"/>
  <c r="H339" i="4"/>
  <c r="H343" i="4"/>
  <c r="H347" i="4"/>
  <c r="H353" i="4"/>
  <c r="H357" i="4"/>
  <c r="H361" i="4"/>
  <c r="H365" i="4"/>
  <c r="H371" i="4"/>
  <c r="H375" i="4"/>
  <c r="H379" i="4"/>
  <c r="H385" i="4"/>
  <c r="H389" i="4"/>
  <c r="H393" i="4"/>
  <c r="H397" i="4"/>
  <c r="H403" i="4"/>
  <c r="H407" i="4"/>
  <c r="H411" i="4"/>
  <c r="H417" i="4"/>
  <c r="H421" i="4"/>
  <c r="H425" i="4"/>
  <c r="H429" i="4"/>
  <c r="H433" i="4"/>
  <c r="H439" i="4"/>
  <c r="H443" i="4"/>
  <c r="H447" i="4"/>
  <c r="H451" i="4"/>
  <c r="H457" i="4"/>
  <c r="H461" i="4"/>
  <c r="H465" i="4"/>
  <c r="H469" i="4"/>
  <c r="H475" i="4"/>
  <c r="H479" i="4"/>
  <c r="H483" i="4"/>
  <c r="H487" i="4"/>
  <c r="H493" i="4"/>
  <c r="H497" i="4"/>
  <c r="H501" i="4"/>
  <c r="H505" i="4"/>
  <c r="H511" i="4"/>
  <c r="H515" i="4"/>
  <c r="H519" i="4"/>
  <c r="H523" i="4"/>
  <c r="H529" i="4"/>
  <c r="H533" i="4"/>
  <c r="H537" i="4"/>
  <c r="H543" i="4"/>
  <c r="H547" i="4"/>
  <c r="H553" i="4"/>
  <c r="H557" i="4"/>
  <c r="H561" i="4"/>
  <c r="H565" i="4"/>
  <c r="H571" i="4"/>
  <c r="H575" i="4"/>
  <c r="H579" i="4"/>
  <c r="H583" i="4"/>
  <c r="H587" i="4"/>
  <c r="H591" i="4"/>
  <c r="H597" i="4"/>
  <c r="H601" i="4"/>
  <c r="H605" i="4"/>
  <c r="H611" i="4"/>
  <c r="H615" i="4"/>
  <c r="H619" i="4"/>
  <c r="H623" i="4"/>
  <c r="H627" i="4"/>
  <c r="H633" i="4"/>
  <c r="H637" i="4"/>
  <c r="H641" i="4"/>
  <c r="H645" i="4"/>
  <c r="H651" i="4"/>
  <c r="H657" i="4"/>
  <c r="H661" i="4"/>
  <c r="H665" i="4"/>
  <c r="H669" i="4"/>
  <c r="H675" i="4"/>
  <c r="H681" i="4"/>
  <c r="H685" i="4"/>
  <c r="H689" i="4"/>
  <c r="H290" i="4"/>
  <c r="H296" i="4"/>
  <c r="H300" i="4"/>
  <c r="H304" i="4"/>
  <c r="H306" i="4"/>
  <c r="H310" i="4"/>
  <c r="H314" i="4"/>
  <c r="H318" i="4"/>
  <c r="H322" i="4"/>
  <c r="H324" i="4"/>
  <c r="H328" i="4"/>
  <c r="H332" i="4"/>
  <c r="H336" i="4"/>
  <c r="H338" i="4"/>
  <c r="H342" i="4"/>
  <c r="H346" i="4"/>
  <c r="H350" i="4"/>
  <c r="H354" i="4"/>
  <c r="H358" i="4"/>
  <c r="H362" i="4"/>
  <c r="H364" i="4"/>
  <c r="H368" i="4"/>
  <c r="H372" i="4"/>
  <c r="H376" i="4"/>
  <c r="H378" i="4"/>
  <c r="H382" i="4"/>
  <c r="H386" i="4"/>
  <c r="H390" i="4"/>
  <c r="H392" i="4"/>
  <c r="H396" i="4"/>
  <c r="H400" i="4"/>
  <c r="H404" i="4"/>
  <c r="H408" i="4"/>
  <c r="H412" i="4"/>
  <c r="H414" i="4"/>
  <c r="H418" i="4"/>
  <c r="H422" i="4"/>
  <c r="H426" i="4"/>
  <c r="H430" i="4"/>
  <c r="H432" i="4"/>
  <c r="H436" i="4"/>
  <c r="H440" i="4"/>
  <c r="H444" i="4"/>
  <c r="H448" i="4"/>
  <c r="H450" i="4"/>
  <c r="H454" i="4"/>
  <c r="H458" i="4"/>
  <c r="H462" i="4"/>
  <c r="H466" i="4"/>
  <c r="H470" i="4"/>
  <c r="H474" i="4"/>
  <c r="H476" i="4"/>
  <c r="H480" i="4"/>
  <c r="H484" i="4"/>
  <c r="H486" i="4"/>
  <c r="H490" i="4"/>
  <c r="H494" i="4"/>
  <c r="H498" i="4"/>
  <c r="H502" i="4"/>
  <c r="H504" i="4"/>
  <c r="H508" i="4"/>
  <c r="H512" i="4"/>
  <c r="H516" i="4"/>
  <c r="H520" i="4"/>
  <c r="H524" i="4"/>
  <c r="H526" i="4"/>
  <c r="H530" i="4"/>
  <c r="H534" i="4"/>
  <c r="H538" i="4"/>
  <c r="H540" i="4"/>
  <c r="H544" i="4"/>
  <c r="H548" i="4"/>
  <c r="H550" i="4"/>
  <c r="H554" i="4"/>
  <c r="H558" i="4"/>
  <c r="H562" i="4"/>
  <c r="H566" i="4"/>
  <c r="H568" i="4"/>
  <c r="H572" i="4"/>
  <c r="H576" i="4"/>
  <c r="H580" i="4"/>
  <c r="H582" i="4"/>
  <c r="H586" i="4"/>
  <c r="H590" i="4"/>
  <c r="H594" i="4"/>
  <c r="H598" i="4"/>
  <c r="H600" i="4"/>
  <c r="H604" i="4"/>
  <c r="H608" i="4"/>
  <c r="H612" i="4"/>
  <c r="H616" i="4"/>
  <c r="H620" i="4"/>
  <c r="H624" i="4"/>
  <c r="H628" i="4"/>
  <c r="H630" i="4"/>
  <c r="H634" i="4"/>
  <c r="H638" i="4"/>
  <c r="H642" i="4"/>
  <c r="H646" i="4"/>
  <c r="H650" i="4"/>
  <c r="H654" i="4"/>
  <c r="H656" i="4"/>
  <c r="H660" i="4"/>
  <c r="H664" i="4"/>
  <c r="H668" i="4"/>
  <c r="H672" i="4"/>
  <c r="H674" i="4"/>
  <c r="H678" i="4"/>
  <c r="H682" i="4"/>
  <c r="H686" i="4"/>
  <c r="H290" i="8"/>
  <c r="F266" i="29" s="1"/>
  <c r="H292" i="8"/>
  <c r="F268" i="29" s="1"/>
  <c r="H294" i="8"/>
  <c r="F270" i="29" s="1"/>
  <c r="H296" i="8"/>
  <c r="F272" i="29" s="1"/>
  <c r="H298" i="8"/>
  <c r="F274" i="29" s="1"/>
  <c r="H300" i="8"/>
  <c r="F276" i="29" s="1"/>
  <c r="H302" i="8"/>
  <c r="F278" i="29" s="1"/>
  <c r="H304" i="8"/>
  <c r="F280" i="29" s="1"/>
  <c r="H306" i="8"/>
  <c r="F282" i="29" s="1"/>
  <c r="H308" i="8"/>
  <c r="F284" i="29" s="1"/>
  <c r="H310" i="8"/>
  <c r="F286" i="29" s="1"/>
  <c r="H312" i="8"/>
  <c r="F288" i="29" s="1"/>
  <c r="H314" i="8"/>
  <c r="F290" i="29" s="1"/>
  <c r="H316" i="8"/>
  <c r="F292" i="29" s="1"/>
  <c r="H318" i="8"/>
  <c r="F294" i="29" s="1"/>
  <c r="H320" i="8"/>
  <c r="F296" i="29" s="1"/>
  <c r="H322" i="8"/>
  <c r="F298" i="29" s="1"/>
  <c r="H324" i="8"/>
  <c r="F300" i="29" s="1"/>
  <c r="H326" i="8"/>
  <c r="F302" i="29" s="1"/>
  <c r="H328" i="8"/>
  <c r="F304" i="29" s="1"/>
  <c r="H330" i="8"/>
  <c r="F306" i="29" s="1"/>
  <c r="H332" i="8"/>
  <c r="F308" i="29" s="1"/>
  <c r="H334" i="8"/>
  <c r="F310" i="29" s="1"/>
  <c r="H336" i="8"/>
  <c r="F312" i="29" s="1"/>
  <c r="H338" i="8"/>
  <c r="F314" i="29" s="1"/>
  <c r="H340" i="8"/>
  <c r="F316" i="29" s="1"/>
  <c r="H342" i="8"/>
  <c r="F318" i="29" s="1"/>
  <c r="H344" i="8"/>
  <c r="F320" i="29" s="1"/>
  <c r="H346" i="8"/>
  <c r="F322" i="29" s="1"/>
  <c r="H348" i="8"/>
  <c r="F324" i="29" s="1"/>
  <c r="H350" i="8"/>
  <c r="F326" i="29" s="1"/>
  <c r="H352" i="8"/>
  <c r="F328" i="29" s="1"/>
  <c r="H354" i="8"/>
  <c r="F330" i="29" s="1"/>
  <c r="H356" i="8"/>
  <c r="F332" i="29" s="1"/>
  <c r="H358" i="8"/>
  <c r="F334" i="29" s="1"/>
  <c r="H360" i="8"/>
  <c r="F336" i="29" s="1"/>
  <c r="H362" i="8"/>
  <c r="F338" i="29" s="1"/>
  <c r="H364" i="8"/>
  <c r="F340" i="29" s="1"/>
  <c r="H366" i="8"/>
  <c r="F342" i="29" s="1"/>
  <c r="H368" i="8"/>
  <c r="F344" i="29" s="1"/>
  <c r="H370" i="8"/>
  <c r="F346" i="29" s="1"/>
  <c r="H372" i="8"/>
  <c r="F348" i="29" s="1"/>
  <c r="H374" i="8"/>
  <c r="F350" i="29" s="1"/>
  <c r="H376" i="8"/>
  <c r="F352" i="29" s="1"/>
  <c r="H378" i="8"/>
  <c r="F354" i="29" s="1"/>
  <c r="H380" i="8"/>
  <c r="F356" i="29" s="1"/>
  <c r="H382" i="8"/>
  <c r="F358" i="29" s="1"/>
  <c r="H384" i="8"/>
  <c r="F360" i="29" s="1"/>
  <c r="H386" i="8"/>
  <c r="F362" i="29" s="1"/>
  <c r="H388" i="8"/>
  <c r="F364" i="29" s="1"/>
  <c r="H390" i="8"/>
  <c r="F366" i="29" s="1"/>
  <c r="H392" i="8"/>
  <c r="F368" i="29" s="1"/>
  <c r="H394" i="8"/>
  <c r="F370" i="29" s="1"/>
  <c r="H396" i="8"/>
  <c r="F372" i="29" s="1"/>
  <c r="H398" i="8"/>
  <c r="F374" i="29" s="1"/>
  <c r="H400" i="8"/>
  <c r="F376" i="29" s="1"/>
  <c r="H402" i="8"/>
  <c r="F378" i="29" s="1"/>
  <c r="H404" i="8"/>
  <c r="F380" i="29" s="1"/>
  <c r="H406" i="8"/>
  <c r="F382" i="29" s="1"/>
  <c r="H408" i="8"/>
  <c r="F384" i="29" s="1"/>
  <c r="H410" i="8"/>
  <c r="F386" i="29" s="1"/>
  <c r="H412" i="8"/>
  <c r="F388" i="29" s="1"/>
  <c r="H414" i="8"/>
  <c r="F390" i="29" s="1"/>
  <c r="H416" i="8"/>
  <c r="F392" i="29" s="1"/>
  <c r="H418" i="8"/>
  <c r="F394" i="29" s="1"/>
  <c r="H420" i="8"/>
  <c r="F396" i="29" s="1"/>
  <c r="H422" i="8"/>
  <c r="F398" i="29" s="1"/>
  <c r="H424" i="8"/>
  <c r="F400" i="29" s="1"/>
  <c r="H426" i="8"/>
  <c r="F402" i="29" s="1"/>
  <c r="H428" i="8"/>
  <c r="F404" i="29" s="1"/>
  <c r="H430" i="8"/>
  <c r="F406" i="29" s="1"/>
  <c r="H432" i="8"/>
  <c r="F408" i="29" s="1"/>
  <c r="H434" i="8"/>
  <c r="F410" i="29" s="1"/>
  <c r="H436" i="8"/>
  <c r="F412" i="29" s="1"/>
  <c r="H438" i="8"/>
  <c r="F414" i="29" s="1"/>
  <c r="H440" i="8"/>
  <c r="F416" i="29" s="1"/>
  <c r="H442" i="8"/>
  <c r="F418" i="29" s="1"/>
  <c r="H444" i="8"/>
  <c r="F420" i="29" s="1"/>
  <c r="H446" i="8"/>
  <c r="F422" i="29" s="1"/>
  <c r="H448" i="8"/>
  <c r="F424" i="29" s="1"/>
  <c r="H450" i="8"/>
  <c r="F426" i="29" s="1"/>
  <c r="H452" i="8"/>
  <c r="F428" i="29" s="1"/>
  <c r="H454" i="8"/>
  <c r="F430" i="29" s="1"/>
  <c r="H456" i="8"/>
  <c r="F432" i="29" s="1"/>
  <c r="H458" i="8"/>
  <c r="F434" i="29" s="1"/>
  <c r="H295" i="8"/>
  <c r="F271" i="29" s="1"/>
  <c r="H303" i="8"/>
  <c r="F279" i="29" s="1"/>
  <c r="H311" i="8"/>
  <c r="F287" i="29" s="1"/>
  <c r="H319" i="8"/>
  <c r="F295" i="29" s="1"/>
  <c r="H327" i="8"/>
  <c r="F303" i="29" s="1"/>
  <c r="H335" i="8"/>
  <c r="F311" i="29" s="1"/>
  <c r="H343" i="8"/>
  <c r="F319" i="29" s="1"/>
  <c r="H351" i="8"/>
  <c r="F327" i="29" s="1"/>
  <c r="H359" i="8"/>
  <c r="F335" i="29" s="1"/>
  <c r="H367" i="8"/>
  <c r="F343" i="29" s="1"/>
  <c r="H375" i="8"/>
  <c r="F351" i="29" s="1"/>
  <c r="H383" i="8"/>
  <c r="F359" i="29" s="1"/>
  <c r="H391" i="8"/>
  <c r="F367" i="29" s="1"/>
  <c r="H399" i="8"/>
  <c r="F375" i="29" s="1"/>
  <c r="H407" i="8"/>
  <c r="F383" i="29" s="1"/>
  <c r="H415" i="8"/>
  <c r="F391" i="29" s="1"/>
  <c r="H423" i="8"/>
  <c r="F399" i="29" s="1"/>
  <c r="H431" i="8"/>
  <c r="F407" i="29" s="1"/>
  <c r="H439" i="8"/>
  <c r="F415" i="29" s="1"/>
  <c r="H447" i="8"/>
  <c r="F423" i="29" s="1"/>
  <c r="H455" i="8"/>
  <c r="F431" i="29" s="1"/>
  <c r="H460" i="8"/>
  <c r="F436" i="29" s="1"/>
  <c r="H462" i="8"/>
  <c r="F438" i="29" s="1"/>
  <c r="H464" i="8"/>
  <c r="F440" i="29" s="1"/>
  <c r="H466" i="8"/>
  <c r="F442" i="29" s="1"/>
  <c r="H468" i="8"/>
  <c r="F444" i="29" s="1"/>
  <c r="H470" i="8"/>
  <c r="F446" i="29" s="1"/>
  <c r="H472" i="8"/>
  <c r="F448" i="29" s="1"/>
  <c r="H474" i="8"/>
  <c r="F450" i="29" s="1"/>
  <c r="H476" i="8"/>
  <c r="F452" i="29" s="1"/>
  <c r="H478" i="8"/>
  <c r="F454" i="29" s="1"/>
  <c r="H480" i="8"/>
  <c r="F456" i="29" s="1"/>
  <c r="H482" i="8"/>
  <c r="F458" i="29" s="1"/>
  <c r="H484" i="8"/>
  <c r="F460" i="29" s="1"/>
  <c r="H486" i="8"/>
  <c r="F462" i="29" s="1"/>
  <c r="H488" i="8"/>
  <c r="F464" i="29" s="1"/>
  <c r="H490" i="8"/>
  <c r="F466" i="29" s="1"/>
  <c r="H492" i="8"/>
  <c r="F468" i="29" s="1"/>
  <c r="H494" i="8"/>
  <c r="F470" i="29" s="1"/>
  <c r="H496" i="8"/>
  <c r="F472" i="29" s="1"/>
  <c r="H498" i="8"/>
  <c r="F474" i="29" s="1"/>
  <c r="H500" i="8"/>
  <c r="F476" i="29" s="1"/>
  <c r="H502" i="8"/>
  <c r="F478" i="29" s="1"/>
  <c r="H504" i="8"/>
  <c r="F480" i="29" s="1"/>
  <c r="H506" i="8"/>
  <c r="F482" i="29" s="1"/>
  <c r="H508" i="8"/>
  <c r="F484" i="29" s="1"/>
  <c r="H510" i="8"/>
  <c r="F486" i="29" s="1"/>
  <c r="H512" i="8"/>
  <c r="F488" i="29" s="1"/>
  <c r="H514" i="8"/>
  <c r="F490" i="29" s="1"/>
  <c r="H516" i="8"/>
  <c r="F492" i="29" s="1"/>
  <c r="H518" i="8"/>
  <c r="F494" i="29" s="1"/>
  <c r="H520" i="8"/>
  <c r="F496" i="29" s="1"/>
  <c r="H522" i="8"/>
  <c r="F498" i="29" s="1"/>
  <c r="H524" i="8"/>
  <c r="F500" i="29" s="1"/>
  <c r="H526" i="8"/>
  <c r="F502" i="29" s="1"/>
  <c r="H528" i="8"/>
  <c r="F504" i="29" s="1"/>
  <c r="H530" i="8"/>
  <c r="F506" i="29" s="1"/>
  <c r="H532" i="8"/>
  <c r="F508" i="29" s="1"/>
  <c r="H534" i="8"/>
  <c r="F510" i="29" s="1"/>
  <c r="H536" i="8"/>
  <c r="F512" i="29" s="1"/>
  <c r="H538" i="8"/>
  <c r="F514" i="29" s="1"/>
  <c r="H540" i="8"/>
  <c r="F516" i="29" s="1"/>
  <c r="H542" i="8"/>
  <c r="F518" i="29" s="1"/>
  <c r="H544" i="8"/>
  <c r="F520" i="29" s="1"/>
  <c r="H546" i="8"/>
  <c r="F522" i="29" s="1"/>
  <c r="H548" i="8"/>
  <c r="F524" i="29" s="1"/>
  <c r="H550" i="8"/>
  <c r="F526" i="29" s="1"/>
  <c r="H552" i="8"/>
  <c r="F528" i="29" s="1"/>
  <c r="H554" i="8"/>
  <c r="F530" i="29" s="1"/>
  <c r="H556" i="8"/>
  <c r="F532" i="29" s="1"/>
  <c r="H558" i="8"/>
  <c r="F534" i="29" s="1"/>
  <c r="H560" i="8"/>
  <c r="F536" i="29" s="1"/>
  <c r="H562" i="8"/>
  <c r="F538" i="29" s="1"/>
  <c r="H564" i="8"/>
  <c r="F540" i="29" s="1"/>
  <c r="H566" i="8"/>
  <c r="F542" i="29" s="1"/>
  <c r="H568" i="8"/>
  <c r="F544" i="29" s="1"/>
  <c r="H570" i="8"/>
  <c r="F546" i="29" s="1"/>
  <c r="H572" i="8"/>
  <c r="F548" i="29" s="1"/>
  <c r="H574" i="8"/>
  <c r="F550" i="29" s="1"/>
  <c r="H576" i="8"/>
  <c r="F552" i="29" s="1"/>
  <c r="H578" i="8"/>
  <c r="F554" i="29" s="1"/>
  <c r="H580" i="8"/>
  <c r="F556" i="29" s="1"/>
  <c r="H582" i="8"/>
  <c r="F558" i="29" s="1"/>
  <c r="H584" i="8"/>
  <c r="F560" i="29" s="1"/>
  <c r="H293" i="8"/>
  <c r="F269" i="29" s="1"/>
  <c r="H301" i="8"/>
  <c r="F277" i="29" s="1"/>
  <c r="H309" i="8"/>
  <c r="F285" i="29" s="1"/>
  <c r="H317" i="8"/>
  <c r="F293" i="29" s="1"/>
  <c r="H325" i="8"/>
  <c r="F301" i="29" s="1"/>
  <c r="H333" i="8"/>
  <c r="F309" i="29" s="1"/>
  <c r="H341" i="8"/>
  <c r="F317" i="29" s="1"/>
  <c r="H349" i="8"/>
  <c r="F325" i="29" s="1"/>
  <c r="H357" i="8"/>
  <c r="F333" i="29" s="1"/>
  <c r="H365" i="8"/>
  <c r="F341" i="29" s="1"/>
  <c r="H373" i="8"/>
  <c r="F349" i="29" s="1"/>
  <c r="H381" i="8"/>
  <c r="F357" i="29" s="1"/>
  <c r="H389" i="8"/>
  <c r="F365" i="29" s="1"/>
  <c r="H397" i="8"/>
  <c r="F373" i="29" s="1"/>
  <c r="H405" i="8"/>
  <c r="F381" i="29" s="1"/>
  <c r="H413" i="8"/>
  <c r="F389" i="29" s="1"/>
  <c r="H421" i="8"/>
  <c r="F397" i="29" s="1"/>
  <c r="H429" i="8"/>
  <c r="F405" i="29" s="1"/>
  <c r="H437" i="8"/>
  <c r="F413" i="29" s="1"/>
  <c r="H445" i="8"/>
  <c r="F421" i="29" s="1"/>
  <c r="H453" i="8"/>
  <c r="F429" i="29" s="1"/>
  <c r="H291" i="8"/>
  <c r="F267" i="29" s="1"/>
  <c r="H299" i="8"/>
  <c r="F275" i="29" s="1"/>
  <c r="H307" i="8"/>
  <c r="F283" i="29" s="1"/>
  <c r="H315" i="8"/>
  <c r="F291" i="29" s="1"/>
  <c r="H323" i="8"/>
  <c r="F299" i="29" s="1"/>
  <c r="H331" i="8"/>
  <c r="F307" i="29" s="1"/>
  <c r="H339" i="8"/>
  <c r="F315" i="29" s="1"/>
  <c r="H347" i="8"/>
  <c r="F323" i="29" s="1"/>
  <c r="H355" i="8"/>
  <c r="F331" i="29" s="1"/>
  <c r="H363" i="8"/>
  <c r="F339" i="29" s="1"/>
  <c r="H371" i="8"/>
  <c r="F347" i="29" s="1"/>
  <c r="H379" i="8"/>
  <c r="F355" i="29" s="1"/>
  <c r="H387" i="8"/>
  <c r="F363" i="29" s="1"/>
  <c r="H395" i="8"/>
  <c r="F371" i="29" s="1"/>
  <c r="H403" i="8"/>
  <c r="F379" i="29" s="1"/>
  <c r="H411" i="8"/>
  <c r="F387" i="29" s="1"/>
  <c r="H419" i="8"/>
  <c r="F395" i="29" s="1"/>
  <c r="H427" i="8"/>
  <c r="F403" i="29" s="1"/>
  <c r="H435" i="8"/>
  <c r="F411" i="29" s="1"/>
  <c r="H443" i="8"/>
  <c r="F419" i="29" s="1"/>
  <c r="H451" i="8"/>
  <c r="F427" i="29" s="1"/>
  <c r="H459" i="8"/>
  <c r="F435" i="29" s="1"/>
  <c r="H461" i="8"/>
  <c r="F437" i="29" s="1"/>
  <c r="H463" i="8"/>
  <c r="F439" i="29" s="1"/>
  <c r="H465" i="8"/>
  <c r="F441" i="29" s="1"/>
  <c r="H467" i="8"/>
  <c r="F443" i="29" s="1"/>
  <c r="H469" i="8"/>
  <c r="F445" i="29" s="1"/>
  <c r="H471" i="8"/>
  <c r="F447" i="29" s="1"/>
  <c r="H473" i="8"/>
  <c r="F449" i="29" s="1"/>
  <c r="H475" i="8"/>
  <c r="F451" i="29" s="1"/>
  <c r="H477" i="8"/>
  <c r="F453" i="29" s="1"/>
  <c r="H479" i="8"/>
  <c r="F455" i="29" s="1"/>
  <c r="H481" i="8"/>
  <c r="F457" i="29" s="1"/>
  <c r="H483" i="8"/>
  <c r="F459" i="29" s="1"/>
  <c r="H485" i="8"/>
  <c r="F461" i="29" s="1"/>
  <c r="H487" i="8"/>
  <c r="F463" i="29" s="1"/>
  <c r="H489" i="8"/>
  <c r="F465" i="29" s="1"/>
  <c r="H491" i="8"/>
  <c r="F467" i="29" s="1"/>
  <c r="H493" i="8"/>
  <c r="F469" i="29" s="1"/>
  <c r="H495" i="8"/>
  <c r="F471" i="29" s="1"/>
  <c r="H497" i="8"/>
  <c r="F473" i="29" s="1"/>
  <c r="H499" i="8"/>
  <c r="F475" i="29" s="1"/>
  <c r="H501" i="8"/>
  <c r="F477" i="29" s="1"/>
  <c r="H503" i="8"/>
  <c r="F479" i="29" s="1"/>
  <c r="H505" i="8"/>
  <c r="F481" i="29" s="1"/>
  <c r="H507" i="8"/>
  <c r="F483" i="29" s="1"/>
  <c r="H509" i="8"/>
  <c r="F485" i="29" s="1"/>
  <c r="H511" i="8"/>
  <c r="F487" i="29" s="1"/>
  <c r="H513" i="8"/>
  <c r="F489" i="29" s="1"/>
  <c r="H515" i="8"/>
  <c r="F491" i="29" s="1"/>
  <c r="H517" i="8"/>
  <c r="F493" i="29" s="1"/>
  <c r="H519" i="8"/>
  <c r="F495" i="29" s="1"/>
  <c r="H521" i="8"/>
  <c r="F497" i="29" s="1"/>
  <c r="H523" i="8"/>
  <c r="F499" i="29" s="1"/>
  <c r="H525" i="8"/>
  <c r="F501" i="29" s="1"/>
  <c r="H527" i="8"/>
  <c r="F503" i="29" s="1"/>
  <c r="H529" i="8"/>
  <c r="F505" i="29" s="1"/>
  <c r="H531" i="8"/>
  <c r="F507" i="29" s="1"/>
  <c r="H533" i="8"/>
  <c r="F509" i="29" s="1"/>
  <c r="H535" i="8"/>
  <c r="F511" i="29" s="1"/>
  <c r="H537" i="8"/>
  <c r="F513" i="29" s="1"/>
  <c r="H539" i="8"/>
  <c r="F515" i="29" s="1"/>
  <c r="H541" i="8"/>
  <c r="F517" i="29" s="1"/>
  <c r="H543" i="8"/>
  <c r="F519" i="29" s="1"/>
  <c r="H545" i="8"/>
  <c r="F521" i="29" s="1"/>
  <c r="H547" i="8"/>
  <c r="F523" i="29" s="1"/>
  <c r="H549" i="8"/>
  <c r="F525" i="29" s="1"/>
  <c r="H551" i="8"/>
  <c r="F527" i="29" s="1"/>
  <c r="H553" i="8"/>
  <c r="F529" i="29" s="1"/>
  <c r="H555" i="8"/>
  <c r="F531" i="29" s="1"/>
  <c r="H557" i="8"/>
  <c r="F533" i="29" s="1"/>
  <c r="H559" i="8"/>
  <c r="F535" i="29" s="1"/>
  <c r="H561" i="8"/>
  <c r="F537" i="29" s="1"/>
  <c r="H563" i="8"/>
  <c r="F539" i="29" s="1"/>
  <c r="H565" i="8"/>
  <c r="F541" i="29" s="1"/>
  <c r="H567" i="8"/>
  <c r="F543" i="29" s="1"/>
  <c r="H569" i="8"/>
  <c r="F545" i="29" s="1"/>
  <c r="H571" i="8"/>
  <c r="F547" i="29" s="1"/>
  <c r="H573" i="8"/>
  <c r="F549" i="29" s="1"/>
  <c r="H575" i="8"/>
  <c r="F551" i="29" s="1"/>
  <c r="H577" i="8"/>
  <c r="F553" i="29" s="1"/>
  <c r="H579" i="8"/>
  <c r="F555" i="29" s="1"/>
  <c r="H581" i="8"/>
  <c r="F557" i="29" s="1"/>
  <c r="H583" i="8"/>
  <c r="F559" i="29" s="1"/>
  <c r="H585" i="8"/>
  <c r="F561" i="29" s="1"/>
  <c r="H297" i="8"/>
  <c r="F273" i="29" s="1"/>
  <c r="H329" i="8"/>
  <c r="F305" i="29" s="1"/>
  <c r="H361" i="8"/>
  <c r="F337" i="29" s="1"/>
  <c r="H393" i="8"/>
  <c r="F369" i="29" s="1"/>
  <c r="H425" i="8"/>
  <c r="F401" i="29" s="1"/>
  <c r="H457" i="8"/>
  <c r="F433" i="29" s="1"/>
  <c r="H587" i="8"/>
  <c r="F563" i="29" s="1"/>
  <c r="H589" i="8"/>
  <c r="F565" i="29" s="1"/>
  <c r="H591" i="8"/>
  <c r="F567" i="29" s="1"/>
  <c r="H593" i="8"/>
  <c r="F569" i="29" s="1"/>
  <c r="H595" i="8"/>
  <c r="F571" i="29" s="1"/>
  <c r="H597" i="8"/>
  <c r="F573" i="29" s="1"/>
  <c r="H599" i="8"/>
  <c r="F575" i="29" s="1"/>
  <c r="H601" i="8"/>
  <c r="F577" i="29" s="1"/>
  <c r="H603" i="8"/>
  <c r="F579" i="29" s="1"/>
  <c r="H605" i="8"/>
  <c r="F581" i="29" s="1"/>
  <c r="H607" i="8"/>
  <c r="F583" i="29" s="1"/>
  <c r="H609" i="8"/>
  <c r="F585" i="29" s="1"/>
  <c r="H611" i="8"/>
  <c r="F587" i="29" s="1"/>
  <c r="H613" i="8"/>
  <c r="F589" i="29" s="1"/>
  <c r="H615" i="8"/>
  <c r="F591" i="29" s="1"/>
  <c r="H617" i="8"/>
  <c r="F593" i="29" s="1"/>
  <c r="H619" i="8"/>
  <c r="F595" i="29" s="1"/>
  <c r="H621" i="8"/>
  <c r="F597" i="29" s="1"/>
  <c r="H623" i="8"/>
  <c r="F599" i="29" s="1"/>
  <c r="H625" i="8"/>
  <c r="F601" i="29" s="1"/>
  <c r="H627" i="8"/>
  <c r="F603" i="29" s="1"/>
  <c r="H629" i="8"/>
  <c r="F605" i="29" s="1"/>
  <c r="H631" i="8"/>
  <c r="F607" i="29" s="1"/>
  <c r="H633" i="8"/>
  <c r="F609" i="29" s="1"/>
  <c r="H635" i="8"/>
  <c r="F611" i="29" s="1"/>
  <c r="H637" i="8"/>
  <c r="F613" i="29" s="1"/>
  <c r="H639" i="8"/>
  <c r="F615" i="29" s="1"/>
  <c r="H641" i="8"/>
  <c r="F617" i="29" s="1"/>
  <c r="H643" i="8"/>
  <c r="F619" i="29" s="1"/>
  <c r="H645" i="8"/>
  <c r="F621" i="29" s="1"/>
  <c r="H647" i="8"/>
  <c r="F623" i="29" s="1"/>
  <c r="H649" i="8"/>
  <c r="F625" i="29" s="1"/>
  <c r="H651" i="8"/>
  <c r="F627" i="29" s="1"/>
  <c r="H653" i="8"/>
  <c r="F629" i="29" s="1"/>
  <c r="H655" i="8"/>
  <c r="F631" i="29" s="1"/>
  <c r="H657" i="8"/>
  <c r="F633" i="29" s="1"/>
  <c r="H659" i="8"/>
  <c r="F635" i="29" s="1"/>
  <c r="H661" i="8"/>
  <c r="F637" i="29" s="1"/>
  <c r="H663" i="8"/>
  <c r="F639" i="29" s="1"/>
  <c r="H665" i="8"/>
  <c r="F641" i="29" s="1"/>
  <c r="H667" i="8"/>
  <c r="F643" i="29" s="1"/>
  <c r="H669" i="8"/>
  <c r="F645" i="29" s="1"/>
  <c r="H671" i="8"/>
  <c r="F647" i="29" s="1"/>
  <c r="H673" i="8"/>
  <c r="F649" i="29" s="1"/>
  <c r="H675" i="8"/>
  <c r="F651" i="29" s="1"/>
  <c r="H677" i="8"/>
  <c r="F653" i="29" s="1"/>
  <c r="H679" i="8"/>
  <c r="F655" i="29" s="1"/>
  <c r="H681" i="8"/>
  <c r="F657" i="29" s="1"/>
  <c r="H683" i="8"/>
  <c r="F659" i="29" s="1"/>
  <c r="H685" i="8"/>
  <c r="F661" i="29" s="1"/>
  <c r="H687" i="8"/>
  <c r="F663" i="29" s="1"/>
  <c r="H689" i="8"/>
  <c r="F665" i="29" s="1"/>
  <c r="H305" i="8"/>
  <c r="F281" i="29" s="1"/>
  <c r="H337" i="8"/>
  <c r="F313" i="29" s="1"/>
  <c r="H369" i="8"/>
  <c r="F345" i="29" s="1"/>
  <c r="H401" i="8"/>
  <c r="F377" i="29" s="1"/>
  <c r="H433" i="8"/>
  <c r="F409" i="29" s="1"/>
  <c r="H313" i="8"/>
  <c r="F289" i="29" s="1"/>
  <c r="H345" i="8"/>
  <c r="F321" i="29" s="1"/>
  <c r="H377" i="8"/>
  <c r="F353" i="29" s="1"/>
  <c r="H409" i="8"/>
  <c r="F385" i="29" s="1"/>
  <c r="H441" i="8"/>
  <c r="F417" i="29" s="1"/>
  <c r="H586" i="8"/>
  <c r="F562" i="29" s="1"/>
  <c r="H588" i="8"/>
  <c r="F564" i="29" s="1"/>
  <c r="H590" i="8"/>
  <c r="F566" i="29" s="1"/>
  <c r="H592" i="8"/>
  <c r="F568" i="29" s="1"/>
  <c r="H594" i="8"/>
  <c r="F570" i="29" s="1"/>
  <c r="H596" i="8"/>
  <c r="F572" i="29" s="1"/>
  <c r="H598" i="8"/>
  <c r="F574" i="29" s="1"/>
  <c r="H600" i="8"/>
  <c r="F576" i="29" s="1"/>
  <c r="H602" i="8"/>
  <c r="F578" i="29" s="1"/>
  <c r="H604" i="8"/>
  <c r="F580" i="29" s="1"/>
  <c r="H606" i="8"/>
  <c r="F582" i="29" s="1"/>
  <c r="H608" i="8"/>
  <c r="F584" i="29" s="1"/>
  <c r="H610" i="8"/>
  <c r="F586" i="29" s="1"/>
  <c r="H612" i="8"/>
  <c r="F588" i="29" s="1"/>
  <c r="H614" i="8"/>
  <c r="F590" i="29" s="1"/>
  <c r="H616" i="8"/>
  <c r="F592" i="29" s="1"/>
  <c r="H618" i="8"/>
  <c r="F594" i="29" s="1"/>
  <c r="H620" i="8"/>
  <c r="F596" i="29" s="1"/>
  <c r="H622" i="8"/>
  <c r="F598" i="29" s="1"/>
  <c r="H624" i="8"/>
  <c r="F600" i="29" s="1"/>
  <c r="H626" i="8"/>
  <c r="F602" i="29" s="1"/>
  <c r="H628" i="8"/>
  <c r="F604" i="29" s="1"/>
  <c r="H630" i="8"/>
  <c r="F606" i="29" s="1"/>
  <c r="H632" i="8"/>
  <c r="F608" i="29" s="1"/>
  <c r="H634" i="8"/>
  <c r="F610" i="29" s="1"/>
  <c r="H636" i="8"/>
  <c r="F612" i="29" s="1"/>
  <c r="H638" i="8"/>
  <c r="F614" i="29" s="1"/>
  <c r="H640" i="8"/>
  <c r="F616" i="29" s="1"/>
  <c r="H642" i="8"/>
  <c r="F618" i="29" s="1"/>
  <c r="H644" i="8"/>
  <c r="F620" i="29" s="1"/>
  <c r="H646" i="8"/>
  <c r="F622" i="29" s="1"/>
  <c r="H648" i="8"/>
  <c r="F624" i="29" s="1"/>
  <c r="H650" i="8"/>
  <c r="F626" i="29" s="1"/>
  <c r="H652" i="8"/>
  <c r="F628" i="29" s="1"/>
  <c r="H654" i="8"/>
  <c r="F630" i="29" s="1"/>
  <c r="H656" i="8"/>
  <c r="F632" i="29" s="1"/>
  <c r="H658" i="8"/>
  <c r="F634" i="29" s="1"/>
  <c r="H660" i="8"/>
  <c r="F636" i="29" s="1"/>
  <c r="H662" i="8"/>
  <c r="F638" i="29" s="1"/>
  <c r="H664" i="8"/>
  <c r="F640" i="29" s="1"/>
  <c r="H666" i="8"/>
  <c r="F642" i="29" s="1"/>
  <c r="H668" i="8"/>
  <c r="F644" i="29" s="1"/>
  <c r="H670" i="8"/>
  <c r="F646" i="29" s="1"/>
  <c r="H672" i="8"/>
  <c r="F648" i="29" s="1"/>
  <c r="H674" i="8"/>
  <c r="F650" i="29" s="1"/>
  <c r="H676" i="8"/>
  <c r="F652" i="29" s="1"/>
  <c r="H678" i="8"/>
  <c r="F654" i="29" s="1"/>
  <c r="H680" i="8"/>
  <c r="F656" i="29" s="1"/>
  <c r="H682" i="8"/>
  <c r="F658" i="29" s="1"/>
  <c r="H684" i="8"/>
  <c r="F660" i="29" s="1"/>
  <c r="H686" i="8"/>
  <c r="F662" i="29" s="1"/>
  <c r="H688" i="8"/>
  <c r="F664" i="29" s="1"/>
  <c r="H321" i="8"/>
  <c r="F297" i="29" s="1"/>
  <c r="H449" i="8"/>
  <c r="F425" i="29" s="1"/>
  <c r="H353" i="8"/>
  <c r="F329" i="29" s="1"/>
  <c r="H385" i="8"/>
  <c r="F361" i="29" s="1"/>
  <c r="H417" i="8"/>
  <c r="F393" i="29" s="1"/>
  <c r="H33" i="7"/>
  <c r="H291" i="7"/>
  <c r="H293" i="7"/>
  <c r="H295" i="7"/>
  <c r="H297" i="7"/>
  <c r="H299" i="7"/>
  <c r="H301" i="7"/>
  <c r="H303" i="7"/>
  <c r="H305" i="7"/>
  <c r="H307" i="7"/>
  <c r="H309" i="7"/>
  <c r="H311" i="7"/>
  <c r="H313" i="7"/>
  <c r="H315" i="7"/>
  <c r="H317" i="7"/>
  <c r="H319" i="7"/>
  <c r="H321" i="7"/>
  <c r="H323" i="7"/>
  <c r="H325" i="7"/>
  <c r="H327" i="7"/>
  <c r="H329" i="7"/>
  <c r="H331" i="7"/>
  <c r="H333" i="7"/>
  <c r="H335" i="7"/>
  <c r="H337" i="7"/>
  <c r="H339" i="7"/>
  <c r="H341" i="7"/>
  <c r="H343" i="7"/>
  <c r="H290" i="7"/>
  <c r="H292" i="7"/>
  <c r="H294" i="7"/>
  <c r="H296" i="7"/>
  <c r="H298" i="7"/>
  <c r="H300" i="7"/>
  <c r="H302" i="7"/>
  <c r="H304" i="7"/>
  <c r="H306" i="7"/>
  <c r="H308" i="7"/>
  <c r="H310" i="7"/>
  <c r="H312" i="7"/>
  <c r="H314" i="7"/>
  <c r="H316" i="7"/>
  <c r="H318" i="7"/>
  <c r="H320" i="7"/>
  <c r="H322" i="7"/>
  <c r="H324" i="7"/>
  <c r="H326" i="7"/>
  <c r="H328" i="7"/>
  <c r="H330" i="7"/>
  <c r="H332" i="7"/>
  <c r="H334" i="7"/>
  <c r="H336" i="7"/>
  <c r="H338" i="7"/>
  <c r="H340" i="7"/>
  <c r="H342" i="7"/>
  <c r="H344" i="7"/>
  <c r="H345" i="7"/>
  <c r="H347" i="7"/>
  <c r="H349" i="7"/>
  <c r="H351" i="7"/>
  <c r="H353" i="7"/>
  <c r="H355" i="7"/>
  <c r="H357" i="7"/>
  <c r="H359" i="7"/>
  <c r="H361" i="7"/>
  <c r="H363" i="7"/>
  <c r="H365" i="7"/>
  <c r="H367" i="7"/>
  <c r="H369" i="7"/>
  <c r="H371" i="7"/>
  <c r="H373" i="7"/>
  <c r="H375" i="7"/>
  <c r="H377" i="7"/>
  <c r="H379" i="7"/>
  <c r="H381" i="7"/>
  <c r="H383" i="7"/>
  <c r="H385" i="7"/>
  <c r="H387" i="7"/>
  <c r="H389" i="7"/>
  <c r="H391" i="7"/>
  <c r="H393" i="7"/>
  <c r="H395" i="7"/>
  <c r="H397" i="7"/>
  <c r="H399" i="7"/>
  <c r="H401" i="7"/>
  <c r="H403" i="7"/>
  <c r="H405" i="7"/>
  <c r="H407" i="7"/>
  <c r="H409" i="7"/>
  <c r="H411" i="7"/>
  <c r="H413" i="7"/>
  <c r="H415" i="7"/>
  <c r="H417" i="7"/>
  <c r="H419" i="7"/>
  <c r="H421" i="7"/>
  <c r="H423" i="7"/>
  <c r="H425" i="7"/>
  <c r="H427" i="7"/>
  <c r="H429" i="7"/>
  <c r="H431" i="7"/>
  <c r="H433" i="7"/>
  <c r="H435" i="7"/>
  <c r="H437" i="7"/>
  <c r="H439" i="7"/>
  <c r="H441" i="7"/>
  <c r="H443" i="7"/>
  <c r="H445" i="7"/>
  <c r="H447" i="7"/>
  <c r="H449" i="7"/>
  <c r="H451" i="7"/>
  <c r="H453" i="7"/>
  <c r="H455" i="7"/>
  <c r="H457" i="7"/>
  <c r="H459" i="7"/>
  <c r="H461" i="7"/>
  <c r="H463" i="7"/>
  <c r="H465" i="7"/>
  <c r="H467" i="7"/>
  <c r="H469" i="7"/>
  <c r="H471" i="7"/>
  <c r="H473" i="7"/>
  <c r="H475" i="7"/>
  <c r="H477" i="7"/>
  <c r="H479" i="7"/>
  <c r="H481" i="7"/>
  <c r="H483" i="7"/>
  <c r="H485" i="7"/>
  <c r="H487" i="7"/>
  <c r="H489" i="7"/>
  <c r="H491" i="7"/>
  <c r="H493" i="7"/>
  <c r="H495" i="7"/>
  <c r="H497" i="7"/>
  <c r="H499" i="7"/>
  <c r="H501" i="7"/>
  <c r="H503" i="7"/>
  <c r="H505" i="7"/>
  <c r="H507" i="7"/>
  <c r="H509" i="7"/>
  <c r="H511" i="7"/>
  <c r="H513" i="7"/>
  <c r="H515" i="7"/>
  <c r="H517" i="7"/>
  <c r="H519" i="7"/>
  <c r="H521" i="7"/>
  <c r="H523" i="7"/>
  <c r="H525" i="7"/>
  <c r="H527" i="7"/>
  <c r="H529" i="7"/>
  <c r="H531" i="7"/>
  <c r="H533" i="7"/>
  <c r="H535" i="7"/>
  <c r="H537" i="7"/>
  <c r="H539" i="7"/>
  <c r="H541" i="7"/>
  <c r="H543" i="7"/>
  <c r="H545" i="7"/>
  <c r="H547" i="7"/>
  <c r="H549" i="7"/>
  <c r="H551" i="7"/>
  <c r="H553" i="7"/>
  <c r="H555" i="7"/>
  <c r="H557" i="7"/>
  <c r="H559" i="7"/>
  <c r="H561" i="7"/>
  <c r="H563" i="7"/>
  <c r="H565" i="7"/>
  <c r="H567" i="7"/>
  <c r="H569" i="7"/>
  <c r="H571" i="7"/>
  <c r="H573" i="7"/>
  <c r="H575" i="7"/>
  <c r="H577" i="7"/>
  <c r="H579" i="7"/>
  <c r="H581" i="7"/>
  <c r="H583" i="7"/>
  <c r="H585" i="7"/>
  <c r="H587" i="7"/>
  <c r="H589" i="7"/>
  <c r="H591" i="7"/>
  <c r="H593" i="7"/>
  <c r="H595" i="7"/>
  <c r="H597" i="7"/>
  <c r="H599" i="7"/>
  <c r="H601" i="7"/>
  <c r="H603" i="7"/>
  <c r="H605" i="7"/>
  <c r="H607" i="7"/>
  <c r="H609" i="7"/>
  <c r="H611" i="7"/>
  <c r="H613" i="7"/>
  <c r="H615" i="7"/>
  <c r="H617" i="7"/>
  <c r="H619" i="7"/>
  <c r="H621" i="7"/>
  <c r="H623" i="7"/>
  <c r="H625" i="7"/>
  <c r="H627" i="7"/>
  <c r="H629" i="7"/>
  <c r="H631" i="7"/>
  <c r="H633" i="7"/>
  <c r="H635" i="7"/>
  <c r="H637" i="7"/>
  <c r="H639" i="7"/>
  <c r="H641" i="7"/>
  <c r="H643" i="7"/>
  <c r="H645" i="7"/>
  <c r="H647" i="7"/>
  <c r="H649" i="7"/>
  <c r="H651" i="7"/>
  <c r="H653" i="7"/>
  <c r="H655" i="7"/>
  <c r="H657" i="7"/>
  <c r="H659" i="7"/>
  <c r="H661" i="7"/>
  <c r="H663" i="7"/>
  <c r="H665" i="7"/>
  <c r="H667" i="7"/>
  <c r="H669" i="7"/>
  <c r="H671" i="7"/>
  <c r="H673" i="7"/>
  <c r="H675" i="7"/>
  <c r="H677" i="7"/>
  <c r="H679" i="7"/>
  <c r="H681" i="7"/>
  <c r="H350" i="7"/>
  <c r="H358" i="7"/>
  <c r="H366" i="7"/>
  <c r="H374" i="7"/>
  <c r="H382" i="7"/>
  <c r="H390" i="7"/>
  <c r="H398" i="7"/>
  <c r="H406" i="7"/>
  <c r="H414" i="7"/>
  <c r="H422" i="7"/>
  <c r="H430" i="7"/>
  <c r="H438" i="7"/>
  <c r="H446" i="7"/>
  <c r="H454" i="7"/>
  <c r="H462" i="7"/>
  <c r="H470" i="7"/>
  <c r="H478" i="7"/>
  <c r="H486" i="7"/>
  <c r="H494" i="7"/>
  <c r="H502" i="7"/>
  <c r="H510" i="7"/>
  <c r="H518" i="7"/>
  <c r="H526" i="7"/>
  <c r="H534" i="7"/>
  <c r="H542" i="7"/>
  <c r="H550" i="7"/>
  <c r="H558" i="7"/>
  <c r="H566" i="7"/>
  <c r="H574" i="7"/>
  <c r="H582" i="7"/>
  <c r="H590" i="7"/>
  <c r="H598" i="7"/>
  <c r="H606" i="7"/>
  <c r="H614" i="7"/>
  <c r="H622" i="7"/>
  <c r="H630" i="7"/>
  <c r="H638" i="7"/>
  <c r="H646" i="7"/>
  <c r="H654" i="7"/>
  <c r="H662" i="7"/>
  <c r="H670" i="7"/>
  <c r="H678" i="7"/>
  <c r="H683" i="7"/>
  <c r="H685" i="7"/>
  <c r="H687" i="7"/>
  <c r="H689" i="7"/>
  <c r="H348" i="7"/>
  <c r="H356" i="7"/>
  <c r="H364" i="7"/>
  <c r="H372" i="7"/>
  <c r="H380" i="7"/>
  <c r="H388" i="7"/>
  <c r="H396" i="7"/>
  <c r="H404" i="7"/>
  <c r="H412" i="7"/>
  <c r="H420" i="7"/>
  <c r="H428" i="7"/>
  <c r="H436" i="7"/>
  <c r="H444" i="7"/>
  <c r="H452" i="7"/>
  <c r="H460" i="7"/>
  <c r="H468" i="7"/>
  <c r="H476" i="7"/>
  <c r="H484" i="7"/>
  <c r="H492" i="7"/>
  <c r="H500" i="7"/>
  <c r="H508" i="7"/>
  <c r="H516" i="7"/>
  <c r="H524" i="7"/>
  <c r="H532" i="7"/>
  <c r="H540" i="7"/>
  <c r="H548" i="7"/>
  <c r="H556" i="7"/>
  <c r="H564" i="7"/>
  <c r="H572" i="7"/>
  <c r="H580" i="7"/>
  <c r="H588" i="7"/>
  <c r="H596" i="7"/>
  <c r="H604" i="7"/>
  <c r="H612" i="7"/>
  <c r="H620" i="7"/>
  <c r="H628" i="7"/>
  <c r="H636" i="7"/>
  <c r="H644" i="7"/>
  <c r="H652" i="7"/>
  <c r="H660" i="7"/>
  <c r="H668" i="7"/>
  <c r="H676" i="7"/>
  <c r="H346" i="7"/>
  <c r="H354" i="7"/>
  <c r="H362" i="7"/>
  <c r="H370" i="7"/>
  <c r="H378" i="7"/>
  <c r="H386" i="7"/>
  <c r="H394" i="7"/>
  <c r="H402" i="7"/>
  <c r="H410" i="7"/>
  <c r="H418" i="7"/>
  <c r="H426" i="7"/>
  <c r="H434" i="7"/>
  <c r="H442" i="7"/>
  <c r="H450" i="7"/>
  <c r="H458" i="7"/>
  <c r="H466" i="7"/>
  <c r="H474" i="7"/>
  <c r="H482" i="7"/>
  <c r="H490" i="7"/>
  <c r="H498" i="7"/>
  <c r="H506" i="7"/>
  <c r="H514" i="7"/>
  <c r="H522" i="7"/>
  <c r="H530" i="7"/>
  <c r="H538" i="7"/>
  <c r="H546" i="7"/>
  <c r="H554" i="7"/>
  <c r="H562" i="7"/>
  <c r="H570" i="7"/>
  <c r="H578" i="7"/>
  <c r="H586" i="7"/>
  <c r="H594" i="7"/>
  <c r="H602" i="7"/>
  <c r="H610" i="7"/>
  <c r="H618" i="7"/>
  <c r="H626" i="7"/>
  <c r="H634" i="7"/>
  <c r="H642" i="7"/>
  <c r="H650" i="7"/>
  <c r="H658" i="7"/>
  <c r="H666" i="7"/>
  <c r="H674" i="7"/>
  <c r="H682" i="7"/>
  <c r="H684" i="7"/>
  <c r="H686" i="7"/>
  <c r="H688" i="7"/>
  <c r="H360" i="7"/>
  <c r="H392" i="7"/>
  <c r="H424" i="7"/>
  <c r="H456" i="7"/>
  <c r="H488" i="7"/>
  <c r="H520" i="7"/>
  <c r="H552" i="7"/>
  <c r="H584" i="7"/>
  <c r="H616" i="7"/>
  <c r="H648" i="7"/>
  <c r="H680" i="7"/>
  <c r="H368" i="7"/>
  <c r="H400" i="7"/>
  <c r="H432" i="7"/>
  <c r="H464" i="7"/>
  <c r="H496" i="7"/>
  <c r="H528" i="7"/>
  <c r="H560" i="7"/>
  <c r="H592" i="7"/>
  <c r="H624" i="7"/>
  <c r="H656" i="7"/>
  <c r="H376" i="7"/>
  <c r="H408" i="7"/>
  <c r="H440" i="7"/>
  <c r="H472" i="7"/>
  <c r="H504" i="7"/>
  <c r="H536" i="7"/>
  <c r="H568" i="7"/>
  <c r="H600" i="7"/>
  <c r="H632" i="7"/>
  <c r="H664" i="7"/>
  <c r="H384" i="7"/>
  <c r="H512" i="7"/>
  <c r="H640" i="7"/>
  <c r="H416" i="7"/>
  <c r="H544" i="7"/>
  <c r="H672" i="7"/>
  <c r="H448" i="7"/>
  <c r="H576" i="7"/>
  <c r="H480" i="7"/>
  <c r="H608" i="7"/>
  <c r="H352" i="7"/>
  <c r="H44" i="6"/>
  <c r="H291" i="6"/>
  <c r="H293" i="6"/>
  <c r="H295" i="6"/>
  <c r="H297" i="6"/>
  <c r="H299" i="6"/>
  <c r="H301" i="6"/>
  <c r="H303" i="6"/>
  <c r="H305" i="6"/>
  <c r="H307" i="6"/>
  <c r="H309" i="6"/>
  <c r="H311" i="6"/>
  <c r="H313" i="6"/>
  <c r="H315" i="6"/>
  <c r="H317" i="6"/>
  <c r="H319" i="6"/>
  <c r="H321" i="6"/>
  <c r="H323" i="6"/>
  <c r="H325" i="6"/>
  <c r="H327" i="6"/>
  <c r="H329" i="6"/>
  <c r="H331" i="6"/>
  <c r="H333" i="6"/>
  <c r="H335" i="6"/>
  <c r="H337" i="6"/>
  <c r="H339" i="6"/>
  <c r="H341" i="6"/>
  <c r="H343" i="6"/>
  <c r="H345" i="6"/>
  <c r="H347" i="6"/>
  <c r="H349" i="6"/>
  <c r="H351" i="6"/>
  <c r="H353" i="6"/>
  <c r="H355" i="6"/>
  <c r="H357" i="6"/>
  <c r="H359" i="6"/>
  <c r="H361" i="6"/>
  <c r="H363" i="6"/>
  <c r="H365" i="6"/>
  <c r="H367" i="6"/>
  <c r="H369" i="6"/>
  <c r="H371" i="6"/>
  <c r="H373" i="6"/>
  <c r="H375" i="6"/>
  <c r="H377" i="6"/>
  <c r="H379" i="6"/>
  <c r="H381" i="6"/>
  <c r="H383" i="6"/>
  <c r="H385" i="6"/>
  <c r="H387" i="6"/>
  <c r="H389" i="6"/>
  <c r="H391" i="6"/>
  <c r="H393" i="6"/>
  <c r="H395" i="6"/>
  <c r="H397" i="6"/>
  <c r="H399" i="6"/>
  <c r="H401" i="6"/>
  <c r="H403" i="6"/>
  <c r="H405" i="6"/>
  <c r="H407" i="6"/>
  <c r="H409" i="6"/>
  <c r="H411" i="6"/>
  <c r="H413" i="6"/>
  <c r="H415" i="6"/>
  <c r="H417" i="6"/>
  <c r="H419" i="6"/>
  <c r="H421" i="6"/>
  <c r="H423" i="6"/>
  <c r="H425" i="6"/>
  <c r="H427" i="6"/>
  <c r="H429" i="6"/>
  <c r="H431" i="6"/>
  <c r="H433" i="6"/>
  <c r="H435" i="6"/>
  <c r="H437" i="6"/>
  <c r="H439" i="6"/>
  <c r="H441" i="6"/>
  <c r="H443" i="6"/>
  <c r="H445" i="6"/>
  <c r="H447" i="6"/>
  <c r="H449" i="6"/>
  <c r="H451" i="6"/>
  <c r="H453" i="6"/>
  <c r="H455" i="6"/>
  <c r="H457" i="6"/>
  <c r="H459" i="6"/>
  <c r="H461" i="6"/>
  <c r="H463" i="6"/>
  <c r="H465" i="6"/>
  <c r="H467" i="6"/>
  <c r="H469" i="6"/>
  <c r="H471" i="6"/>
  <c r="H473" i="6"/>
  <c r="H475" i="6"/>
  <c r="H477" i="6"/>
  <c r="H479" i="6"/>
  <c r="H481" i="6"/>
  <c r="H483" i="6"/>
  <c r="H485" i="6"/>
  <c r="H487" i="6"/>
  <c r="H489" i="6"/>
  <c r="H491" i="6"/>
  <c r="H493" i="6"/>
  <c r="H495" i="6"/>
  <c r="H497" i="6"/>
  <c r="H499" i="6"/>
  <c r="H501" i="6"/>
  <c r="H503" i="6"/>
  <c r="H505" i="6"/>
  <c r="H507" i="6"/>
  <c r="H509" i="6"/>
  <c r="H511" i="6"/>
  <c r="H513" i="6"/>
  <c r="H515" i="6"/>
  <c r="H517" i="6"/>
  <c r="H519" i="6"/>
  <c r="H521" i="6"/>
  <c r="H523" i="6"/>
  <c r="H525" i="6"/>
  <c r="H527" i="6"/>
  <c r="H529" i="6"/>
  <c r="H531" i="6"/>
  <c r="H533" i="6"/>
  <c r="H535" i="6"/>
  <c r="H290" i="6"/>
  <c r="H292" i="6"/>
  <c r="H294" i="6"/>
  <c r="H296" i="6"/>
  <c r="H298" i="6"/>
  <c r="H300" i="6"/>
  <c r="H302" i="6"/>
  <c r="H304" i="6"/>
  <c r="H306" i="6"/>
  <c r="H308" i="6"/>
  <c r="H310" i="6"/>
  <c r="H312" i="6"/>
  <c r="H314" i="6"/>
  <c r="H316" i="6"/>
  <c r="H318" i="6"/>
  <c r="H320" i="6"/>
  <c r="H322" i="6"/>
  <c r="H324" i="6"/>
  <c r="H326" i="6"/>
  <c r="H328" i="6"/>
  <c r="H330" i="6"/>
  <c r="H332" i="6"/>
  <c r="H334" i="6"/>
  <c r="H336" i="6"/>
  <c r="H338" i="6"/>
  <c r="H340" i="6"/>
  <c r="H342" i="6"/>
  <c r="H344" i="6"/>
  <c r="H346" i="6"/>
  <c r="H348" i="6"/>
  <c r="H350" i="6"/>
  <c r="H352" i="6"/>
  <c r="H354" i="6"/>
  <c r="H356" i="6"/>
  <c r="H358" i="6"/>
  <c r="H360" i="6"/>
  <c r="H362" i="6"/>
  <c r="H364" i="6"/>
  <c r="H366" i="6"/>
  <c r="H368" i="6"/>
  <c r="H370" i="6"/>
  <c r="H372" i="6"/>
  <c r="H374" i="6"/>
  <c r="H376" i="6"/>
  <c r="H378" i="6"/>
  <c r="H380" i="6"/>
  <c r="H382" i="6"/>
  <c r="H384" i="6"/>
  <c r="H386" i="6"/>
  <c r="H388" i="6"/>
  <c r="H390" i="6"/>
  <c r="H392" i="6"/>
  <c r="H394" i="6"/>
  <c r="H396" i="6"/>
  <c r="H398" i="6"/>
  <c r="H400" i="6"/>
  <c r="H402" i="6"/>
  <c r="H404" i="6"/>
  <c r="H406" i="6"/>
  <c r="H408" i="6"/>
  <c r="H410" i="6"/>
  <c r="H412" i="6"/>
  <c r="H414" i="6"/>
  <c r="H416" i="6"/>
  <c r="H418" i="6"/>
  <c r="H420" i="6"/>
  <c r="H422" i="6"/>
  <c r="H424" i="6"/>
  <c r="H426" i="6"/>
  <c r="H428" i="6"/>
  <c r="H430" i="6"/>
  <c r="H432" i="6"/>
  <c r="H434" i="6"/>
  <c r="H436" i="6"/>
  <c r="H438" i="6"/>
  <c r="H440" i="6"/>
  <c r="H442" i="6"/>
  <c r="H444" i="6"/>
  <c r="H446" i="6"/>
  <c r="H448" i="6"/>
  <c r="H450" i="6"/>
  <c r="H452" i="6"/>
  <c r="H454" i="6"/>
  <c r="H456" i="6"/>
  <c r="H458" i="6"/>
  <c r="H460" i="6"/>
  <c r="H462" i="6"/>
  <c r="H464" i="6"/>
  <c r="H466" i="6"/>
  <c r="H468" i="6"/>
  <c r="H470" i="6"/>
  <c r="H472" i="6"/>
  <c r="H474" i="6"/>
  <c r="H476" i="6"/>
  <c r="H478" i="6"/>
  <c r="H480" i="6"/>
  <c r="H482" i="6"/>
  <c r="H484" i="6"/>
  <c r="H486" i="6"/>
  <c r="H488" i="6"/>
  <c r="H490" i="6"/>
  <c r="H492" i="6"/>
  <c r="H494" i="6"/>
  <c r="H496" i="6"/>
  <c r="H498" i="6"/>
  <c r="H500" i="6"/>
  <c r="H502" i="6"/>
  <c r="H504" i="6"/>
  <c r="H506" i="6"/>
  <c r="H508" i="6"/>
  <c r="H510" i="6"/>
  <c r="H512" i="6"/>
  <c r="H514" i="6"/>
  <c r="H516" i="6"/>
  <c r="H518" i="6"/>
  <c r="H520" i="6"/>
  <c r="H522" i="6"/>
  <c r="H524" i="6"/>
  <c r="H526" i="6"/>
  <c r="H528" i="6"/>
  <c r="H530" i="6"/>
  <c r="H532" i="6"/>
  <c r="H534" i="6"/>
  <c r="H536" i="6"/>
  <c r="H538" i="6"/>
  <c r="H540" i="6"/>
  <c r="H542" i="6"/>
  <c r="H544" i="6"/>
  <c r="H546" i="6"/>
  <c r="H548" i="6"/>
  <c r="H550" i="6"/>
  <c r="H552" i="6"/>
  <c r="H554" i="6"/>
  <c r="H556" i="6"/>
  <c r="H558" i="6"/>
  <c r="H560" i="6"/>
  <c r="H562" i="6"/>
  <c r="H564" i="6"/>
  <c r="H566" i="6"/>
  <c r="H568" i="6"/>
  <c r="H570" i="6"/>
  <c r="H572" i="6"/>
  <c r="H574" i="6"/>
  <c r="H576" i="6"/>
  <c r="H578" i="6"/>
  <c r="H580" i="6"/>
  <c r="H582" i="6"/>
  <c r="H584" i="6"/>
  <c r="H586" i="6"/>
  <c r="H588" i="6"/>
  <c r="H590" i="6"/>
  <c r="H592" i="6"/>
  <c r="H594" i="6"/>
  <c r="H596" i="6"/>
  <c r="H598" i="6"/>
  <c r="H600" i="6"/>
  <c r="H602" i="6"/>
  <c r="H604" i="6"/>
  <c r="H606" i="6"/>
  <c r="H608" i="6"/>
  <c r="H610" i="6"/>
  <c r="H612" i="6"/>
  <c r="H614" i="6"/>
  <c r="H616" i="6"/>
  <c r="H618" i="6"/>
  <c r="H620" i="6"/>
  <c r="H622" i="6"/>
  <c r="H624" i="6"/>
  <c r="H626" i="6"/>
  <c r="H628" i="6"/>
  <c r="H630" i="6"/>
  <c r="H632" i="6"/>
  <c r="H634" i="6"/>
  <c r="H636" i="6"/>
  <c r="H638" i="6"/>
  <c r="H640" i="6"/>
  <c r="H642" i="6"/>
  <c r="H644" i="6"/>
  <c r="H646" i="6"/>
  <c r="H648" i="6"/>
  <c r="H650" i="6"/>
  <c r="H652" i="6"/>
  <c r="H654" i="6"/>
  <c r="H656" i="6"/>
  <c r="H658" i="6"/>
  <c r="H660" i="6"/>
  <c r="H662" i="6"/>
  <c r="H664" i="6"/>
  <c r="H666" i="6"/>
  <c r="H668" i="6"/>
  <c r="H670" i="6"/>
  <c r="H672" i="6"/>
  <c r="H674" i="6"/>
  <c r="H676" i="6"/>
  <c r="H678" i="6"/>
  <c r="H680" i="6"/>
  <c r="H682" i="6"/>
  <c r="H684" i="6"/>
  <c r="H686" i="6"/>
  <c r="H688" i="6"/>
  <c r="H537" i="6"/>
  <c r="H539" i="6"/>
  <c r="H541" i="6"/>
  <c r="H543" i="6"/>
  <c r="H545" i="6"/>
  <c r="H547" i="6"/>
  <c r="H549" i="6"/>
  <c r="H551" i="6"/>
  <c r="H553" i="6"/>
  <c r="H555" i="6"/>
  <c r="H557" i="6"/>
  <c r="H559" i="6"/>
  <c r="H561" i="6"/>
  <c r="H563" i="6"/>
  <c r="H565" i="6"/>
  <c r="H567" i="6"/>
  <c r="H569" i="6"/>
  <c r="H571" i="6"/>
  <c r="H573" i="6"/>
  <c r="H575" i="6"/>
  <c r="H577" i="6"/>
  <c r="H579" i="6"/>
  <c r="H581" i="6"/>
  <c r="H583" i="6"/>
  <c r="H585" i="6"/>
  <c r="H587" i="6"/>
  <c r="H589" i="6"/>
  <c r="H591" i="6"/>
  <c r="H593" i="6"/>
  <c r="H595" i="6"/>
  <c r="H597" i="6"/>
  <c r="H599" i="6"/>
  <c r="H601" i="6"/>
  <c r="H603" i="6"/>
  <c r="H605" i="6"/>
  <c r="H607" i="6"/>
  <c r="H609" i="6"/>
  <c r="H611" i="6"/>
  <c r="H613" i="6"/>
  <c r="H615" i="6"/>
  <c r="H617" i="6"/>
  <c r="H619" i="6"/>
  <c r="H621" i="6"/>
  <c r="H623" i="6"/>
  <c r="H625" i="6"/>
  <c r="H627" i="6"/>
  <c r="H629" i="6"/>
  <c r="H631" i="6"/>
  <c r="H633" i="6"/>
  <c r="H635" i="6"/>
  <c r="H637" i="6"/>
  <c r="H639" i="6"/>
  <c r="H641" i="6"/>
  <c r="H643" i="6"/>
  <c r="H645" i="6"/>
  <c r="H647" i="6"/>
  <c r="H649" i="6"/>
  <c r="H651" i="6"/>
  <c r="H653" i="6"/>
  <c r="H655" i="6"/>
  <c r="H657" i="6"/>
  <c r="H659" i="6"/>
  <c r="H661" i="6"/>
  <c r="H663" i="6"/>
  <c r="H665" i="6"/>
  <c r="H667" i="6"/>
  <c r="H669" i="6"/>
  <c r="H671" i="6"/>
  <c r="H673" i="6"/>
  <c r="H675" i="6"/>
  <c r="H677" i="6"/>
  <c r="H679" i="6"/>
  <c r="H681" i="6"/>
  <c r="H683" i="6"/>
  <c r="H685" i="6"/>
  <c r="H687" i="6"/>
  <c r="H689" i="6"/>
  <c r="H130" i="3"/>
  <c r="H290" i="3"/>
  <c r="H292" i="3"/>
  <c r="H294" i="3"/>
  <c r="H296" i="3"/>
  <c r="H298" i="3"/>
  <c r="H300" i="3"/>
  <c r="H302" i="3"/>
  <c r="H304" i="3"/>
  <c r="H306" i="3"/>
  <c r="H308" i="3"/>
  <c r="H310" i="3"/>
  <c r="H312" i="3"/>
  <c r="H314" i="3"/>
  <c r="H316" i="3"/>
  <c r="H318" i="3"/>
  <c r="H320" i="3"/>
  <c r="H322" i="3"/>
  <c r="H324" i="3"/>
  <c r="H326" i="3"/>
  <c r="H328" i="3"/>
  <c r="H330" i="3"/>
  <c r="H332" i="3"/>
  <c r="H334" i="3"/>
  <c r="H336" i="3"/>
  <c r="H338" i="3"/>
  <c r="H340" i="3"/>
  <c r="H342" i="3"/>
  <c r="H344" i="3"/>
  <c r="H346" i="3"/>
  <c r="H348" i="3"/>
  <c r="H350" i="3"/>
  <c r="H352" i="3"/>
  <c r="H354" i="3"/>
  <c r="H356" i="3"/>
  <c r="H358" i="3"/>
  <c r="H360" i="3"/>
  <c r="H362" i="3"/>
  <c r="H364" i="3"/>
  <c r="H366" i="3"/>
  <c r="H368" i="3"/>
  <c r="H370" i="3"/>
  <c r="H372" i="3"/>
  <c r="H374" i="3"/>
  <c r="H376" i="3"/>
  <c r="H378" i="3"/>
  <c r="H380" i="3"/>
  <c r="H382" i="3"/>
  <c r="H384" i="3"/>
  <c r="H386" i="3"/>
  <c r="H388" i="3"/>
  <c r="H390" i="3"/>
  <c r="H392" i="3"/>
  <c r="H394" i="3"/>
  <c r="H396" i="3"/>
  <c r="H398" i="3"/>
  <c r="H400" i="3"/>
  <c r="H402" i="3"/>
  <c r="H404" i="3"/>
  <c r="H406" i="3"/>
  <c r="H408" i="3"/>
  <c r="H410" i="3"/>
  <c r="H412" i="3"/>
  <c r="H414" i="3"/>
  <c r="H416" i="3"/>
  <c r="H418" i="3"/>
  <c r="H420" i="3"/>
  <c r="H422" i="3"/>
  <c r="H424" i="3"/>
  <c r="H426" i="3"/>
  <c r="H428" i="3"/>
  <c r="H430" i="3"/>
  <c r="H432" i="3"/>
  <c r="H434" i="3"/>
  <c r="H436" i="3"/>
  <c r="H438" i="3"/>
  <c r="H440" i="3"/>
  <c r="H442" i="3"/>
  <c r="H444" i="3"/>
  <c r="H446" i="3"/>
  <c r="H448" i="3"/>
  <c r="H450" i="3"/>
  <c r="H452" i="3"/>
  <c r="H454" i="3"/>
  <c r="H456" i="3"/>
  <c r="H458" i="3"/>
  <c r="H295" i="3"/>
  <c r="H303" i="3"/>
  <c r="H311" i="3"/>
  <c r="H319" i="3"/>
  <c r="H327" i="3"/>
  <c r="H335" i="3"/>
  <c r="H343" i="3"/>
  <c r="H351" i="3"/>
  <c r="H359" i="3"/>
  <c r="H367" i="3"/>
  <c r="H375" i="3"/>
  <c r="H383" i="3"/>
  <c r="H391" i="3"/>
  <c r="H399" i="3"/>
  <c r="H407" i="3"/>
  <c r="H415" i="3"/>
  <c r="H423" i="3"/>
  <c r="H431" i="3"/>
  <c r="H439" i="3"/>
  <c r="H447" i="3"/>
  <c r="H455" i="3"/>
  <c r="H460" i="3"/>
  <c r="H462" i="3"/>
  <c r="H464" i="3"/>
  <c r="H466" i="3"/>
  <c r="H468" i="3"/>
  <c r="H470" i="3"/>
  <c r="H472" i="3"/>
  <c r="H474" i="3"/>
  <c r="H476" i="3"/>
  <c r="H478" i="3"/>
  <c r="H480" i="3"/>
  <c r="H482" i="3"/>
  <c r="H484" i="3"/>
  <c r="H486" i="3"/>
  <c r="H488" i="3"/>
  <c r="H490" i="3"/>
  <c r="H492" i="3"/>
  <c r="H494" i="3"/>
  <c r="H496" i="3"/>
  <c r="H498" i="3"/>
  <c r="H500" i="3"/>
  <c r="H502" i="3"/>
  <c r="H504" i="3"/>
  <c r="H506" i="3"/>
  <c r="H508" i="3"/>
  <c r="H510" i="3"/>
  <c r="H512" i="3"/>
  <c r="H514" i="3"/>
  <c r="H516" i="3"/>
  <c r="H518" i="3"/>
  <c r="H520" i="3"/>
  <c r="H522" i="3"/>
  <c r="H524" i="3"/>
  <c r="H526" i="3"/>
  <c r="H293" i="3"/>
  <c r="H301" i="3"/>
  <c r="H309" i="3"/>
  <c r="H317" i="3"/>
  <c r="H325" i="3"/>
  <c r="H333" i="3"/>
  <c r="H341" i="3"/>
  <c r="H349" i="3"/>
  <c r="H357" i="3"/>
  <c r="H365" i="3"/>
  <c r="H373" i="3"/>
  <c r="H381" i="3"/>
  <c r="H389" i="3"/>
  <c r="H397" i="3"/>
  <c r="H405" i="3"/>
  <c r="H413" i="3"/>
  <c r="H421" i="3"/>
  <c r="H429" i="3"/>
  <c r="H437" i="3"/>
  <c r="H445" i="3"/>
  <c r="H453" i="3"/>
  <c r="H541" i="3"/>
  <c r="H553" i="3"/>
  <c r="H557" i="3"/>
  <c r="H561" i="3"/>
  <c r="H565" i="3"/>
  <c r="H569" i="3"/>
  <c r="H573" i="3"/>
  <c r="H577" i="3"/>
  <c r="H581" i="3"/>
  <c r="H585" i="3"/>
  <c r="H589" i="3"/>
  <c r="H593" i="3"/>
  <c r="H597" i="3"/>
  <c r="H601" i="3"/>
  <c r="H605" i="3"/>
  <c r="H609" i="3"/>
  <c r="H613" i="3"/>
  <c r="H615" i="3"/>
  <c r="H619" i="3"/>
  <c r="H623" i="3"/>
  <c r="H627" i="3"/>
  <c r="H291" i="3"/>
  <c r="H299" i="3"/>
  <c r="H307" i="3"/>
  <c r="H315" i="3"/>
  <c r="H323" i="3"/>
  <c r="H331" i="3"/>
  <c r="H339" i="3"/>
  <c r="H347" i="3"/>
  <c r="H355" i="3"/>
  <c r="H363" i="3"/>
  <c r="H371" i="3"/>
  <c r="H379" i="3"/>
  <c r="H387" i="3"/>
  <c r="H395" i="3"/>
  <c r="H403" i="3"/>
  <c r="H411" i="3"/>
  <c r="H419" i="3"/>
  <c r="H427" i="3"/>
  <c r="H435" i="3"/>
  <c r="H443" i="3"/>
  <c r="H451" i="3"/>
  <c r="H459" i="3"/>
  <c r="H461" i="3"/>
  <c r="H463" i="3"/>
  <c r="H465" i="3"/>
  <c r="H467" i="3"/>
  <c r="H469" i="3"/>
  <c r="H471" i="3"/>
  <c r="H473" i="3"/>
  <c r="H475" i="3"/>
  <c r="H477" i="3"/>
  <c r="H479" i="3"/>
  <c r="H481" i="3"/>
  <c r="H483" i="3"/>
  <c r="H485" i="3"/>
  <c r="H487" i="3"/>
  <c r="H489" i="3"/>
  <c r="H491" i="3"/>
  <c r="H493" i="3"/>
  <c r="H495" i="3"/>
  <c r="H497" i="3"/>
  <c r="H499" i="3"/>
  <c r="H501" i="3"/>
  <c r="H503" i="3"/>
  <c r="H505" i="3"/>
  <c r="H507" i="3"/>
  <c r="H509" i="3"/>
  <c r="H511" i="3"/>
  <c r="H513" i="3"/>
  <c r="H515" i="3"/>
  <c r="H517" i="3"/>
  <c r="H519" i="3"/>
  <c r="H521" i="3"/>
  <c r="H523" i="3"/>
  <c r="H525" i="3"/>
  <c r="H527" i="3"/>
  <c r="H529" i="3"/>
  <c r="H531" i="3"/>
  <c r="H533" i="3"/>
  <c r="H535" i="3"/>
  <c r="H537" i="3"/>
  <c r="H539" i="3"/>
  <c r="H543" i="3"/>
  <c r="H545" i="3"/>
  <c r="H547" i="3"/>
  <c r="H549" i="3"/>
  <c r="H551" i="3"/>
  <c r="H555" i="3"/>
  <c r="H559" i="3"/>
  <c r="H563" i="3"/>
  <c r="H567" i="3"/>
  <c r="H571" i="3"/>
  <c r="H575" i="3"/>
  <c r="H579" i="3"/>
  <c r="H583" i="3"/>
  <c r="H587" i="3"/>
  <c r="H591" i="3"/>
  <c r="H595" i="3"/>
  <c r="H599" i="3"/>
  <c r="H603" i="3"/>
  <c r="H607" i="3"/>
  <c r="H611" i="3"/>
  <c r="H617" i="3"/>
  <c r="H621" i="3"/>
  <c r="H625" i="3"/>
  <c r="H297" i="3"/>
  <c r="H329" i="3"/>
  <c r="H361" i="3"/>
  <c r="H393" i="3"/>
  <c r="H425" i="3"/>
  <c r="H457" i="3"/>
  <c r="H528" i="3"/>
  <c r="H536" i="3"/>
  <c r="H544" i="3"/>
  <c r="H552" i="3"/>
  <c r="H560" i="3"/>
  <c r="H568" i="3"/>
  <c r="H576" i="3"/>
  <c r="H584" i="3"/>
  <c r="H592" i="3"/>
  <c r="H600" i="3"/>
  <c r="H608" i="3"/>
  <c r="H616" i="3"/>
  <c r="H624" i="3"/>
  <c r="H629" i="3"/>
  <c r="H631" i="3"/>
  <c r="H633" i="3"/>
  <c r="H635" i="3"/>
  <c r="H637" i="3"/>
  <c r="H639" i="3"/>
  <c r="H641" i="3"/>
  <c r="H643" i="3"/>
  <c r="H645" i="3"/>
  <c r="H647" i="3"/>
  <c r="H649" i="3"/>
  <c r="H651" i="3"/>
  <c r="H653" i="3"/>
  <c r="H655" i="3"/>
  <c r="H657" i="3"/>
  <c r="H659" i="3"/>
  <c r="H661" i="3"/>
  <c r="H663" i="3"/>
  <c r="H665" i="3"/>
  <c r="H667" i="3"/>
  <c r="H669" i="3"/>
  <c r="H671" i="3"/>
  <c r="H673" i="3"/>
  <c r="H679" i="3"/>
  <c r="H685" i="3"/>
  <c r="H305" i="3"/>
  <c r="H337" i="3"/>
  <c r="H369" i="3"/>
  <c r="H401" i="3"/>
  <c r="H433" i="3"/>
  <c r="H534" i="3"/>
  <c r="H542" i="3"/>
  <c r="H550" i="3"/>
  <c r="H558" i="3"/>
  <c r="H566" i="3"/>
  <c r="H574" i="3"/>
  <c r="H582" i="3"/>
  <c r="H590" i="3"/>
  <c r="H598" i="3"/>
  <c r="H606" i="3"/>
  <c r="H614" i="3"/>
  <c r="H622" i="3"/>
  <c r="H648" i="3"/>
  <c r="H654" i="3"/>
  <c r="H658" i="3"/>
  <c r="H662" i="3"/>
  <c r="H666" i="3"/>
  <c r="H670" i="3"/>
  <c r="H674" i="3"/>
  <c r="H678" i="3"/>
  <c r="H682" i="3"/>
  <c r="H686" i="3"/>
  <c r="H353" i="3"/>
  <c r="H530" i="3"/>
  <c r="H554" i="3"/>
  <c r="H562" i="3"/>
  <c r="H586" i="3"/>
  <c r="H594" i="3"/>
  <c r="H618" i="3"/>
  <c r="H626" i="3"/>
  <c r="H675" i="3"/>
  <c r="H681" i="3"/>
  <c r="H687" i="3"/>
  <c r="H313" i="3"/>
  <c r="H345" i="3"/>
  <c r="H377" i="3"/>
  <c r="H409" i="3"/>
  <c r="H441" i="3"/>
  <c r="H532" i="3"/>
  <c r="H540" i="3"/>
  <c r="H548" i="3"/>
  <c r="H556" i="3"/>
  <c r="H564" i="3"/>
  <c r="H572" i="3"/>
  <c r="H580" i="3"/>
  <c r="H588" i="3"/>
  <c r="H596" i="3"/>
  <c r="H604" i="3"/>
  <c r="H612" i="3"/>
  <c r="H620" i="3"/>
  <c r="H628" i="3"/>
  <c r="H630" i="3"/>
  <c r="H632" i="3"/>
  <c r="H634" i="3"/>
  <c r="H636" i="3"/>
  <c r="H638" i="3"/>
  <c r="H640" i="3"/>
  <c r="H642" i="3"/>
  <c r="H644" i="3"/>
  <c r="H646" i="3"/>
  <c r="H650" i="3"/>
  <c r="H652" i="3"/>
  <c r="H656" i="3"/>
  <c r="H660" i="3"/>
  <c r="H664" i="3"/>
  <c r="H668" i="3"/>
  <c r="H672" i="3"/>
  <c r="H676" i="3"/>
  <c r="H680" i="3"/>
  <c r="H684" i="3"/>
  <c r="H688" i="3"/>
  <c r="H321" i="3"/>
  <c r="H385" i="3"/>
  <c r="H417" i="3"/>
  <c r="H449" i="3"/>
  <c r="H538" i="3"/>
  <c r="H546" i="3"/>
  <c r="H570" i="3"/>
  <c r="H578" i="3"/>
  <c r="H602" i="3"/>
  <c r="H610" i="3"/>
  <c r="H677" i="3"/>
  <c r="H683" i="3"/>
  <c r="H689" i="3"/>
  <c r="C5" i="26"/>
  <c r="C5" i="25"/>
  <c r="C5" i="24"/>
  <c r="C5" i="23"/>
  <c r="C5" i="20"/>
  <c r="C5" i="19"/>
  <c r="C5" i="22"/>
  <c r="C5" i="17"/>
  <c r="C5" i="16"/>
  <c r="C5" i="14"/>
  <c r="C5" i="13"/>
  <c r="C5" i="11"/>
  <c r="C5" i="10"/>
  <c r="C6" i="10" s="1"/>
  <c r="C8" i="10" s="1"/>
  <c r="C4" i="7"/>
  <c r="H31" i="7"/>
  <c r="H32" i="6"/>
  <c r="H40" i="6"/>
  <c r="H36" i="7"/>
  <c r="H48" i="6"/>
  <c r="C5" i="8"/>
  <c r="C6" i="8" s="1"/>
  <c r="C8" i="8" s="1"/>
  <c r="C5" i="7"/>
  <c r="C6" i="7" s="1"/>
  <c r="C8" i="7" s="1"/>
  <c r="C5" i="6"/>
  <c r="C6" i="6" s="1"/>
  <c r="C8" i="6" s="1"/>
  <c r="C5" i="4"/>
  <c r="C6" i="4" s="1"/>
  <c r="C8" i="4" s="1"/>
  <c r="C5" i="3"/>
  <c r="C6" i="3" s="1"/>
  <c r="C8" i="3" s="1"/>
  <c r="H37" i="3"/>
  <c r="H39" i="3"/>
  <c r="H41" i="3"/>
  <c r="H43" i="3"/>
  <c r="H45" i="3"/>
  <c r="H47" i="3"/>
  <c r="H49" i="3"/>
  <c r="H51" i="3"/>
  <c r="H53" i="3"/>
  <c r="H55" i="3"/>
  <c r="H57" i="3"/>
  <c r="H59" i="3"/>
  <c r="H61" i="3"/>
  <c r="H63" i="3"/>
  <c r="H65" i="3"/>
  <c r="H67" i="3"/>
  <c r="H69" i="3"/>
  <c r="H71" i="3"/>
  <c r="H73" i="3"/>
  <c r="H75" i="3"/>
  <c r="H77" i="3"/>
  <c r="H79" i="3"/>
  <c r="H81" i="3"/>
  <c r="H83" i="3"/>
  <c r="H85" i="3"/>
  <c r="H87" i="3"/>
  <c r="H89" i="3"/>
  <c r="H91" i="3"/>
  <c r="H93" i="3"/>
  <c r="H95" i="3"/>
  <c r="H97" i="3"/>
  <c r="H99" i="3"/>
  <c r="H101" i="3"/>
  <c r="H103" i="3"/>
  <c r="H105" i="3"/>
  <c r="H107" i="3"/>
  <c r="H109" i="3"/>
  <c r="H111" i="3"/>
  <c r="H113" i="3"/>
  <c r="H115" i="3"/>
  <c r="H117" i="3"/>
  <c r="H119" i="3"/>
  <c r="H121" i="3"/>
  <c r="H123" i="3"/>
  <c r="H289" i="3"/>
  <c r="H287" i="3"/>
  <c r="H285" i="3"/>
  <c r="H283" i="3"/>
  <c r="H281" i="3"/>
  <c r="H279" i="3"/>
  <c r="H277" i="3"/>
  <c r="H275" i="3"/>
  <c r="H273" i="3"/>
  <c r="H271" i="3"/>
  <c r="H269" i="3"/>
  <c r="H267" i="3"/>
  <c r="H265" i="3"/>
  <c r="H263" i="3"/>
  <c r="H261" i="3"/>
  <c r="H259" i="3"/>
  <c r="H257" i="3"/>
  <c r="H255" i="3"/>
  <c r="H253" i="3"/>
  <c r="H251" i="3"/>
  <c r="H249" i="3"/>
  <c r="H247" i="3"/>
  <c r="H245" i="3"/>
  <c r="H243" i="3"/>
  <c r="H241" i="3"/>
  <c r="H239" i="3"/>
  <c r="H237" i="3"/>
  <c r="H235" i="3"/>
  <c r="H233" i="3"/>
  <c r="H231" i="3"/>
  <c r="H229" i="3"/>
  <c r="H227" i="3"/>
  <c r="H225" i="3"/>
  <c r="H223" i="3"/>
  <c r="H221" i="3"/>
  <c r="H219" i="3"/>
  <c r="H217" i="3"/>
  <c r="H215" i="3"/>
  <c r="H213" i="3"/>
  <c r="H211" i="3"/>
  <c r="H209" i="3"/>
  <c r="H207" i="3"/>
  <c r="H205" i="3"/>
  <c r="H203" i="3"/>
  <c r="H201" i="3"/>
  <c r="H199" i="3"/>
  <c r="H197" i="3"/>
  <c r="H195" i="3"/>
  <c r="H193" i="3"/>
  <c r="H191" i="3"/>
  <c r="H189" i="3"/>
  <c r="H187" i="3"/>
  <c r="H185" i="3"/>
  <c r="H183" i="3"/>
  <c r="H181" i="3"/>
  <c r="H179" i="3"/>
  <c r="H177" i="3"/>
  <c r="H175" i="3"/>
  <c r="H173" i="3"/>
  <c r="H171" i="3"/>
  <c r="H169" i="3"/>
  <c r="H167" i="3"/>
  <c r="H165" i="3"/>
  <c r="H163" i="3"/>
  <c r="H161" i="3"/>
  <c r="H159" i="3"/>
  <c r="H157" i="3"/>
  <c r="H155" i="3"/>
  <c r="H153" i="3"/>
  <c r="H151" i="3"/>
  <c r="H149" i="3"/>
  <c r="H147" i="3"/>
  <c r="H145" i="3"/>
  <c r="H143" i="3"/>
  <c r="H141" i="3"/>
  <c r="H139" i="3"/>
  <c r="H137" i="3"/>
  <c r="H135" i="3"/>
  <c r="H133" i="3"/>
  <c r="H131" i="3"/>
  <c r="H129" i="3"/>
  <c r="H127" i="3"/>
  <c r="H125" i="3"/>
  <c r="H288" i="3"/>
  <c r="H286" i="3"/>
  <c r="H284" i="3"/>
  <c r="H282" i="3"/>
  <c r="H280" i="3"/>
  <c r="H278" i="3"/>
  <c r="H276" i="3"/>
  <c r="H274" i="3"/>
  <c r="H272" i="3"/>
  <c r="H270" i="3"/>
  <c r="H268" i="3"/>
  <c r="H266" i="3"/>
  <c r="H264" i="3"/>
  <c r="H262" i="3"/>
  <c r="H260" i="3"/>
  <c r="H258" i="3"/>
  <c r="H256" i="3"/>
  <c r="H254" i="3"/>
  <c r="H252" i="3"/>
  <c r="H250" i="3"/>
  <c r="H248" i="3"/>
  <c r="H246" i="3"/>
  <c r="H244" i="3"/>
  <c r="H242" i="3"/>
  <c r="H240" i="3"/>
  <c r="H238" i="3"/>
  <c r="H236" i="3"/>
  <c r="H234" i="3"/>
  <c r="H232" i="3"/>
  <c r="H230" i="3"/>
  <c r="H228" i="3"/>
  <c r="H226" i="3"/>
  <c r="H224" i="3"/>
  <c r="H222" i="3"/>
  <c r="H220" i="3"/>
  <c r="H218" i="3"/>
  <c r="H216" i="3"/>
  <c r="H214" i="3"/>
  <c r="H212" i="3"/>
  <c r="H210" i="3"/>
  <c r="H208" i="3"/>
  <c r="H206" i="3"/>
  <c r="H204" i="3"/>
  <c r="H202" i="3"/>
  <c r="H200" i="3"/>
  <c r="H198" i="3"/>
  <c r="H196" i="3"/>
  <c r="H194" i="3"/>
  <c r="H192" i="3"/>
  <c r="H190" i="3"/>
  <c r="H188" i="3"/>
  <c r="H186" i="3"/>
  <c r="H184" i="3"/>
  <c r="H182" i="3"/>
  <c r="H180" i="3"/>
  <c r="H178" i="3"/>
  <c r="H176" i="3"/>
  <c r="H174" i="3"/>
  <c r="H172" i="3"/>
  <c r="H170" i="3"/>
  <c r="H168" i="3"/>
  <c r="H166" i="3"/>
  <c r="H164" i="3"/>
  <c r="H162" i="3"/>
  <c r="H160" i="3"/>
  <c r="H158" i="3"/>
  <c r="H156" i="3"/>
  <c r="H154" i="3"/>
  <c r="H152" i="3"/>
  <c r="H150" i="3"/>
  <c r="H148" i="3"/>
  <c r="H146" i="3"/>
  <c r="H144" i="3"/>
  <c r="H142" i="3"/>
  <c r="H140" i="3"/>
  <c r="H138" i="3"/>
  <c r="H136" i="3"/>
  <c r="H29" i="3"/>
  <c r="H31" i="3"/>
  <c r="H33" i="3"/>
  <c r="H36" i="3"/>
  <c r="H124" i="3"/>
  <c r="H132" i="3"/>
  <c r="H35" i="3"/>
  <c r="H38" i="3"/>
  <c r="H40" i="3"/>
  <c r="H42" i="3"/>
  <c r="H44" i="3"/>
  <c r="H46" i="3"/>
  <c r="H48" i="3"/>
  <c r="H50" i="3"/>
  <c r="H52" i="3"/>
  <c r="H54" i="3"/>
  <c r="H56" i="3"/>
  <c r="H58" i="3"/>
  <c r="H60" i="3"/>
  <c r="H62" i="3"/>
  <c r="H64" i="3"/>
  <c r="H66" i="3"/>
  <c r="H68" i="3"/>
  <c r="H70" i="3"/>
  <c r="H72" i="3"/>
  <c r="H74" i="3"/>
  <c r="H76" i="3"/>
  <c r="H78" i="3"/>
  <c r="H80" i="3"/>
  <c r="H82" i="3"/>
  <c r="H84" i="3"/>
  <c r="H86" i="3"/>
  <c r="H88" i="3"/>
  <c r="H90" i="3"/>
  <c r="H92" i="3"/>
  <c r="H94" i="3"/>
  <c r="H96" i="3"/>
  <c r="H98" i="3"/>
  <c r="H100" i="3"/>
  <c r="H102" i="3"/>
  <c r="H104" i="3"/>
  <c r="H106" i="3"/>
  <c r="H108" i="3"/>
  <c r="H110" i="3"/>
  <c r="H112" i="3"/>
  <c r="H114" i="3"/>
  <c r="H116" i="3"/>
  <c r="H118" i="3"/>
  <c r="H120" i="3"/>
  <c r="H122" i="3"/>
  <c r="H126" i="3"/>
  <c r="H134" i="3"/>
  <c r="C4" i="3"/>
  <c r="H30" i="3"/>
  <c r="H32" i="3"/>
  <c r="H34" i="3"/>
  <c r="H128" i="3"/>
  <c r="H37" i="4"/>
  <c r="H39" i="4"/>
  <c r="H41" i="4"/>
  <c r="H43" i="4"/>
  <c r="H45" i="4"/>
  <c r="H47" i="4"/>
  <c r="H49" i="4"/>
  <c r="H51" i="4"/>
  <c r="H53" i="4"/>
  <c r="H55" i="4"/>
  <c r="H57" i="4"/>
  <c r="H59" i="4"/>
  <c r="H61" i="4"/>
  <c r="H63" i="4"/>
  <c r="H65" i="4"/>
  <c r="H67" i="4"/>
  <c r="H69" i="4"/>
  <c r="H71" i="4"/>
  <c r="H73" i="4"/>
  <c r="H75" i="4"/>
  <c r="H77" i="4"/>
  <c r="H79" i="4"/>
  <c r="H81" i="4"/>
  <c r="H83" i="4"/>
  <c r="H85" i="4"/>
  <c r="H87" i="4"/>
  <c r="H89" i="4"/>
  <c r="H91" i="4"/>
  <c r="H93" i="4"/>
  <c r="H95" i="4"/>
  <c r="H97" i="4"/>
  <c r="H99" i="4"/>
  <c r="H101" i="4"/>
  <c r="H103" i="4"/>
  <c r="H105" i="4"/>
  <c r="H107" i="4"/>
  <c r="H109" i="4"/>
  <c r="H111" i="4"/>
  <c r="H113" i="4"/>
  <c r="H115" i="4"/>
  <c r="H117" i="4"/>
  <c r="H289" i="4"/>
  <c r="H287" i="4"/>
  <c r="H285" i="4"/>
  <c r="H283" i="4"/>
  <c r="H281" i="4"/>
  <c r="H279" i="4"/>
  <c r="H277" i="4"/>
  <c r="H275" i="4"/>
  <c r="H273" i="4"/>
  <c r="H271" i="4"/>
  <c r="H269" i="4"/>
  <c r="H267" i="4"/>
  <c r="H265" i="4"/>
  <c r="H263" i="4"/>
  <c r="H261" i="4"/>
  <c r="H259" i="4"/>
  <c r="H257" i="4"/>
  <c r="H255" i="4"/>
  <c r="H253" i="4"/>
  <c r="H251" i="4"/>
  <c r="H249" i="4"/>
  <c r="H247" i="4"/>
  <c r="H245" i="4"/>
  <c r="H243" i="4"/>
  <c r="H241" i="4"/>
  <c r="H239" i="4"/>
  <c r="H237" i="4"/>
  <c r="H288" i="4"/>
  <c r="H286" i="4"/>
  <c r="H284" i="4"/>
  <c r="H282" i="4"/>
  <c r="H280" i="4"/>
  <c r="H278" i="4"/>
  <c r="H276" i="4"/>
  <c r="H274" i="4"/>
  <c r="H272" i="4"/>
  <c r="H270" i="4"/>
  <c r="H268" i="4"/>
  <c r="H266" i="4"/>
  <c r="H264" i="4"/>
  <c r="H262" i="4"/>
  <c r="H260" i="4"/>
  <c r="H258" i="4"/>
  <c r="H256" i="4"/>
  <c r="H254" i="4"/>
  <c r="H252" i="4"/>
  <c r="H250" i="4"/>
  <c r="H248" i="4"/>
  <c r="H246" i="4"/>
  <c r="H244" i="4"/>
  <c r="H242" i="4"/>
  <c r="H240" i="4"/>
  <c r="H238" i="4"/>
  <c r="H234" i="4"/>
  <c r="H232" i="4"/>
  <c r="H230" i="4"/>
  <c r="H228" i="4"/>
  <c r="H226" i="4"/>
  <c r="H224" i="4"/>
  <c r="H222" i="4"/>
  <c r="H220" i="4"/>
  <c r="H218" i="4"/>
  <c r="H216" i="4"/>
  <c r="H214" i="4"/>
  <c r="H212" i="4"/>
  <c r="H210" i="4"/>
  <c r="H208" i="4"/>
  <c r="H206" i="4"/>
  <c r="H204" i="4"/>
  <c r="H202" i="4"/>
  <c r="H200" i="4"/>
  <c r="H198" i="4"/>
  <c r="H196" i="4"/>
  <c r="H194" i="4"/>
  <c r="H192" i="4"/>
  <c r="H190" i="4"/>
  <c r="H188" i="4"/>
  <c r="H186" i="4"/>
  <c r="H184" i="4"/>
  <c r="H182" i="4"/>
  <c r="H180" i="4"/>
  <c r="H178" i="4"/>
  <c r="H176" i="4"/>
  <c r="H174" i="4"/>
  <c r="H172" i="4"/>
  <c r="H170" i="4"/>
  <c r="H168" i="4"/>
  <c r="H166" i="4"/>
  <c r="H164" i="4"/>
  <c r="H162" i="4"/>
  <c r="H160" i="4"/>
  <c r="H158" i="4"/>
  <c r="H156" i="4"/>
  <c r="H154" i="4"/>
  <c r="H152" i="4"/>
  <c r="H150" i="4"/>
  <c r="H148" i="4"/>
  <c r="H146" i="4"/>
  <c r="H144" i="4"/>
  <c r="H142" i="4"/>
  <c r="H140" i="4"/>
  <c r="H138" i="4"/>
  <c r="H136" i="4"/>
  <c r="H134" i="4"/>
  <c r="H132" i="4"/>
  <c r="H130" i="4"/>
  <c r="H128" i="4"/>
  <c r="H126" i="4"/>
  <c r="H236" i="4"/>
  <c r="H235" i="4"/>
  <c r="H233" i="4"/>
  <c r="H231" i="4"/>
  <c r="H229" i="4"/>
  <c r="H227" i="4"/>
  <c r="H225" i="4"/>
  <c r="H223" i="4"/>
  <c r="H221" i="4"/>
  <c r="H219" i="4"/>
  <c r="H217" i="4"/>
  <c r="H215" i="4"/>
  <c r="H213" i="4"/>
  <c r="H211" i="4"/>
  <c r="H209" i="4"/>
  <c r="H207" i="4"/>
  <c r="H205" i="4"/>
  <c r="H203" i="4"/>
  <c r="H201" i="4"/>
  <c r="H199" i="4"/>
  <c r="H197" i="4"/>
  <c r="H195" i="4"/>
  <c r="H193" i="4"/>
  <c r="H191" i="4"/>
  <c r="H189" i="4"/>
  <c r="H187" i="4"/>
  <c r="H185" i="4"/>
  <c r="H183" i="4"/>
  <c r="H181" i="4"/>
  <c r="H179" i="4"/>
  <c r="H177" i="4"/>
  <c r="H175" i="4"/>
  <c r="H173" i="4"/>
  <c r="H171" i="4"/>
  <c r="H169" i="4"/>
  <c r="H167" i="4"/>
  <c r="H165" i="4"/>
  <c r="H163" i="4"/>
  <c r="H161" i="4"/>
  <c r="H159" i="4"/>
  <c r="H157" i="4"/>
  <c r="H155" i="4"/>
  <c r="H153" i="4"/>
  <c r="H151" i="4"/>
  <c r="H149" i="4"/>
  <c r="H147" i="4"/>
  <c r="H145" i="4"/>
  <c r="H143" i="4"/>
  <c r="H141" i="4"/>
  <c r="H139" i="4"/>
  <c r="H137" i="4"/>
  <c r="H135" i="4"/>
  <c r="H133" i="4"/>
  <c r="H29" i="4"/>
  <c r="H31" i="4"/>
  <c r="H33" i="4"/>
  <c r="H36" i="4"/>
  <c r="H118" i="4"/>
  <c r="H125" i="4"/>
  <c r="H35" i="4"/>
  <c r="H38" i="4"/>
  <c r="H40" i="4"/>
  <c r="H42" i="4"/>
  <c r="H44" i="4"/>
  <c r="H46" i="4"/>
  <c r="H48" i="4"/>
  <c r="H50" i="4"/>
  <c r="H52" i="4"/>
  <c r="H54" i="4"/>
  <c r="H56" i="4"/>
  <c r="H58" i="4"/>
  <c r="H60" i="4"/>
  <c r="H62" i="4"/>
  <c r="H64" i="4"/>
  <c r="H66" i="4"/>
  <c r="H68" i="4"/>
  <c r="H70" i="4"/>
  <c r="H72" i="4"/>
  <c r="H74" i="4"/>
  <c r="H76" i="4"/>
  <c r="H78" i="4"/>
  <c r="H80" i="4"/>
  <c r="H82" i="4"/>
  <c r="H84" i="4"/>
  <c r="H86" i="4"/>
  <c r="H88" i="4"/>
  <c r="H90" i="4"/>
  <c r="H92" i="4"/>
  <c r="H94" i="4"/>
  <c r="H96" i="4"/>
  <c r="H98" i="4"/>
  <c r="H100" i="4"/>
  <c r="H102" i="4"/>
  <c r="H104" i="4"/>
  <c r="H106" i="4"/>
  <c r="H108" i="4"/>
  <c r="H110" i="4"/>
  <c r="H112" i="4"/>
  <c r="H114" i="4"/>
  <c r="H116" i="4"/>
  <c r="H119" i="4"/>
  <c r="H120" i="4"/>
  <c r="H121" i="4"/>
  <c r="H122" i="4"/>
  <c r="H123" i="4"/>
  <c r="H124" i="4"/>
  <c r="H127" i="4"/>
  <c r="C4" i="4"/>
  <c r="H30" i="4"/>
  <c r="H32" i="4"/>
  <c r="H34" i="4"/>
  <c r="H129" i="4"/>
  <c r="C4" i="6"/>
  <c r="H29" i="6"/>
  <c r="H33" i="6"/>
  <c r="H36" i="6"/>
  <c r="H42" i="6"/>
  <c r="H50" i="6"/>
  <c r="H245" i="6"/>
  <c r="H247" i="6"/>
  <c r="H249" i="6"/>
  <c r="H251" i="6"/>
  <c r="H253" i="6"/>
  <c r="H255" i="6"/>
  <c r="H257" i="6"/>
  <c r="H259" i="6"/>
  <c r="H261" i="6"/>
  <c r="H263" i="6"/>
  <c r="H265" i="6"/>
  <c r="H267" i="6"/>
  <c r="H269" i="6"/>
  <c r="H271" i="6"/>
  <c r="H273" i="6"/>
  <c r="H275" i="6"/>
  <c r="H277" i="6"/>
  <c r="H279" i="6"/>
  <c r="H281" i="6"/>
  <c r="H283" i="6"/>
  <c r="H285" i="6"/>
  <c r="H287" i="6"/>
  <c r="H289" i="6"/>
  <c r="H30" i="6"/>
  <c r="H34" i="6"/>
  <c r="H244" i="6"/>
  <c r="H242" i="6"/>
  <c r="H240" i="6"/>
  <c r="H238" i="6"/>
  <c r="H236" i="6"/>
  <c r="H234" i="6"/>
  <c r="H232" i="6"/>
  <c r="H230" i="6"/>
  <c r="H228" i="6"/>
  <c r="H226" i="6"/>
  <c r="H224" i="6"/>
  <c r="H222" i="6"/>
  <c r="H220" i="6"/>
  <c r="H218" i="6"/>
  <c r="H216" i="6"/>
  <c r="H214" i="6"/>
  <c r="H212" i="6"/>
  <c r="H210" i="6"/>
  <c r="H208" i="6"/>
  <c r="H206" i="6"/>
  <c r="H204" i="6"/>
  <c r="H202" i="6"/>
  <c r="H200" i="6"/>
  <c r="H198" i="6"/>
  <c r="H196" i="6"/>
  <c r="H194" i="6"/>
  <c r="H192" i="6"/>
  <c r="H190" i="6"/>
  <c r="H188" i="6"/>
  <c r="H186" i="6"/>
  <c r="H184" i="6"/>
  <c r="H182" i="6"/>
  <c r="H180" i="6"/>
  <c r="H178" i="6"/>
  <c r="H176" i="6"/>
  <c r="H174" i="6"/>
  <c r="H172" i="6"/>
  <c r="H170" i="6"/>
  <c r="H168" i="6"/>
  <c r="H166" i="6"/>
  <c r="H164" i="6"/>
  <c r="H162" i="6"/>
  <c r="H160" i="6"/>
  <c r="H158" i="6"/>
  <c r="H156" i="6"/>
  <c r="H154" i="6"/>
  <c r="H152" i="6"/>
  <c r="H150" i="6"/>
  <c r="H148" i="6"/>
  <c r="H146" i="6"/>
  <c r="H144" i="6"/>
  <c r="H142" i="6"/>
  <c r="H140" i="6"/>
  <c r="H138" i="6"/>
  <c r="H136" i="6"/>
  <c r="H134" i="6"/>
  <c r="H132" i="6"/>
  <c r="H130" i="6"/>
  <c r="H128" i="6"/>
  <c r="H126" i="6"/>
  <c r="H124" i="6"/>
  <c r="H122" i="6"/>
  <c r="H120" i="6"/>
  <c r="H118" i="6"/>
  <c r="H116" i="6"/>
  <c r="H114" i="6"/>
  <c r="H112" i="6"/>
  <c r="H110" i="6"/>
  <c r="H108" i="6"/>
  <c r="H106" i="6"/>
  <c r="H104" i="6"/>
  <c r="H102" i="6"/>
  <c r="H100" i="6"/>
  <c r="H98" i="6"/>
  <c r="H96" i="6"/>
  <c r="H94" i="6"/>
  <c r="H92" i="6"/>
  <c r="H90" i="6"/>
  <c r="H88" i="6"/>
  <c r="H86" i="6"/>
  <c r="H84" i="6"/>
  <c r="H82" i="6"/>
  <c r="H80" i="6"/>
  <c r="H78" i="6"/>
  <c r="H76" i="6"/>
  <c r="H74" i="6"/>
  <c r="H72" i="6"/>
  <c r="H70" i="6"/>
  <c r="H68" i="6"/>
  <c r="H66" i="6"/>
  <c r="H64" i="6"/>
  <c r="H62" i="6"/>
  <c r="H60" i="6"/>
  <c r="H58" i="6"/>
  <c r="H56" i="6"/>
  <c r="H54" i="6"/>
  <c r="H52" i="6"/>
  <c r="H243" i="6"/>
  <c r="H241" i="6"/>
  <c r="H239" i="6"/>
  <c r="H237" i="6"/>
  <c r="H235" i="6"/>
  <c r="H233" i="6"/>
  <c r="H231" i="6"/>
  <c r="H229" i="6"/>
  <c r="H227" i="6"/>
  <c r="H225" i="6"/>
  <c r="H223" i="6"/>
  <c r="H221" i="6"/>
  <c r="H219" i="6"/>
  <c r="H217" i="6"/>
  <c r="H215" i="6"/>
  <c r="H213" i="6"/>
  <c r="H211" i="6"/>
  <c r="H209" i="6"/>
  <c r="H207" i="6"/>
  <c r="H205" i="6"/>
  <c r="H203" i="6"/>
  <c r="H201" i="6"/>
  <c r="H199" i="6"/>
  <c r="H197" i="6"/>
  <c r="H195" i="6"/>
  <c r="H193" i="6"/>
  <c r="H191" i="6"/>
  <c r="H189" i="6"/>
  <c r="H187" i="6"/>
  <c r="H185" i="6"/>
  <c r="H183" i="6"/>
  <c r="H181" i="6"/>
  <c r="H179" i="6"/>
  <c r="H177" i="6"/>
  <c r="H175" i="6"/>
  <c r="H173" i="6"/>
  <c r="H171" i="6"/>
  <c r="H169" i="6"/>
  <c r="H167" i="6"/>
  <c r="H165" i="6"/>
  <c r="H163" i="6"/>
  <c r="H161" i="6"/>
  <c r="H159" i="6"/>
  <c r="H157" i="6"/>
  <c r="H155" i="6"/>
  <c r="H153" i="6"/>
  <c r="H151" i="6"/>
  <c r="H149" i="6"/>
  <c r="H147" i="6"/>
  <c r="H145" i="6"/>
  <c r="H143" i="6"/>
  <c r="H141" i="6"/>
  <c r="H139" i="6"/>
  <c r="H137" i="6"/>
  <c r="H135" i="6"/>
  <c r="H133" i="6"/>
  <c r="H131" i="6"/>
  <c r="H129" i="6"/>
  <c r="H127" i="6"/>
  <c r="H125" i="6"/>
  <c r="H123" i="6"/>
  <c r="H121" i="6"/>
  <c r="H119" i="6"/>
  <c r="H117" i="6"/>
  <c r="H115" i="6"/>
  <c r="H113" i="6"/>
  <c r="H111" i="6"/>
  <c r="H109" i="6"/>
  <c r="H107" i="6"/>
  <c r="H105" i="6"/>
  <c r="H103" i="6"/>
  <c r="H101" i="6"/>
  <c r="H99" i="6"/>
  <c r="H97" i="6"/>
  <c r="H95" i="6"/>
  <c r="H93" i="6"/>
  <c r="H91" i="6"/>
  <c r="H89" i="6"/>
  <c r="H87" i="6"/>
  <c r="H85" i="6"/>
  <c r="H83" i="6"/>
  <c r="H81" i="6"/>
  <c r="H79" i="6"/>
  <c r="H77" i="6"/>
  <c r="H75" i="6"/>
  <c r="H73" i="6"/>
  <c r="H71" i="6"/>
  <c r="H69" i="6"/>
  <c r="H67" i="6"/>
  <c r="H65" i="6"/>
  <c r="H63" i="6"/>
  <c r="H61" i="6"/>
  <c r="H59" i="6"/>
  <c r="H57" i="6"/>
  <c r="H55" i="6"/>
  <c r="H53" i="6"/>
  <c r="H51" i="6"/>
  <c r="H49" i="6"/>
  <c r="H47" i="6"/>
  <c r="H45" i="6"/>
  <c r="H43" i="6"/>
  <c r="H41" i="6"/>
  <c r="H39" i="6"/>
  <c r="H37" i="6"/>
  <c r="H31" i="6"/>
  <c r="H35" i="6"/>
  <c r="H38" i="6"/>
  <c r="H46" i="6"/>
  <c r="H246" i="6"/>
  <c r="H248" i="6"/>
  <c r="H250" i="6"/>
  <c r="H252" i="6"/>
  <c r="H254" i="6"/>
  <c r="H256" i="6"/>
  <c r="H258" i="6"/>
  <c r="H260" i="6"/>
  <c r="H262" i="6"/>
  <c r="H264" i="6"/>
  <c r="H266" i="6"/>
  <c r="H268" i="6"/>
  <c r="H270" i="6"/>
  <c r="H272" i="6"/>
  <c r="H274" i="6"/>
  <c r="H276" i="6"/>
  <c r="H278" i="6"/>
  <c r="H280" i="6"/>
  <c r="H282" i="6"/>
  <c r="H284" i="6"/>
  <c r="H286" i="6"/>
  <c r="H288" i="6"/>
  <c r="H278" i="7"/>
  <c r="H276" i="7"/>
  <c r="H274" i="7"/>
  <c r="H272" i="7"/>
  <c r="H270" i="7"/>
  <c r="H268" i="7"/>
  <c r="H266" i="7"/>
  <c r="H264" i="7"/>
  <c r="H262" i="7"/>
  <c r="H260" i="7"/>
  <c r="H258" i="7"/>
  <c r="H256" i="7"/>
  <c r="H254" i="7"/>
  <c r="H252" i="7"/>
  <c r="H250" i="7"/>
  <c r="H248" i="7"/>
  <c r="H246" i="7"/>
  <c r="H244" i="7"/>
  <c r="H242" i="7"/>
  <c r="H240" i="7"/>
  <c r="H238" i="7"/>
  <c r="H236" i="7"/>
  <c r="H234" i="7"/>
  <c r="H232" i="7"/>
  <c r="H230" i="7"/>
  <c r="H228" i="7"/>
  <c r="H226" i="7"/>
  <c r="H224" i="7"/>
  <c r="H222" i="7"/>
  <c r="H220" i="7"/>
  <c r="H218" i="7"/>
  <c r="H216" i="7"/>
  <c r="H214" i="7"/>
  <c r="H212" i="7"/>
  <c r="H210" i="7"/>
  <c r="H208" i="7"/>
  <c r="H206" i="7"/>
  <c r="H204" i="7"/>
  <c r="H202" i="7"/>
  <c r="H200" i="7"/>
  <c r="H198" i="7"/>
  <c r="H196" i="7"/>
  <c r="H194" i="7"/>
  <c r="H192" i="7"/>
  <c r="H190" i="7"/>
  <c r="H188" i="7"/>
  <c r="H186" i="7"/>
  <c r="H184" i="7"/>
  <c r="H182" i="7"/>
  <c r="H180" i="7"/>
  <c r="H178" i="7"/>
  <c r="H176" i="7"/>
  <c r="H174" i="7"/>
  <c r="H172" i="7"/>
  <c r="H170" i="7"/>
  <c r="H168" i="7"/>
  <c r="H166" i="7"/>
  <c r="H164" i="7"/>
  <c r="H289" i="7"/>
  <c r="H288" i="7"/>
  <c r="H287" i="7"/>
  <c r="H286" i="7"/>
  <c r="H285" i="7"/>
  <c r="H284" i="7"/>
  <c r="H283" i="7"/>
  <c r="H282" i="7"/>
  <c r="H281" i="7"/>
  <c r="H280" i="7"/>
  <c r="H279" i="7"/>
  <c r="H277" i="7"/>
  <c r="H275" i="7"/>
  <c r="H273" i="7"/>
  <c r="H271" i="7"/>
  <c r="H269" i="7"/>
  <c r="H267" i="7"/>
  <c r="H265" i="7"/>
  <c r="H263" i="7"/>
  <c r="H261" i="7"/>
  <c r="H259" i="7"/>
  <c r="H257" i="7"/>
  <c r="H255" i="7"/>
  <c r="H253" i="7"/>
  <c r="H251" i="7"/>
  <c r="H249" i="7"/>
  <c r="H247" i="7"/>
  <c r="H245" i="7"/>
  <c r="H243" i="7"/>
  <c r="H241" i="7"/>
  <c r="H239" i="7"/>
  <c r="H237" i="7"/>
  <c r="H235" i="7"/>
  <c r="H233" i="7"/>
  <c r="H231" i="7"/>
  <c r="H229" i="7"/>
  <c r="H227" i="7"/>
  <c r="H225" i="7"/>
  <c r="H223" i="7"/>
  <c r="H221" i="7"/>
  <c r="H219" i="7"/>
  <c r="H217" i="7"/>
  <c r="H215" i="7"/>
  <c r="H213" i="7"/>
  <c r="H211" i="7"/>
  <c r="H209" i="7"/>
  <c r="H207" i="7"/>
  <c r="H205" i="7"/>
  <c r="H203" i="7"/>
  <c r="H201" i="7"/>
  <c r="H199" i="7"/>
  <c r="H197" i="7"/>
  <c r="H195" i="7"/>
  <c r="H193" i="7"/>
  <c r="H191" i="7"/>
  <c r="H189" i="7"/>
  <c r="H187" i="7"/>
  <c r="H185" i="7"/>
  <c r="H183" i="7"/>
  <c r="H181" i="7"/>
  <c r="H179" i="7"/>
  <c r="H177" i="7"/>
  <c r="H175" i="7"/>
  <c r="H173" i="7"/>
  <c r="H171" i="7"/>
  <c r="H169" i="7"/>
  <c r="H167" i="7"/>
  <c r="H165" i="7"/>
  <c r="H163" i="7"/>
  <c r="H161" i="7"/>
  <c r="H159" i="7"/>
  <c r="H157" i="7"/>
  <c r="H155" i="7"/>
  <c r="H153" i="7"/>
  <c r="H151" i="7"/>
  <c r="H149" i="7"/>
  <c r="H147" i="7"/>
  <c r="H145" i="7"/>
  <c r="H143" i="7"/>
  <c r="H141" i="7"/>
  <c r="H139" i="7"/>
  <c r="H137" i="7"/>
  <c r="H135" i="7"/>
  <c r="H133" i="7"/>
  <c r="H131" i="7"/>
  <c r="H129" i="7"/>
  <c r="H127" i="7"/>
  <c r="H125" i="7"/>
  <c r="H123" i="7"/>
  <c r="H121" i="7"/>
  <c r="H119" i="7"/>
  <c r="H117" i="7"/>
  <c r="H115" i="7"/>
  <c r="H113" i="7"/>
  <c r="H111" i="7"/>
  <c r="H109" i="7"/>
  <c r="H107" i="7"/>
  <c r="H105" i="7"/>
  <c r="H103" i="7"/>
  <c r="H101" i="7"/>
  <c r="H99" i="7"/>
  <c r="H97" i="7"/>
  <c r="H95" i="7"/>
  <c r="H93" i="7"/>
  <c r="H91" i="7"/>
  <c r="H89" i="7"/>
  <c r="H87" i="7"/>
  <c r="H85" i="7"/>
  <c r="H83" i="7"/>
  <c r="H81" i="7"/>
  <c r="H79" i="7"/>
  <c r="H77" i="7"/>
  <c r="H75" i="7"/>
  <c r="H73" i="7"/>
  <c r="H71" i="7"/>
  <c r="H69" i="7"/>
  <c r="H67" i="7"/>
  <c r="H65" i="7"/>
  <c r="H63" i="7"/>
  <c r="H61" i="7"/>
  <c r="H59" i="7"/>
  <c r="H57" i="7"/>
  <c r="H55" i="7"/>
  <c r="H53" i="7"/>
  <c r="H51" i="7"/>
  <c r="H49" i="7"/>
  <c r="H47" i="7"/>
  <c r="H45" i="7"/>
  <c r="H43" i="7"/>
  <c r="H41" i="7"/>
  <c r="H39" i="7"/>
  <c r="H37" i="7"/>
  <c r="H34" i="7"/>
  <c r="H32" i="7"/>
  <c r="H30" i="7"/>
  <c r="H162" i="7"/>
  <c r="H160" i="7"/>
  <c r="H158" i="7"/>
  <c r="H156" i="7"/>
  <c r="H154" i="7"/>
  <c r="H152" i="7"/>
  <c r="H150" i="7"/>
  <c r="H148" i="7"/>
  <c r="H146" i="7"/>
  <c r="H144" i="7"/>
  <c r="H142" i="7"/>
  <c r="H140" i="7"/>
  <c r="H138" i="7"/>
  <c r="H136" i="7"/>
  <c r="H134" i="7"/>
  <c r="H132" i="7"/>
  <c r="H130" i="7"/>
  <c r="H128" i="7"/>
  <c r="H126" i="7"/>
  <c r="H124" i="7"/>
  <c r="H122" i="7"/>
  <c r="H120" i="7"/>
  <c r="H118" i="7"/>
  <c r="H116" i="7"/>
  <c r="H114" i="7"/>
  <c r="H112" i="7"/>
  <c r="H110" i="7"/>
  <c r="H108" i="7"/>
  <c r="H106" i="7"/>
  <c r="H104" i="7"/>
  <c r="H102" i="7"/>
  <c r="H100" i="7"/>
  <c r="H98" i="7"/>
  <c r="H96" i="7"/>
  <c r="H94" i="7"/>
  <c r="H92" i="7"/>
  <c r="H90" i="7"/>
  <c r="H88" i="7"/>
  <c r="H86" i="7"/>
  <c r="H84" i="7"/>
  <c r="H82" i="7"/>
  <c r="H80" i="7"/>
  <c r="H78" i="7"/>
  <c r="H76" i="7"/>
  <c r="H74" i="7"/>
  <c r="H72" i="7"/>
  <c r="H70" i="7"/>
  <c r="H68" i="7"/>
  <c r="H66" i="7"/>
  <c r="H64" i="7"/>
  <c r="H62" i="7"/>
  <c r="H60" i="7"/>
  <c r="H58" i="7"/>
  <c r="H56" i="7"/>
  <c r="H54" i="7"/>
  <c r="H52" i="7"/>
  <c r="H50" i="7"/>
  <c r="H48" i="7"/>
  <c r="H46" i="7"/>
  <c r="H44" i="7"/>
  <c r="H42" i="7"/>
  <c r="H40" i="7"/>
  <c r="H38" i="7"/>
  <c r="H35" i="7"/>
  <c r="H29" i="7"/>
  <c r="H288" i="8"/>
  <c r="F264" i="29" s="1"/>
  <c r="H286" i="8"/>
  <c r="F262" i="29" s="1"/>
  <c r="H284" i="8"/>
  <c r="F260" i="29" s="1"/>
  <c r="H282" i="8"/>
  <c r="F258" i="29" s="1"/>
  <c r="H280" i="8"/>
  <c r="F256" i="29" s="1"/>
  <c r="H278" i="8"/>
  <c r="F254" i="29" s="1"/>
  <c r="H276" i="8"/>
  <c r="F252" i="29" s="1"/>
  <c r="H274" i="8"/>
  <c r="F250" i="29" s="1"/>
  <c r="H272" i="8"/>
  <c r="F248" i="29" s="1"/>
  <c r="H270" i="8"/>
  <c r="F246" i="29" s="1"/>
  <c r="H268" i="8"/>
  <c r="F244" i="29" s="1"/>
  <c r="H266" i="8"/>
  <c r="F242" i="29" s="1"/>
  <c r="H264" i="8"/>
  <c r="F240" i="29" s="1"/>
  <c r="H262" i="8"/>
  <c r="F238" i="29" s="1"/>
  <c r="H260" i="8"/>
  <c r="F236" i="29" s="1"/>
  <c r="H258" i="8"/>
  <c r="F234" i="29" s="1"/>
  <c r="H256" i="8"/>
  <c r="F232" i="29" s="1"/>
  <c r="H254" i="8"/>
  <c r="F230" i="29" s="1"/>
  <c r="H252" i="8"/>
  <c r="F228" i="29" s="1"/>
  <c r="H250" i="8"/>
  <c r="F226" i="29" s="1"/>
  <c r="H248" i="8"/>
  <c r="F224" i="29" s="1"/>
  <c r="H246" i="8"/>
  <c r="F222" i="29" s="1"/>
  <c r="H244" i="8"/>
  <c r="F220" i="29" s="1"/>
  <c r="H242" i="8"/>
  <c r="F218" i="29" s="1"/>
  <c r="H240" i="8"/>
  <c r="F216" i="29" s="1"/>
  <c r="H238" i="8"/>
  <c r="F214" i="29" s="1"/>
  <c r="H236" i="8"/>
  <c r="F212" i="29" s="1"/>
  <c r="H234" i="8"/>
  <c r="F210" i="29" s="1"/>
  <c r="H289" i="8"/>
  <c r="F265" i="29" s="1"/>
  <c r="H281" i="8"/>
  <c r="F257" i="29" s="1"/>
  <c r="H273" i="8"/>
  <c r="F249" i="29" s="1"/>
  <c r="H265" i="8"/>
  <c r="F241" i="29" s="1"/>
  <c r="H257" i="8"/>
  <c r="F233" i="29" s="1"/>
  <c r="H249" i="8"/>
  <c r="F225" i="29" s="1"/>
  <c r="H241" i="8"/>
  <c r="F217" i="29" s="1"/>
  <c r="H235" i="8"/>
  <c r="F211" i="29" s="1"/>
  <c r="H231" i="8"/>
  <c r="F207" i="29" s="1"/>
  <c r="H229" i="8"/>
  <c r="F205" i="29" s="1"/>
  <c r="H227" i="8"/>
  <c r="F203" i="29" s="1"/>
  <c r="H225" i="8"/>
  <c r="F201" i="29" s="1"/>
  <c r="H223" i="8"/>
  <c r="F199" i="29" s="1"/>
  <c r="H221" i="8"/>
  <c r="F197" i="29" s="1"/>
  <c r="H219" i="8"/>
  <c r="F195" i="29" s="1"/>
  <c r="H217" i="8"/>
  <c r="F193" i="29" s="1"/>
  <c r="H215" i="8"/>
  <c r="F191" i="29" s="1"/>
  <c r="H213" i="8"/>
  <c r="F189" i="29" s="1"/>
  <c r="H211" i="8"/>
  <c r="F187" i="29" s="1"/>
  <c r="H209" i="8"/>
  <c r="F185" i="29" s="1"/>
  <c r="H207" i="8"/>
  <c r="F183" i="29" s="1"/>
  <c r="H205" i="8"/>
  <c r="F181" i="29" s="1"/>
  <c r="H203" i="8"/>
  <c r="F179" i="29" s="1"/>
  <c r="H201" i="8"/>
  <c r="F177" i="29" s="1"/>
  <c r="H199" i="8"/>
  <c r="F175" i="29" s="1"/>
  <c r="H197" i="8"/>
  <c r="F173" i="29" s="1"/>
  <c r="H195" i="8"/>
  <c r="F171" i="29" s="1"/>
  <c r="H193" i="8"/>
  <c r="F169" i="29" s="1"/>
  <c r="H287" i="8"/>
  <c r="F263" i="29" s="1"/>
  <c r="H279" i="8"/>
  <c r="F255" i="29" s="1"/>
  <c r="H271" i="8"/>
  <c r="F247" i="29" s="1"/>
  <c r="H263" i="8"/>
  <c r="F239" i="29" s="1"/>
  <c r="H255" i="8"/>
  <c r="F231" i="29" s="1"/>
  <c r="H247" i="8"/>
  <c r="F223" i="29" s="1"/>
  <c r="H239" i="8"/>
  <c r="F215" i="29" s="1"/>
  <c r="H233" i="8"/>
  <c r="F209" i="29" s="1"/>
  <c r="H285" i="8"/>
  <c r="F261" i="29" s="1"/>
  <c r="H277" i="8"/>
  <c r="F253" i="29" s="1"/>
  <c r="H269" i="8"/>
  <c r="F245" i="29" s="1"/>
  <c r="H261" i="8"/>
  <c r="F237" i="29" s="1"/>
  <c r="H253" i="8"/>
  <c r="F229" i="29" s="1"/>
  <c r="H245" i="8"/>
  <c r="F221" i="29" s="1"/>
  <c r="H232" i="8"/>
  <c r="F208" i="29" s="1"/>
  <c r="H230" i="8"/>
  <c r="F206" i="29" s="1"/>
  <c r="H228" i="8"/>
  <c r="F204" i="29" s="1"/>
  <c r="H226" i="8"/>
  <c r="F202" i="29" s="1"/>
  <c r="H224" i="8"/>
  <c r="F200" i="29" s="1"/>
  <c r="H222" i="8"/>
  <c r="F198" i="29" s="1"/>
  <c r="H220" i="8"/>
  <c r="F196" i="29" s="1"/>
  <c r="H218" i="8"/>
  <c r="F194" i="29" s="1"/>
  <c r="H216" i="8"/>
  <c r="F192" i="29" s="1"/>
  <c r="H214" i="8"/>
  <c r="F190" i="29" s="1"/>
  <c r="H212" i="8"/>
  <c r="F188" i="29" s="1"/>
  <c r="H210" i="8"/>
  <c r="F186" i="29" s="1"/>
  <c r="H208" i="8"/>
  <c r="F184" i="29" s="1"/>
  <c r="H206" i="8"/>
  <c r="F182" i="29" s="1"/>
  <c r="H204" i="8"/>
  <c r="F180" i="29" s="1"/>
  <c r="H202" i="8"/>
  <c r="F178" i="29" s="1"/>
  <c r="H200" i="8"/>
  <c r="F176" i="29" s="1"/>
  <c r="H198" i="8"/>
  <c r="F174" i="29" s="1"/>
  <c r="H196" i="8"/>
  <c r="F172" i="29" s="1"/>
  <c r="H194" i="8"/>
  <c r="F170" i="29" s="1"/>
  <c r="H192" i="8"/>
  <c r="F168" i="29" s="1"/>
  <c r="H283" i="8"/>
  <c r="F259" i="29" s="1"/>
  <c r="H251" i="8"/>
  <c r="F227" i="29" s="1"/>
  <c r="H191" i="8"/>
  <c r="F167" i="29" s="1"/>
  <c r="H189" i="8"/>
  <c r="F165" i="29" s="1"/>
  <c r="H187" i="8"/>
  <c r="F163" i="29" s="1"/>
  <c r="H185" i="8"/>
  <c r="F161" i="29" s="1"/>
  <c r="H183" i="8"/>
  <c r="F159" i="29" s="1"/>
  <c r="H181" i="8"/>
  <c r="F157" i="29" s="1"/>
  <c r="H179" i="8"/>
  <c r="F155" i="29" s="1"/>
  <c r="H177" i="8"/>
  <c r="F153" i="29" s="1"/>
  <c r="H175" i="8"/>
  <c r="F151" i="29" s="1"/>
  <c r="H173" i="8"/>
  <c r="F149" i="29" s="1"/>
  <c r="H171" i="8"/>
  <c r="F147" i="29" s="1"/>
  <c r="H169" i="8"/>
  <c r="F145" i="29" s="1"/>
  <c r="H167" i="8"/>
  <c r="F143" i="29" s="1"/>
  <c r="H165" i="8"/>
  <c r="F141" i="29" s="1"/>
  <c r="H163" i="8"/>
  <c r="F139" i="29" s="1"/>
  <c r="H161" i="8"/>
  <c r="F137" i="29" s="1"/>
  <c r="H159" i="8"/>
  <c r="F135" i="29" s="1"/>
  <c r="H157" i="8"/>
  <c r="F133" i="29" s="1"/>
  <c r="H155" i="8"/>
  <c r="F131" i="29" s="1"/>
  <c r="H153" i="8"/>
  <c r="F129" i="29" s="1"/>
  <c r="H151" i="8"/>
  <c r="F127" i="29" s="1"/>
  <c r="H149" i="8"/>
  <c r="F125" i="29" s="1"/>
  <c r="H147" i="8"/>
  <c r="F123" i="29" s="1"/>
  <c r="H145" i="8"/>
  <c r="F121" i="29" s="1"/>
  <c r="H143" i="8"/>
  <c r="F119" i="29" s="1"/>
  <c r="H141" i="8"/>
  <c r="F117" i="29" s="1"/>
  <c r="H139" i="8"/>
  <c r="F115" i="29" s="1"/>
  <c r="H137" i="8"/>
  <c r="F113" i="29" s="1"/>
  <c r="H135" i="8"/>
  <c r="F111" i="29" s="1"/>
  <c r="H133" i="8"/>
  <c r="F109" i="29" s="1"/>
  <c r="H131" i="8"/>
  <c r="F107" i="29" s="1"/>
  <c r="H129" i="8"/>
  <c r="F105" i="29" s="1"/>
  <c r="H127" i="8"/>
  <c r="F103" i="29" s="1"/>
  <c r="H125" i="8"/>
  <c r="F101" i="29" s="1"/>
  <c r="H123" i="8"/>
  <c r="F99" i="29" s="1"/>
  <c r="H121" i="8"/>
  <c r="F97" i="29" s="1"/>
  <c r="H119" i="8"/>
  <c r="F95" i="29" s="1"/>
  <c r="H117" i="8"/>
  <c r="F93" i="29" s="1"/>
  <c r="H115" i="8"/>
  <c r="F91" i="29" s="1"/>
  <c r="H113" i="8"/>
  <c r="F89" i="29" s="1"/>
  <c r="H111" i="8"/>
  <c r="F87" i="29" s="1"/>
  <c r="H109" i="8"/>
  <c r="F85" i="29" s="1"/>
  <c r="H107" i="8"/>
  <c r="F83" i="29" s="1"/>
  <c r="H105" i="8"/>
  <c r="F81" i="29" s="1"/>
  <c r="H103" i="8"/>
  <c r="F79" i="29" s="1"/>
  <c r="H101" i="8"/>
  <c r="F77" i="29" s="1"/>
  <c r="H99" i="8"/>
  <c r="F75" i="29" s="1"/>
  <c r="H97" i="8"/>
  <c r="F73" i="29" s="1"/>
  <c r="H259" i="8"/>
  <c r="F235" i="29" s="1"/>
  <c r="H267" i="8"/>
  <c r="F243" i="29" s="1"/>
  <c r="H190" i="8"/>
  <c r="F166" i="29" s="1"/>
  <c r="H188" i="8"/>
  <c r="F164" i="29" s="1"/>
  <c r="H186" i="8"/>
  <c r="F162" i="29" s="1"/>
  <c r="H184" i="8"/>
  <c r="F160" i="29" s="1"/>
  <c r="H182" i="8"/>
  <c r="F158" i="29" s="1"/>
  <c r="H180" i="8"/>
  <c r="F156" i="29" s="1"/>
  <c r="H178" i="8"/>
  <c r="F154" i="29" s="1"/>
  <c r="H176" i="8"/>
  <c r="F152" i="29" s="1"/>
  <c r="H174" i="8"/>
  <c r="F150" i="29" s="1"/>
  <c r="H172" i="8"/>
  <c r="F148" i="29" s="1"/>
  <c r="H170" i="8"/>
  <c r="F146" i="29" s="1"/>
  <c r="H168" i="8"/>
  <c r="F144" i="29" s="1"/>
  <c r="H166" i="8"/>
  <c r="F142" i="29" s="1"/>
  <c r="H164" i="8"/>
  <c r="F140" i="29" s="1"/>
  <c r="H162" i="8"/>
  <c r="F138" i="29" s="1"/>
  <c r="H160" i="8"/>
  <c r="F136" i="29" s="1"/>
  <c r="H158" i="8"/>
  <c r="F134" i="29" s="1"/>
  <c r="H156" i="8"/>
  <c r="F132" i="29" s="1"/>
  <c r="H154" i="8"/>
  <c r="F130" i="29" s="1"/>
  <c r="H152" i="8"/>
  <c r="F128" i="29" s="1"/>
  <c r="H150" i="8"/>
  <c r="F126" i="29" s="1"/>
  <c r="H148" i="8"/>
  <c r="F124" i="29" s="1"/>
  <c r="H146" i="8"/>
  <c r="F122" i="29" s="1"/>
  <c r="H144" i="8"/>
  <c r="F120" i="29" s="1"/>
  <c r="H142" i="8"/>
  <c r="F118" i="29" s="1"/>
  <c r="H140" i="8"/>
  <c r="F116" i="29" s="1"/>
  <c r="H138" i="8"/>
  <c r="F114" i="29" s="1"/>
  <c r="H136" i="8"/>
  <c r="F112" i="29" s="1"/>
  <c r="H134" i="8"/>
  <c r="F110" i="29" s="1"/>
  <c r="H132" i="8"/>
  <c r="F108" i="29" s="1"/>
  <c r="H130" i="8"/>
  <c r="F106" i="29" s="1"/>
  <c r="H128" i="8"/>
  <c r="F104" i="29" s="1"/>
  <c r="H126" i="8"/>
  <c r="F102" i="29" s="1"/>
  <c r="H124" i="8"/>
  <c r="F100" i="29" s="1"/>
  <c r="H122" i="8"/>
  <c r="F98" i="29" s="1"/>
  <c r="H120" i="8"/>
  <c r="F96" i="29" s="1"/>
  <c r="H118" i="8"/>
  <c r="F94" i="29" s="1"/>
  <c r="H116" i="8"/>
  <c r="F92" i="29" s="1"/>
  <c r="H114" i="8"/>
  <c r="F90" i="29" s="1"/>
  <c r="H112" i="8"/>
  <c r="F88" i="29" s="1"/>
  <c r="H110" i="8"/>
  <c r="F86" i="29" s="1"/>
  <c r="H108" i="8"/>
  <c r="F84" i="29" s="1"/>
  <c r="H106" i="8"/>
  <c r="F82" i="29" s="1"/>
  <c r="H104" i="8"/>
  <c r="F80" i="29" s="1"/>
  <c r="H102" i="8"/>
  <c r="F78" i="29" s="1"/>
  <c r="H100" i="8"/>
  <c r="F76" i="29" s="1"/>
  <c r="H98" i="8"/>
  <c r="F74" i="29" s="1"/>
  <c r="H96" i="8"/>
  <c r="F72" i="29" s="1"/>
  <c r="H94" i="8"/>
  <c r="F70" i="29" s="1"/>
  <c r="H92" i="8"/>
  <c r="F68" i="29" s="1"/>
  <c r="H90" i="8"/>
  <c r="F66" i="29" s="1"/>
  <c r="H88" i="8"/>
  <c r="F64" i="29" s="1"/>
  <c r="H86" i="8"/>
  <c r="F62" i="29" s="1"/>
  <c r="H84" i="8"/>
  <c r="F60" i="29" s="1"/>
  <c r="H82" i="8"/>
  <c r="F58" i="29" s="1"/>
  <c r="H80" i="8"/>
  <c r="F56" i="29" s="1"/>
  <c r="H78" i="8"/>
  <c r="F54" i="29" s="1"/>
  <c r="H76" i="8"/>
  <c r="F52" i="29" s="1"/>
  <c r="H74" i="8"/>
  <c r="F50" i="29" s="1"/>
  <c r="H72" i="8"/>
  <c r="F48" i="29" s="1"/>
  <c r="H70" i="8"/>
  <c r="F46" i="29" s="1"/>
  <c r="H68" i="8"/>
  <c r="F44" i="29" s="1"/>
  <c r="H66" i="8"/>
  <c r="F42" i="29" s="1"/>
  <c r="H64" i="8"/>
  <c r="F40" i="29" s="1"/>
  <c r="H62" i="8"/>
  <c r="F38" i="29" s="1"/>
  <c r="H60" i="8"/>
  <c r="F36" i="29" s="1"/>
  <c r="H58" i="8"/>
  <c r="F34" i="29" s="1"/>
  <c r="H56" i="8"/>
  <c r="F32" i="29" s="1"/>
  <c r="H54" i="8"/>
  <c r="F30" i="29" s="1"/>
  <c r="H52" i="8"/>
  <c r="F28" i="29" s="1"/>
  <c r="H50" i="8"/>
  <c r="F26" i="29" s="1"/>
  <c r="H48" i="8"/>
  <c r="F24" i="29" s="1"/>
  <c r="H46" i="8"/>
  <c r="F22" i="29" s="1"/>
  <c r="H44" i="8"/>
  <c r="F20" i="29" s="1"/>
  <c r="H42" i="8"/>
  <c r="F18" i="29" s="1"/>
  <c r="H40" i="8"/>
  <c r="F16" i="29" s="1"/>
  <c r="H38" i="8"/>
  <c r="F14" i="29" s="1"/>
  <c r="H35" i="8"/>
  <c r="F11" i="29" s="1"/>
  <c r="H243" i="8"/>
  <c r="F219" i="29" s="1"/>
  <c r="H237" i="8"/>
  <c r="F213" i="29" s="1"/>
  <c r="H36" i="8"/>
  <c r="F12" i="29" s="1"/>
  <c r="H275" i="8"/>
  <c r="F251" i="29" s="1"/>
  <c r="H95" i="8"/>
  <c r="F71" i="29" s="1"/>
  <c r="H93" i="8"/>
  <c r="F69" i="29" s="1"/>
  <c r="H91" i="8"/>
  <c r="F67" i="29" s="1"/>
  <c r="H89" i="8"/>
  <c r="F65" i="29" s="1"/>
  <c r="H87" i="8"/>
  <c r="F63" i="29" s="1"/>
  <c r="H85" i="8"/>
  <c r="F61" i="29" s="1"/>
  <c r="H83" i="8"/>
  <c r="F59" i="29" s="1"/>
  <c r="H81" i="8"/>
  <c r="F57" i="29" s="1"/>
  <c r="H79" i="8"/>
  <c r="F55" i="29" s="1"/>
  <c r="H77" i="8"/>
  <c r="F53" i="29" s="1"/>
  <c r="H75" i="8"/>
  <c r="F51" i="29" s="1"/>
  <c r="H73" i="8"/>
  <c r="F49" i="29" s="1"/>
  <c r="H71" i="8"/>
  <c r="F47" i="29" s="1"/>
  <c r="H69" i="8"/>
  <c r="F45" i="29" s="1"/>
  <c r="H67" i="8"/>
  <c r="F43" i="29" s="1"/>
  <c r="H65" i="8"/>
  <c r="F41" i="29" s="1"/>
  <c r="H63" i="8"/>
  <c r="F39" i="29" s="1"/>
  <c r="H61" i="8"/>
  <c r="F37" i="29" s="1"/>
  <c r="H59" i="8"/>
  <c r="F35" i="29" s="1"/>
  <c r="H57" i="8"/>
  <c r="F33" i="29" s="1"/>
  <c r="H55" i="8"/>
  <c r="F31" i="29" s="1"/>
  <c r="H53" i="8"/>
  <c r="F29" i="29" s="1"/>
  <c r="H51" i="8"/>
  <c r="F27" i="29" s="1"/>
  <c r="H49" i="8"/>
  <c r="F25" i="29" s="1"/>
  <c r="H47" i="8"/>
  <c r="F23" i="29" s="1"/>
  <c r="H45" i="8"/>
  <c r="F21" i="29" s="1"/>
  <c r="H43" i="8"/>
  <c r="F19" i="29" s="1"/>
  <c r="H41" i="8"/>
  <c r="F17" i="29" s="1"/>
  <c r="H39" i="8"/>
  <c r="F15" i="29" s="1"/>
  <c r="H37" i="8"/>
  <c r="F13" i="29" s="1"/>
  <c r="H34" i="8"/>
  <c r="F10" i="29" s="1"/>
  <c r="H33" i="8"/>
  <c r="F9" i="29" s="1"/>
  <c r="H32" i="8"/>
  <c r="F8" i="29" s="1"/>
  <c r="H31" i="8"/>
  <c r="F7" i="29" s="1"/>
  <c r="H30" i="8"/>
  <c r="F6" i="29" s="1"/>
  <c r="H29" i="8"/>
  <c r="F5" i="29" s="1"/>
  <c r="C4" i="8"/>
  <c r="C6" i="17" l="1"/>
  <c r="C8" i="17" s="1"/>
  <c r="C9" i="17"/>
  <c r="C6" i="23"/>
  <c r="C8" i="23" s="1"/>
  <c r="C9" i="23"/>
  <c r="C6" i="13"/>
  <c r="C8" i="13" s="1"/>
  <c r="C9" i="13"/>
  <c r="C6" i="22"/>
  <c r="C8" i="22" s="1"/>
  <c r="C9" i="22"/>
  <c r="C6" i="24"/>
  <c r="C8" i="24" s="1"/>
  <c r="C9" i="24"/>
  <c r="C6" i="14"/>
  <c r="C8" i="14" s="1"/>
  <c r="C9" i="14"/>
  <c r="C6" i="19"/>
  <c r="C8" i="19" s="1"/>
  <c r="C9" i="19"/>
  <c r="C9" i="25"/>
  <c r="C6" i="25"/>
  <c r="C8" i="25" s="1"/>
  <c r="C6" i="16"/>
  <c r="C8" i="16" s="1"/>
  <c r="C9" i="16"/>
  <c r="C6" i="20"/>
  <c r="C8" i="20" s="1"/>
  <c r="C9" i="20"/>
  <c r="C6" i="26"/>
  <c r="C8" i="26" s="1"/>
  <c r="C9" i="26"/>
  <c r="C9" i="10"/>
  <c r="C6" i="11"/>
  <c r="C8" i="11" s="1"/>
  <c r="C9" i="11"/>
  <c r="C9" i="7"/>
  <c r="C9" i="6"/>
  <c r="C9" i="4"/>
  <c r="C9" i="8"/>
  <c r="C9" i="3"/>
  <c r="E81" i="1" l="1"/>
  <c r="C15" i="6" l="1"/>
  <c r="E15" i="6" s="1"/>
  <c r="C15" i="7"/>
  <c r="E15" i="7" s="1"/>
  <c r="C15" i="8"/>
  <c r="E15" i="8" s="1"/>
  <c r="E45" i="27"/>
  <c r="E31" i="1"/>
  <c r="E35" i="1" s="1"/>
  <c r="C11" i="14" l="1"/>
  <c r="C11" i="19"/>
  <c r="C11" i="11"/>
  <c r="C11" i="23"/>
  <c r="C11" i="7"/>
  <c r="C11" i="13"/>
  <c r="C11" i="10"/>
  <c r="C11" i="4"/>
  <c r="C11" i="22"/>
  <c r="C11" i="26"/>
  <c r="C11" i="3"/>
  <c r="C11" i="16"/>
  <c r="C11" i="8"/>
  <c r="C11" i="17"/>
  <c r="E92" i="1"/>
  <c r="C11" i="20"/>
  <c r="C11" i="24"/>
  <c r="C11" i="6"/>
  <c r="C11" i="25"/>
  <c r="E46" i="27"/>
  <c r="E44" i="27"/>
  <c r="C10" i="4" l="1"/>
  <c r="C12" i="4" s="1"/>
  <c r="C10" i="3"/>
  <c r="C12" i="3" s="1"/>
  <c r="O44" i="1"/>
  <c r="C10" i="22"/>
  <c r="E36" i="1"/>
  <c r="E93" i="1"/>
  <c r="E95" i="1"/>
  <c r="E94" i="1"/>
  <c r="C18" i="3" l="1"/>
  <c r="C23" i="3"/>
  <c r="E38" i="1"/>
  <c r="C14" i="4"/>
  <c r="C14" i="3"/>
  <c r="C14" i="22"/>
  <c r="E14" i="22" s="1"/>
  <c r="C18" i="4"/>
  <c r="C23" i="4"/>
  <c r="C13" i="4" l="1"/>
  <c r="D24" i="2"/>
  <c r="E14" i="4"/>
  <c r="C15" i="3"/>
  <c r="E15" i="3" s="1"/>
  <c r="C15" i="4"/>
  <c r="E15" i="4" s="1"/>
  <c r="C15" i="22"/>
  <c r="E15" i="22" s="1"/>
  <c r="C19" i="22" s="1"/>
  <c r="E19" i="22" s="1"/>
  <c r="C13" i="3"/>
  <c r="E14" i="3"/>
  <c r="C19" i="3" l="1"/>
  <c r="E19" i="3" s="1"/>
  <c r="C20" i="3"/>
  <c r="C20" i="4"/>
  <c r="C19" i="4"/>
  <c r="E19" i="4" s="1"/>
  <c r="E13" i="3"/>
  <c r="C17" i="2"/>
  <c r="E13" i="4"/>
  <c r="C18" i="2"/>
  <c r="D26" i="3" l="1"/>
  <c r="D383" i="4"/>
  <c r="D537" i="4"/>
  <c r="D422" i="4"/>
  <c r="D54" i="4"/>
  <c r="D38" i="4"/>
  <c r="D402" i="4"/>
  <c r="D510" i="4"/>
  <c r="D241" i="4"/>
  <c r="D445" i="4"/>
  <c r="D271" i="4"/>
  <c r="D496" i="4"/>
  <c r="D681" i="4"/>
  <c r="D570" i="4"/>
  <c r="D649" i="4"/>
  <c r="D572" i="4"/>
  <c r="D285" i="4"/>
  <c r="D262" i="4"/>
  <c r="D589" i="4"/>
  <c r="D391" i="4"/>
  <c r="D307" i="4"/>
  <c r="D141" i="4"/>
  <c r="D603" i="4"/>
  <c r="D33" i="4"/>
  <c r="D482" i="4"/>
  <c r="D474" i="4"/>
  <c r="D274" i="4"/>
  <c r="D509" i="4"/>
  <c r="D675" i="4"/>
  <c r="D119" i="4"/>
  <c r="D75" i="4"/>
  <c r="D86" i="4"/>
  <c r="D586" i="4"/>
  <c r="D93" i="4"/>
  <c r="D149" i="4"/>
  <c r="D342" i="4"/>
  <c r="D205" i="4"/>
  <c r="D547" i="4"/>
  <c r="D211" i="4"/>
  <c r="D358" i="4"/>
  <c r="D430" i="4"/>
  <c r="D50" i="4"/>
  <c r="D186" i="4"/>
  <c r="D679" i="4"/>
  <c r="D213" i="4"/>
  <c r="D304" i="4"/>
  <c r="D610" i="4"/>
  <c r="D585" i="4"/>
  <c r="D565" i="4"/>
  <c r="D212" i="4"/>
  <c r="D170" i="4"/>
  <c r="D275" i="4"/>
  <c r="D267" i="4"/>
  <c r="D280" i="4"/>
  <c r="D457" i="4"/>
  <c r="D108" i="4"/>
  <c r="D327" i="4"/>
  <c r="D376" i="4"/>
  <c r="D332" i="4"/>
  <c r="D177" i="4"/>
  <c r="D314" i="4"/>
  <c r="D261" i="4"/>
  <c r="D367" i="4"/>
  <c r="D579" i="4"/>
  <c r="D334" i="4"/>
  <c r="D110" i="4"/>
  <c r="D94" i="4"/>
  <c r="D596" i="4"/>
  <c r="D503" i="4"/>
  <c r="D206" i="4"/>
  <c r="D597" i="4"/>
  <c r="D529" i="4"/>
  <c r="D216" i="4"/>
  <c r="D197" i="4"/>
  <c r="D47" i="4"/>
  <c r="D114" i="4"/>
  <c r="D255" i="4"/>
  <c r="D250" i="4"/>
  <c r="D79" i="4"/>
  <c r="D235" i="4"/>
  <c r="D631" i="4"/>
  <c r="D88" i="4"/>
  <c r="D417" i="4"/>
  <c r="D279" i="4"/>
  <c r="D98" i="4"/>
  <c r="D45" i="4"/>
  <c r="D61" i="4"/>
  <c r="D305" i="4"/>
  <c r="D606" i="4"/>
  <c r="D253" i="4"/>
  <c r="D83" i="4"/>
  <c r="D397" i="4"/>
  <c r="D214" i="4"/>
  <c r="D106" i="4"/>
  <c r="D403" i="4"/>
  <c r="D561" i="4"/>
  <c r="D97" i="4"/>
  <c r="D629" i="4"/>
  <c r="D432" i="4"/>
  <c r="D591" i="4"/>
  <c r="D72" i="4"/>
  <c r="D428" i="4"/>
  <c r="D467" i="4"/>
  <c r="D84" i="4"/>
  <c r="D419" i="4"/>
  <c r="D523" i="4"/>
  <c r="D198" i="4"/>
  <c r="D392" i="4"/>
  <c r="D484" i="4"/>
  <c r="D483" i="4"/>
  <c r="D356" i="4"/>
  <c r="D497" i="4"/>
  <c r="D257" i="4"/>
  <c r="D605" i="4"/>
  <c r="D499" i="4"/>
  <c r="D578" i="4"/>
  <c r="D627" i="4"/>
  <c r="D643" i="4"/>
  <c r="D354" i="4"/>
  <c r="D200" i="4"/>
  <c r="D233" i="4"/>
  <c r="D312" i="4"/>
  <c r="D682" i="4"/>
  <c r="D470" i="4"/>
  <c r="D153" i="4"/>
  <c r="D259" i="4"/>
  <c r="D549" i="4"/>
  <c r="D362" i="4"/>
  <c r="D32" i="4"/>
  <c r="D502" i="4"/>
  <c r="D239" i="4"/>
  <c r="D545" i="4"/>
  <c r="D575" i="4"/>
  <c r="D640" i="4"/>
  <c r="D533" i="4"/>
  <c r="D92" i="4"/>
  <c r="D227" i="4"/>
  <c r="D345" i="4"/>
  <c r="D150" i="4"/>
  <c r="D636" i="4"/>
  <c r="D642" i="4"/>
  <c r="D460" i="4"/>
  <c r="D532" i="4"/>
  <c r="D154" i="4"/>
  <c r="D281" i="4"/>
  <c r="D447" i="4"/>
  <c r="D486" i="4"/>
  <c r="D574" i="4"/>
  <c r="D320" i="4"/>
  <c r="D588" i="4"/>
  <c r="D237" i="4"/>
  <c r="D337" i="4"/>
  <c r="D159" i="4"/>
  <c r="D251" i="4"/>
  <c r="D66" i="4"/>
  <c r="D29" i="4"/>
  <c r="D378" i="4"/>
  <c r="D399" i="4"/>
  <c r="D556" i="4"/>
  <c r="D35" i="4"/>
  <c r="D360" i="4"/>
  <c r="D226" i="4"/>
  <c r="D382" i="4"/>
  <c r="D562" i="4"/>
  <c r="D324" i="4"/>
  <c r="D249" i="4"/>
  <c r="D539" i="4"/>
  <c r="D395" i="4"/>
  <c r="D90" i="4"/>
  <c r="D411" i="4"/>
  <c r="D168" i="4"/>
  <c r="D151" i="4"/>
  <c r="D443" i="4"/>
  <c r="D171" i="4"/>
  <c r="D247" i="4"/>
  <c r="D420" i="4"/>
  <c r="D326" i="4"/>
  <c r="D333" i="4"/>
  <c r="D313" i="4"/>
  <c r="D293" i="4"/>
  <c r="D559" i="4"/>
  <c r="D109" i="4"/>
  <c r="D276" i="4"/>
  <c r="D560" i="4"/>
  <c r="D68" i="4"/>
  <c r="D284" i="4"/>
  <c r="D527" i="4"/>
  <c r="D351" i="4"/>
  <c r="D222" i="4"/>
  <c r="D601" i="4"/>
  <c r="D65" i="4"/>
  <c r="D301" i="4"/>
  <c r="D199" i="4"/>
  <c r="D511" i="4"/>
  <c r="D369" i="4"/>
  <c r="D82" i="4"/>
  <c r="D507" i="4"/>
  <c r="D217" i="4"/>
  <c r="D49" i="4"/>
  <c r="D594" i="4"/>
  <c r="D671" i="4"/>
  <c r="D540" i="4"/>
  <c r="D283" i="4"/>
  <c r="D396" i="4"/>
  <c r="D302" i="4"/>
  <c r="D453" i="4"/>
  <c r="D286" i="4"/>
  <c r="D678" i="4"/>
  <c r="D648" i="4"/>
  <c r="D387" i="4"/>
  <c r="D289" i="4"/>
  <c r="D230" i="4"/>
  <c r="D323" i="4"/>
  <c r="D371" i="4"/>
  <c r="D466" i="4"/>
  <c r="D599" i="4"/>
  <c r="D677" i="4"/>
  <c r="D133" i="4"/>
  <c r="D516" i="4"/>
  <c r="D341" i="4"/>
  <c r="D306" i="4"/>
  <c r="D577" i="4"/>
  <c r="D662" i="4"/>
  <c r="D429" i="4"/>
  <c r="D135" i="4"/>
  <c r="D388" i="4"/>
  <c r="D652" i="4"/>
  <c r="D140" i="4"/>
  <c r="D487" i="4"/>
  <c r="D112" i="4"/>
  <c r="D130" i="4"/>
  <c r="D288" i="4"/>
  <c r="D287" i="4"/>
  <c r="D616" i="4"/>
  <c r="D256" i="4"/>
  <c r="D223" i="4"/>
  <c r="D563" i="4"/>
  <c r="D132" i="4"/>
  <c r="D335" i="4"/>
  <c r="D384" i="4"/>
  <c r="D590" i="4"/>
  <c r="D69" i="4"/>
  <c r="D196" i="4"/>
  <c r="D346" i="4"/>
  <c r="D423" i="4"/>
  <c r="D34" i="4"/>
  <c r="D331" i="4"/>
  <c r="D296" i="4"/>
  <c r="D163" i="4"/>
  <c r="D55" i="4"/>
  <c r="D490" i="4"/>
  <c r="D620" i="4"/>
  <c r="D96" i="4"/>
  <c r="D194" i="4"/>
  <c r="D180" i="4"/>
  <c r="D580" i="4"/>
  <c r="D58" i="4"/>
  <c r="D582" i="4"/>
  <c r="D111" i="4"/>
  <c r="D531" i="4"/>
  <c r="D666" i="4"/>
  <c r="D207" i="4"/>
  <c r="D495" i="4"/>
  <c r="D138" i="4"/>
  <c r="D410" i="4"/>
  <c r="D221" i="4"/>
  <c r="D292" i="4"/>
  <c r="D433" i="4"/>
  <c r="D669" i="4"/>
  <c r="D157" i="4"/>
  <c r="D156" i="4"/>
  <c r="D491" i="4"/>
  <c r="D349" i="4"/>
  <c r="D347" i="4"/>
  <c r="D617" i="4"/>
  <c r="D656" i="4"/>
  <c r="D526" i="4"/>
  <c r="D299" i="4"/>
  <c r="D398" i="4"/>
  <c r="D203" i="4"/>
  <c r="D622" i="4"/>
  <c r="D508" i="4"/>
  <c r="D329" i="4"/>
  <c r="D39" i="4"/>
  <c r="D115" i="4"/>
  <c r="D683" i="4"/>
  <c r="D440" i="4"/>
  <c r="D375" i="4"/>
  <c r="D592" i="4"/>
  <c r="D566" i="4"/>
  <c r="D624" i="4"/>
  <c r="D576" i="4"/>
  <c r="D338" i="3"/>
  <c r="D613" i="3"/>
  <c r="D310" i="3"/>
  <c r="D452" i="3"/>
  <c r="D309" i="3"/>
  <c r="D423" i="3"/>
  <c r="D408" i="3"/>
  <c r="D327" i="3"/>
  <c r="D29" i="3"/>
  <c r="D687" i="3"/>
  <c r="D665" i="3"/>
  <c r="D450" i="3"/>
  <c r="D384" i="3"/>
  <c r="D72" i="3"/>
  <c r="D614" i="3"/>
  <c r="D521" i="3"/>
  <c r="D378" i="3"/>
  <c r="D662" i="3"/>
  <c r="D391" i="3"/>
  <c r="D585" i="3"/>
  <c r="D173" i="3"/>
  <c r="D477" i="3"/>
  <c r="D451" i="3"/>
  <c r="D676" i="3"/>
  <c r="D134" i="3"/>
  <c r="D385" i="3"/>
  <c r="D632" i="3"/>
  <c r="D656" i="3"/>
  <c r="D218" i="3"/>
  <c r="D260" i="3"/>
  <c r="D591" i="3"/>
  <c r="D56" i="3"/>
  <c r="D300" i="3"/>
  <c r="D249" i="3"/>
  <c r="D598" i="3"/>
  <c r="D505" i="3"/>
  <c r="D664" i="3"/>
  <c r="D469" i="3"/>
  <c r="D97" i="3"/>
  <c r="D241" i="3"/>
  <c r="D681" i="3"/>
  <c r="D465" i="3"/>
  <c r="D32" i="3"/>
  <c r="D161" i="3"/>
  <c r="D68" i="3"/>
  <c r="D185" i="3"/>
  <c r="D312" i="3"/>
  <c r="D479" i="3"/>
  <c r="D40" i="3"/>
  <c r="D620" i="3"/>
  <c r="D495" i="3"/>
  <c r="D487" i="3"/>
  <c r="D625" i="3"/>
  <c r="D184" i="3"/>
  <c r="D84" i="3"/>
  <c r="D120" i="3"/>
  <c r="D119" i="3"/>
  <c r="D80" i="3"/>
  <c r="D399" i="3"/>
  <c r="D558" i="3"/>
  <c r="D71" i="3"/>
  <c r="D256" i="3"/>
  <c r="D332" i="3"/>
  <c r="D371" i="3"/>
  <c r="D224" i="3"/>
  <c r="D63" i="3"/>
  <c r="D248" i="3"/>
  <c r="D157" i="3"/>
  <c r="D208" i="3"/>
  <c r="D220" i="3"/>
  <c r="D589" i="3"/>
  <c r="D490" i="3"/>
  <c r="D544" i="3"/>
  <c r="D602" i="3"/>
  <c r="D476" i="3"/>
  <c r="D689" i="3"/>
  <c r="D462" i="3"/>
  <c r="D472" i="3"/>
  <c r="D108" i="3"/>
  <c r="D525" i="3"/>
  <c r="D382" i="3"/>
  <c r="D460" i="3"/>
  <c r="D504" i="3"/>
  <c r="D410" i="3"/>
  <c r="D471" i="3"/>
  <c r="D539" i="3"/>
  <c r="D540" i="3"/>
  <c r="D325" i="3"/>
  <c r="D488" i="3"/>
  <c r="D456" i="3"/>
  <c r="D389" i="3"/>
  <c r="D414" i="3"/>
  <c r="D261" i="3"/>
  <c r="D387" i="3"/>
  <c r="D621" i="3"/>
  <c r="D616" i="3"/>
  <c r="D417" i="3"/>
  <c r="D653" i="3"/>
  <c r="D564" i="3"/>
  <c r="D562" i="3"/>
  <c r="D129" i="3"/>
  <c r="D485" i="3"/>
  <c r="D483" i="3"/>
  <c r="D590" i="3"/>
  <c r="D323" i="3"/>
  <c r="D60" i="3"/>
  <c r="D646" i="3"/>
  <c r="D374" i="3"/>
  <c r="D217" i="3"/>
  <c r="D144" i="3"/>
  <c r="D52" i="3"/>
  <c r="D599" i="3"/>
  <c r="D622" i="3"/>
  <c r="D149" i="3"/>
  <c r="D674" i="3"/>
  <c r="D376" i="3"/>
  <c r="D587" i="3"/>
  <c r="D421" i="3"/>
  <c r="D626" i="3"/>
  <c r="D337" i="3"/>
  <c r="D486" i="3"/>
  <c r="D141" i="3"/>
  <c r="D519" i="3"/>
  <c r="D167" i="3"/>
  <c r="D102" i="3"/>
  <c r="D368" i="3"/>
  <c r="D365" i="3"/>
  <c r="D615" i="3"/>
  <c r="D313" i="3"/>
  <c r="D262" i="3"/>
  <c r="D139" i="3"/>
  <c r="D287" i="3"/>
  <c r="D211" i="3"/>
  <c r="D74" i="3"/>
  <c r="D640" i="3"/>
  <c r="D420" i="3"/>
  <c r="D147" i="3"/>
  <c r="D286" i="3"/>
  <c r="D41" i="3"/>
  <c r="D142" i="3"/>
  <c r="D93" i="3"/>
  <c r="D90" i="3"/>
  <c r="D202" i="3"/>
  <c r="D130" i="3"/>
  <c r="D453" i="3"/>
  <c r="D546" i="3"/>
  <c r="D271" i="3"/>
  <c r="D400" i="3"/>
  <c r="D54" i="3"/>
  <c r="D672" i="3"/>
  <c r="D110" i="3"/>
  <c r="D263" i="3"/>
  <c r="D105" i="3"/>
  <c r="D520" i="3"/>
  <c r="D647" i="3"/>
  <c r="D315" i="3"/>
  <c r="D235" i="3"/>
  <c r="D128" i="3"/>
  <c r="D31" i="3"/>
  <c r="D125" i="3"/>
  <c r="D34" i="3"/>
  <c r="D222" i="3"/>
  <c r="D259" i="3"/>
  <c r="D191" i="3"/>
  <c r="D183" i="3"/>
  <c r="D247" i="3"/>
  <c r="D517" i="4"/>
  <c r="D615" i="4"/>
  <c r="D122" i="4"/>
  <c r="D546" i="4"/>
  <c r="D459" i="4"/>
  <c r="D568" i="4"/>
  <c r="D538" i="4"/>
  <c r="D544" i="4"/>
  <c r="D308" i="4"/>
  <c r="D89" i="4"/>
  <c r="D278" i="4"/>
  <c r="D664" i="4"/>
  <c r="D434" i="4"/>
  <c r="D657" i="4"/>
  <c r="D639" i="4"/>
  <c r="D650" i="4"/>
  <c r="D644" i="4"/>
  <c r="D541" i="4"/>
  <c r="D95" i="4"/>
  <c r="D498" i="4"/>
  <c r="D322" i="4"/>
  <c r="D363" i="4"/>
  <c r="D193" i="4"/>
  <c r="D104" i="4"/>
  <c r="D172" i="4"/>
  <c r="D472" i="4"/>
  <c r="D450" i="4"/>
  <c r="D319" i="4"/>
  <c r="D611" i="4"/>
  <c r="D480" i="4"/>
  <c r="D311" i="4"/>
  <c r="D127" i="4"/>
  <c r="D160" i="4"/>
  <c r="D513" i="4"/>
  <c r="D139" i="4"/>
  <c r="D254" i="4"/>
  <c r="D415" i="4"/>
  <c r="D80" i="4"/>
  <c r="D59" i="4"/>
  <c r="D641" i="4"/>
  <c r="D406" i="4"/>
  <c r="D558" i="4"/>
  <c r="D36" i="4"/>
  <c r="D456" i="4"/>
  <c r="D173" i="4"/>
  <c r="D553" i="4"/>
  <c r="D294" i="4"/>
  <c r="D481" i="4"/>
  <c r="D528" i="4"/>
  <c r="D680" i="4"/>
  <c r="D167" i="4"/>
  <c r="D524" i="4"/>
  <c r="D71" i="4"/>
  <c r="D400" i="4"/>
  <c r="D220" i="4"/>
  <c r="D476" i="4"/>
  <c r="D654" i="4"/>
  <c r="D60" i="4"/>
  <c r="D632" i="4"/>
  <c r="D158" i="4"/>
  <c r="D181" i="4"/>
  <c r="D238" i="4"/>
  <c r="D458" i="4"/>
  <c r="D117" i="4"/>
  <c r="D191" i="4"/>
  <c r="D161" i="4"/>
  <c r="D548" i="4"/>
  <c r="D431" i="4"/>
  <c r="D668" i="4"/>
  <c r="D260" i="4"/>
  <c r="D134" i="4"/>
  <c r="D645" i="4"/>
  <c r="D273" i="4"/>
  <c r="D521" i="4"/>
  <c r="D449" i="4"/>
  <c r="D543" i="4"/>
  <c r="D240" i="4"/>
  <c r="D520" i="4"/>
  <c r="D277" i="4"/>
  <c r="D475" i="4"/>
  <c r="D455" i="4"/>
  <c r="D57" i="4"/>
  <c r="D488" i="4"/>
  <c r="D688" i="4"/>
  <c r="D494" i="4"/>
  <c r="D515" i="4"/>
  <c r="D661" i="4"/>
  <c r="D555" i="4"/>
  <c r="D359" i="4"/>
  <c r="D188" i="4"/>
  <c r="D53" i="4"/>
  <c r="D99" i="4"/>
  <c r="D51" i="4"/>
  <c r="D264" i="4"/>
  <c r="D435" i="4"/>
  <c r="D630" i="4"/>
  <c r="D464" i="4"/>
  <c r="D426" i="4"/>
  <c r="D583" i="4"/>
  <c r="D554" i="4"/>
  <c r="D31" i="4"/>
  <c r="D612" i="4"/>
  <c r="D530" i="4"/>
  <c r="D686" i="3"/>
  <c r="D535" i="3"/>
  <c r="D445" i="3"/>
  <c r="D77" i="3"/>
  <c r="D355" i="3"/>
  <c r="D192" i="3"/>
  <c r="D424" i="3"/>
  <c r="D245" i="3"/>
  <c r="D493" i="3"/>
  <c r="D204" i="3"/>
  <c r="D326" i="3"/>
  <c r="D441" i="3"/>
  <c r="D534" i="3"/>
  <c r="D392" i="3"/>
  <c r="D433" i="3"/>
  <c r="D637" i="3"/>
  <c r="D381" i="3"/>
  <c r="D588" i="3"/>
  <c r="D545" i="3"/>
  <c r="D574" i="3"/>
  <c r="D536" i="3"/>
  <c r="D346" i="3"/>
  <c r="D428" i="3"/>
  <c r="D603" i="3"/>
  <c r="D100" i="3"/>
  <c r="D403" i="3"/>
  <c r="D670" i="3"/>
  <c r="D552" i="3"/>
  <c r="D280" i="3"/>
  <c r="D277" i="3"/>
  <c r="D339" i="3"/>
  <c r="D43" i="3"/>
  <c r="D342" i="3"/>
  <c r="D67" i="3"/>
  <c r="D492" i="3"/>
  <c r="D290" i="3"/>
  <c r="D273" i="3"/>
  <c r="D515" i="3"/>
  <c r="D322" i="3"/>
  <c r="D91" i="3"/>
  <c r="D496" i="3"/>
  <c r="D166" i="3"/>
  <c r="D164" i="3"/>
  <c r="D33" i="3"/>
  <c r="D395" i="3"/>
  <c r="D244" i="3"/>
  <c r="D627" i="3"/>
  <c r="D537" i="3"/>
  <c r="D172" i="3"/>
  <c r="D210" i="3"/>
  <c r="D682" i="3"/>
  <c r="D468" i="3"/>
  <c r="D509" i="3"/>
  <c r="D132" i="3"/>
  <c r="D560" i="3"/>
  <c r="D107" i="3"/>
  <c r="D501" i="3"/>
  <c r="D180" i="3"/>
  <c r="D419" i="3"/>
  <c r="D427" i="3"/>
  <c r="D654" i="3"/>
  <c r="D145" i="3"/>
  <c r="D76" i="3"/>
  <c r="D409" i="3"/>
  <c r="D104" i="3"/>
  <c r="D319" i="3"/>
  <c r="D169" i="3"/>
  <c r="D655" i="3"/>
  <c r="D225" i="3"/>
  <c r="D205" i="3"/>
  <c r="D200" i="3"/>
  <c r="D669" i="3"/>
  <c r="D446" i="3"/>
  <c r="D523" i="3"/>
  <c r="D551" i="3"/>
  <c r="D572" i="3"/>
  <c r="D398" i="3"/>
  <c r="D567" i="3"/>
  <c r="D334" i="3"/>
  <c r="D541" i="3"/>
  <c r="D513" i="3"/>
  <c r="D353" i="3"/>
  <c r="D350" i="3"/>
  <c r="D231" i="3"/>
  <c r="D152" i="3"/>
  <c r="D624" i="3"/>
  <c r="D364" i="3"/>
  <c r="D151" i="3"/>
  <c r="D601" i="3"/>
  <c r="D401" i="3"/>
  <c r="D499" i="3"/>
  <c r="D404" i="3"/>
  <c r="D111" i="3"/>
  <c r="D576" i="3"/>
  <c r="D604" i="3"/>
  <c r="D168" i="3"/>
  <c r="D407" i="3"/>
  <c r="D555" i="3"/>
  <c r="D344" i="3"/>
  <c r="D636" i="3"/>
  <c r="D547" i="3"/>
  <c r="D379" i="3"/>
  <c r="D506" i="3"/>
  <c r="D600" i="3"/>
  <c r="D291" i="3"/>
  <c r="D579" i="3"/>
  <c r="D73" i="3"/>
  <c r="D39" i="3"/>
  <c r="D112" i="3"/>
  <c r="D212" i="3"/>
  <c r="D348" i="3"/>
  <c r="D397" i="3"/>
  <c r="D311" i="3"/>
  <c r="D302" i="3"/>
  <c r="D51" i="3"/>
  <c r="D372" i="3"/>
  <c r="D473" i="3"/>
  <c r="D649" i="3"/>
  <c r="D359" i="3"/>
  <c r="D124" i="3"/>
  <c r="D383" i="3"/>
  <c r="D229" i="3"/>
  <c r="D642" i="3"/>
  <c r="D548" i="3"/>
  <c r="D162" i="3"/>
  <c r="D480" i="3"/>
  <c r="D270" i="3"/>
  <c r="D528" i="3"/>
  <c r="D154" i="3"/>
  <c r="D146" i="3"/>
  <c r="D113" i="3"/>
  <c r="D86" i="3"/>
  <c r="D70" i="3"/>
  <c r="D661" i="3"/>
  <c r="D331" i="3"/>
  <c r="D53" i="3"/>
  <c r="D254" i="3"/>
  <c r="D127" i="3"/>
  <c r="D114" i="3"/>
  <c r="D65" i="3"/>
  <c r="D159" i="3"/>
  <c r="D242" i="3"/>
  <c r="D46" i="3"/>
  <c r="D324" i="3"/>
  <c r="D418" i="3"/>
  <c r="D440" i="3"/>
  <c r="D489" i="3"/>
  <c r="D396" i="3"/>
  <c r="D251" i="3"/>
  <c r="D351" i="3"/>
  <c r="D163" i="3"/>
  <c r="D150" i="3"/>
  <c r="D230" i="3"/>
  <c r="D117" i="3"/>
  <c r="D553" i="3"/>
  <c r="D538" i="3"/>
  <c r="D78" i="3"/>
  <c r="D223" i="3"/>
  <c r="D187" i="3"/>
  <c r="D214" i="3"/>
  <c r="D49" i="3"/>
  <c r="D57" i="3"/>
  <c r="D109" i="3"/>
  <c r="D175" i="3"/>
  <c r="D89" i="3"/>
  <c r="E251" i="3"/>
  <c r="E70" i="3"/>
  <c r="E141" i="3"/>
  <c r="E274" i="3"/>
  <c r="E230" i="3"/>
  <c r="E155" i="3"/>
  <c r="E266" i="3"/>
  <c r="E89" i="3"/>
  <c r="E238" i="3"/>
  <c r="E122" i="3"/>
  <c r="E242" i="3"/>
  <c r="E163" i="3"/>
  <c r="E110" i="3"/>
  <c r="E125" i="3"/>
  <c r="E69" i="3"/>
  <c r="E182" i="3"/>
  <c r="E101" i="3"/>
  <c r="E49" i="3"/>
  <c r="E73" i="3"/>
  <c r="E135" i="3"/>
  <c r="E231" i="3"/>
  <c r="E329" i="3"/>
  <c r="E333" i="3"/>
  <c r="E418" i="3"/>
  <c r="E50" i="3"/>
  <c r="E170" i="3"/>
  <c r="E239" i="3"/>
  <c r="E255" i="3"/>
  <c r="E183" i="3"/>
  <c r="E140" i="3"/>
  <c r="E219" i="3"/>
  <c r="E105" i="3"/>
  <c r="E86" i="3"/>
  <c r="E45" i="3"/>
  <c r="E195" i="3"/>
  <c r="E77" i="3"/>
  <c r="E227" i="3"/>
  <c r="E30" i="3"/>
  <c r="E246" i="3"/>
  <c r="E97" i="3"/>
  <c r="E198" i="3"/>
  <c r="E133" i="3"/>
  <c r="E66" i="3"/>
  <c r="E158" i="3"/>
  <c r="E42" i="3"/>
  <c r="E199" i="3"/>
  <c r="E347" i="3"/>
  <c r="E349" i="3"/>
  <c r="E456" i="3"/>
  <c r="E367" i="3"/>
  <c r="E453" i="3"/>
  <c r="E508" i="3"/>
  <c r="E415" i="3"/>
  <c r="E336" i="3"/>
  <c r="E139" i="3"/>
  <c r="E65" i="3"/>
  <c r="E345" i="3"/>
  <c r="E550" i="3"/>
  <c r="E370" i="3"/>
  <c r="E679" i="3"/>
  <c r="E605" i="3"/>
  <c r="E502" i="3"/>
  <c r="E222" i="3"/>
  <c r="E38" i="3"/>
  <c r="E61" i="3"/>
  <c r="E378" i="3"/>
  <c r="E642" i="3"/>
  <c r="E576" i="3"/>
  <c r="E114" i="3"/>
  <c r="E234" i="3"/>
  <c r="E41" i="3"/>
  <c r="E190" i="3"/>
  <c r="E46" i="3"/>
  <c r="E26" i="3"/>
  <c r="F26" i="3" s="1"/>
  <c r="E283" i="3"/>
  <c r="E175" i="3"/>
  <c r="E191" i="3"/>
  <c r="E109" i="3"/>
  <c r="E259" i="3"/>
  <c r="E36" i="3"/>
  <c r="E146" i="3"/>
  <c r="E167" i="3"/>
  <c r="E151" i="3"/>
  <c r="E210" i="3"/>
  <c r="E187" i="3"/>
  <c r="E127" i="3"/>
  <c r="E31" i="3"/>
  <c r="E286" i="3"/>
  <c r="E247" i="3"/>
  <c r="E82" i="3"/>
  <c r="E202" i="3"/>
  <c r="E206" i="3"/>
  <c r="E287" i="3"/>
  <c r="E58" i="3"/>
  <c r="E178" i="3"/>
  <c r="E90" i="3"/>
  <c r="E166" i="3"/>
  <c r="E278" i="3"/>
  <c r="E262" i="3"/>
  <c r="E214" i="3"/>
  <c r="E263" i="3"/>
  <c r="E106" i="3"/>
  <c r="E186" i="3"/>
  <c r="E271" i="3"/>
  <c r="E162" i="3"/>
  <c r="E85" i="3"/>
  <c r="E317" i="3"/>
  <c r="E386" i="3"/>
  <c r="E440" i="3"/>
  <c r="E436" i="3"/>
  <c r="E565" i="3"/>
  <c r="E475" i="3"/>
  <c r="E405" i="3"/>
  <c r="E675" i="3"/>
  <c r="E159" i="3"/>
  <c r="E98" i="3"/>
  <c r="E526" i="3"/>
  <c r="E640" i="3"/>
  <c r="E568" i="3"/>
  <c r="E615" i="3"/>
  <c r="E659" i="3"/>
  <c r="E279" i="3"/>
  <c r="E34" i="3"/>
  <c r="E102" i="3"/>
  <c r="E211" i="3"/>
  <c r="E303" i="3"/>
  <c r="E400" i="3"/>
  <c r="E668" i="3"/>
  <c r="E117" i="3"/>
  <c r="E179" i="3"/>
  <c r="E396" i="3"/>
  <c r="E597" i="3"/>
  <c r="E383" i="3"/>
  <c r="E267" i="3"/>
  <c r="E361" i="3"/>
  <c r="E528" i="3"/>
  <c r="E583" i="3"/>
  <c r="E226" i="3"/>
  <c r="E74" i="3"/>
  <c r="E674" i="3"/>
  <c r="E630" i="3"/>
  <c r="E646" i="3"/>
  <c r="E519" i="3"/>
  <c r="E362" i="3"/>
  <c r="E356" i="3"/>
  <c r="E128" i="3"/>
  <c r="E538" i="3"/>
  <c r="E309" i="3"/>
  <c r="E372" i="3"/>
  <c r="E552" i="3"/>
  <c r="E601" i="3"/>
  <c r="E581" i="3"/>
  <c r="E569" i="3"/>
  <c r="E478" i="3"/>
  <c r="E302" i="3"/>
  <c r="E121" i="3"/>
  <c r="E299" i="3"/>
  <c r="E316" i="3"/>
  <c r="E47" i="3"/>
  <c r="E60" i="3"/>
  <c r="E197" i="3"/>
  <c r="E305" i="3"/>
  <c r="E369" i="3"/>
  <c r="E404" i="3"/>
  <c r="E327" i="3"/>
  <c r="E414" i="3"/>
  <c r="E631" i="3"/>
  <c r="E667" i="3"/>
  <c r="E506" i="3"/>
  <c r="E483" i="3"/>
  <c r="E154" i="3"/>
  <c r="E455" i="3"/>
  <c r="E447" i="3"/>
  <c r="E384" i="3"/>
  <c r="E656" i="3"/>
  <c r="E461" i="3"/>
  <c r="E684" i="3"/>
  <c r="E432" i="3"/>
  <c r="E379" i="3"/>
  <c r="E95" i="3"/>
  <c r="E108" i="3"/>
  <c r="E245" i="3"/>
  <c r="E486" i="3"/>
  <c r="E513" i="3"/>
  <c r="E320" i="3"/>
  <c r="E392" i="3"/>
  <c r="E609" i="3"/>
  <c r="E87" i="3"/>
  <c r="E237" i="3"/>
  <c r="E236" i="3"/>
  <c r="E91" i="3"/>
  <c r="E104" i="3"/>
  <c r="E241" i="3"/>
  <c r="E224" i="3"/>
  <c r="E416" i="3"/>
  <c r="E438" i="3"/>
  <c r="E381" i="3"/>
  <c r="E434" i="3"/>
  <c r="E306" i="3"/>
  <c r="E409" i="3"/>
  <c r="E522" i="3"/>
  <c r="E579" i="3"/>
  <c r="E421" i="3"/>
  <c r="E485" i="3"/>
  <c r="E665" i="3"/>
  <c r="E397" i="3"/>
  <c r="E599" i="3"/>
  <c r="E570" i="3"/>
  <c r="E312" i="3"/>
  <c r="E474" i="3"/>
  <c r="E153" i="3"/>
  <c r="E517" i="3"/>
  <c r="E596" i="3"/>
  <c r="E671" i="3"/>
  <c r="E560" i="3"/>
  <c r="E573" i="3"/>
  <c r="E577" i="3"/>
  <c r="E277" i="3"/>
  <c r="E260" i="3"/>
  <c r="E138" i="3"/>
  <c r="E233" i="3"/>
  <c r="E282" i="3"/>
  <c r="E629" i="3"/>
  <c r="E619" i="3"/>
  <c r="E580" i="3"/>
  <c r="E482" i="3"/>
  <c r="E603" i="3"/>
  <c r="E495" i="3"/>
  <c r="E445" i="3"/>
  <c r="E670" i="3"/>
  <c r="E322" i="3"/>
  <c r="E487" i="3"/>
  <c r="E296" i="3"/>
  <c r="E628" i="3"/>
  <c r="E516" i="3"/>
  <c r="E593" i="3"/>
  <c r="E504" i="3"/>
  <c r="E152" i="3"/>
  <c r="E354" i="3"/>
  <c r="E244" i="3"/>
  <c r="E498" i="3"/>
  <c r="E252" i="3"/>
  <c r="E240" i="3"/>
  <c r="E37" i="3"/>
  <c r="E518" i="3"/>
  <c r="E148" i="3"/>
  <c r="E232" i="3"/>
  <c r="E68" i="3"/>
  <c r="E161" i="3"/>
  <c r="E254" i="3"/>
  <c r="E511" i="3"/>
  <c r="E67" i="3"/>
  <c r="E342" i="3"/>
  <c r="E43" i="3"/>
  <c r="E339" i="3"/>
  <c r="E476" i="3"/>
  <c r="E225" i="3"/>
  <c r="E220" i="3"/>
  <c r="E689" i="3"/>
  <c r="E75" i="3"/>
  <c r="E55" i="3"/>
  <c r="E639" i="3"/>
  <c r="E57" i="3"/>
  <c r="E215" i="3"/>
  <c r="E459" i="3"/>
  <c r="E625" i="3"/>
  <c r="E368" i="3"/>
  <c r="E243" i="3"/>
  <c r="E542" i="3"/>
  <c r="E592" i="3"/>
  <c r="E611" i="3"/>
  <c r="E218" i="3"/>
  <c r="E194" i="3"/>
  <c r="E546" i="3"/>
  <c r="E536" i="3"/>
  <c r="E442" i="3"/>
  <c r="E496" i="3"/>
  <c r="E330" i="3"/>
  <c r="E563" i="3"/>
  <c r="E94" i="3"/>
  <c r="E319" i="3"/>
  <c r="E325" i="3"/>
  <c r="E534" i="3"/>
  <c r="E594" i="3"/>
  <c r="E567" i="3"/>
  <c r="E547" i="3"/>
  <c r="E633" i="3"/>
  <c r="E462" i="3"/>
  <c r="E561" i="3"/>
  <c r="E147" i="3"/>
  <c r="E335" i="3"/>
  <c r="E411" i="3"/>
  <c r="E79" i="3"/>
  <c r="E92" i="3"/>
  <c r="E229" i="3"/>
  <c r="E321" i="3"/>
  <c r="E394" i="3"/>
  <c r="E402" i="3"/>
  <c r="E343" i="3"/>
  <c r="E584" i="3"/>
  <c r="E677" i="3"/>
  <c r="E617" i="3"/>
  <c r="E649" i="3"/>
  <c r="E493" i="3"/>
  <c r="E223" i="3"/>
  <c r="E315" i="3"/>
  <c r="E505" i="3"/>
  <c r="E524" i="3"/>
  <c r="E688" i="3"/>
  <c r="E562" i="3"/>
  <c r="E503" i="3"/>
  <c r="E467" i="3"/>
  <c r="E364" i="3"/>
  <c r="E129" i="3"/>
  <c r="E149" i="3"/>
  <c r="E540" i="3"/>
  <c r="E318" i="3"/>
  <c r="E590" i="3"/>
  <c r="E401" i="3"/>
  <c r="E290" i="3"/>
  <c r="E469" i="3"/>
  <c r="E35" i="3"/>
  <c r="E285" i="3"/>
  <c r="E268" i="3"/>
  <c r="E123" i="3"/>
  <c r="E145" i="3"/>
  <c r="E273" i="3"/>
  <c r="E256" i="3"/>
  <c r="E664" i="3"/>
  <c r="E651" i="3"/>
  <c r="E574" i="3"/>
  <c r="E454" i="3"/>
  <c r="E385" i="3"/>
  <c r="E71" i="3"/>
  <c r="E531" i="3"/>
  <c r="E291" i="3"/>
  <c r="E549" i="3"/>
  <c r="E51" i="3"/>
  <c r="E435" i="3"/>
  <c r="E328" i="3"/>
  <c r="E523" i="3"/>
  <c r="E660" i="3"/>
  <c r="E340" i="3"/>
  <c r="E437" i="3"/>
  <c r="E168" i="3"/>
  <c r="E616" i="3"/>
  <c r="E650" i="3"/>
  <c r="E685" i="3"/>
  <c r="E604" i="3"/>
  <c r="E655" i="3"/>
  <c r="E29" i="3"/>
  <c r="E164" i="3"/>
  <c r="E32" i="3"/>
  <c r="E96" i="3"/>
  <c r="E265" i="3"/>
  <c r="E331" i="3"/>
  <c r="E307" i="3"/>
  <c r="E355" i="3"/>
  <c r="E618" i="3"/>
  <c r="E614" i="3"/>
  <c r="E687" i="3"/>
  <c r="E463" i="3"/>
  <c r="E612" i="3"/>
  <c r="E627" i="3"/>
  <c r="E403" i="3"/>
  <c r="E431" i="3"/>
  <c r="E481" i="3"/>
  <c r="E654" i="3"/>
  <c r="E479" i="3"/>
  <c r="E419" i="3"/>
  <c r="E346" i="3"/>
  <c r="E564" i="3"/>
  <c r="E623" i="3"/>
  <c r="E143" i="3"/>
  <c r="E501" i="3"/>
  <c r="E107" i="3"/>
  <c r="E591" i="3"/>
  <c r="E451" i="3"/>
  <c r="E551" i="3"/>
  <c r="E144" i="3"/>
  <c r="E678" i="3"/>
  <c r="E156" i="3"/>
  <c r="E289" i="3"/>
  <c r="E221" i="3"/>
  <c r="E429" i="3"/>
  <c r="E80" i="3"/>
  <c r="E300" i="3"/>
  <c r="E56" i="3"/>
  <c r="E439" i="3"/>
  <c r="E391" i="3"/>
  <c r="E686" i="3"/>
  <c r="E208" i="3"/>
  <c r="E348" i="3"/>
  <c r="E390" i="3"/>
  <c r="E281" i="3"/>
  <c r="E203" i="3"/>
  <c r="E301" i="3"/>
  <c r="E398" i="3"/>
  <c r="E491" i="3"/>
  <c r="E304" i="3"/>
  <c r="E171" i="3"/>
  <c r="E608" i="3"/>
  <c r="E647" i="3"/>
  <c r="E150" i="3"/>
  <c r="E270" i="3"/>
  <c r="E410" i="3"/>
  <c r="E636" i="3"/>
  <c r="E638" i="3"/>
  <c r="E607" i="3"/>
  <c r="E480" i="3"/>
  <c r="E298" i="3"/>
  <c r="E81" i="3"/>
  <c r="E313" i="3"/>
  <c r="E543" i="3"/>
  <c r="E341" i="3"/>
  <c r="E295" i="3"/>
  <c r="E622" i="3"/>
  <c r="E539" i="3"/>
  <c r="E663" i="3"/>
  <c r="E515" i="3"/>
  <c r="E366" i="3"/>
  <c r="E521" i="3"/>
  <c r="E62" i="3"/>
  <c r="E585" i="3"/>
  <c r="E393" i="3"/>
  <c r="E111" i="3"/>
  <c r="E124" i="3"/>
  <c r="E261" i="3"/>
  <c r="E337" i="3"/>
  <c r="E444" i="3"/>
  <c r="E448" i="3"/>
  <c r="E359" i="3"/>
  <c r="E600" i="3"/>
  <c r="E645" i="3"/>
  <c r="E371" i="3"/>
  <c r="E525" i="3"/>
  <c r="E113" i="3"/>
  <c r="E275" i="3"/>
  <c r="E351" i="3"/>
  <c r="E412" i="3"/>
  <c r="E566" i="3"/>
  <c r="E658" i="3"/>
  <c r="E620" i="3"/>
  <c r="E488" i="3"/>
  <c r="E427" i="3"/>
  <c r="E136" i="3"/>
  <c r="E44" i="3"/>
  <c r="E181" i="3"/>
  <c r="E258" i="3"/>
  <c r="E530" i="3"/>
  <c r="E314" i="3"/>
  <c r="E406" i="3"/>
  <c r="E332" i="3"/>
  <c r="E377" i="3"/>
  <c r="E100" i="3"/>
  <c r="E172" i="3"/>
  <c r="E134" i="3"/>
  <c r="E40" i="3"/>
  <c r="E177" i="3"/>
  <c r="E160" i="3"/>
  <c r="E363" i="3"/>
  <c r="E457" i="3"/>
  <c r="E500" i="3"/>
  <c r="E606" i="3"/>
  <c r="E632" i="3"/>
  <c r="E326" i="3"/>
  <c r="E93" i="3"/>
  <c r="E387" i="3"/>
  <c r="E424" i="3"/>
  <c r="E587" i="3"/>
  <c r="E201" i="3"/>
  <c r="E471" i="3"/>
  <c r="E641" i="3"/>
  <c r="E634" i="3"/>
  <c r="E602" i="3"/>
  <c r="E683" i="3"/>
  <c r="E39" i="3"/>
  <c r="E374" i="3"/>
  <c r="E680" i="3"/>
  <c r="E545" i="3"/>
  <c r="E571" i="3"/>
  <c r="E666" i="3"/>
  <c r="E669" i="3"/>
  <c r="E84" i="3"/>
  <c r="E196" i="3"/>
  <c r="E83" i="3"/>
  <c r="E132" i="3"/>
  <c r="E184" i="3"/>
  <c r="E533" i="3"/>
  <c r="E586" i="3"/>
  <c r="E373" i="3"/>
  <c r="E682" i="3"/>
  <c r="E673" i="3"/>
  <c r="E595" i="3"/>
  <c r="E358" i="3"/>
  <c r="E676" i="3"/>
  <c r="E492" i="3"/>
  <c r="E537" i="3"/>
  <c r="E375" i="3"/>
  <c r="E292" i="3"/>
  <c r="E598" i="3"/>
  <c r="E423" i="3"/>
  <c r="E280" i="3"/>
  <c r="E473" i="3"/>
  <c r="E575" i="3"/>
  <c r="E103" i="3"/>
  <c r="E185" i="3"/>
  <c r="E119" i="3"/>
  <c r="E120" i="3"/>
  <c r="E428" i="3"/>
  <c r="E344" i="3"/>
  <c r="E512" i="3"/>
  <c r="E48" i="3"/>
  <c r="E466" i="3"/>
  <c r="E284" i="3"/>
  <c r="E272" i="3"/>
  <c r="E578" i="3"/>
  <c r="E116" i="3"/>
  <c r="E249" i="3"/>
  <c r="E137" i="3"/>
  <c r="E193" i="3"/>
  <c r="E323" i="3"/>
  <c r="E212" i="3"/>
  <c r="E644" i="3"/>
  <c r="E350" i="3"/>
  <c r="E112" i="3"/>
  <c r="E426" i="3"/>
  <c r="E88" i="3"/>
  <c r="E557" i="3"/>
  <c r="E54" i="3"/>
  <c r="E365" i="3"/>
  <c r="E458" i="3"/>
  <c r="E443" i="3"/>
  <c r="E131" i="3"/>
  <c r="E235" i="3"/>
  <c r="E672" i="3"/>
  <c r="E661" i="3"/>
  <c r="E250" i="3"/>
  <c r="E174" i="3"/>
  <c r="E610" i="3"/>
  <c r="E520" i="3"/>
  <c r="E548" i="3"/>
  <c r="E637" i="3"/>
  <c r="E464" i="3"/>
  <c r="E425" i="3"/>
  <c r="E207" i="3"/>
  <c r="E388" i="3"/>
  <c r="E477" i="3"/>
  <c r="E357" i="3"/>
  <c r="E311" i="3"/>
  <c r="E681" i="3"/>
  <c r="E510" i="3"/>
  <c r="E497" i="3"/>
  <c r="E494" i="3"/>
  <c r="E334" i="3"/>
  <c r="E142" i="3"/>
  <c r="E420" i="3"/>
  <c r="E489" i="3"/>
  <c r="E324" i="3"/>
  <c r="E130" i="3"/>
  <c r="E165" i="3"/>
  <c r="E288" i="3"/>
  <c r="E353" i="3"/>
  <c r="E460" i="3"/>
  <c r="E380" i="3"/>
  <c r="E382" i="3"/>
  <c r="E626" i="3"/>
  <c r="E541" i="3"/>
  <c r="E308" i="3"/>
  <c r="E499" i="3"/>
  <c r="E118" i="3"/>
  <c r="E78" i="3"/>
  <c r="E553" i="3"/>
  <c r="E450" i="3"/>
  <c r="E624" i="3"/>
  <c r="E376" i="3"/>
  <c r="E652" i="3"/>
  <c r="E472" i="3"/>
  <c r="E433" i="3"/>
  <c r="E63" i="3"/>
  <c r="E76" i="3"/>
  <c r="E213" i="3"/>
  <c r="E452" i="3"/>
  <c r="E293" i="3"/>
  <c r="E399" i="3"/>
  <c r="E558" i="3"/>
  <c r="E310" i="3"/>
  <c r="E126" i="3"/>
  <c r="E173" i="3"/>
  <c r="E204" i="3"/>
  <c r="E59" i="3"/>
  <c r="E72" i="3"/>
  <c r="E209" i="3"/>
  <c r="E192" i="3"/>
  <c r="E422" i="3"/>
  <c r="E588" i="3"/>
  <c r="E338" i="3"/>
  <c r="E468" i="3"/>
  <c r="E535" i="3"/>
  <c r="E657" i="3"/>
  <c r="E53" i="3"/>
  <c r="E470" i="3"/>
  <c r="E556" i="3"/>
  <c r="E527" i="3"/>
  <c r="E216" i="3"/>
  <c r="E407" i="3"/>
  <c r="E417" i="3"/>
  <c r="E449" i="3"/>
  <c r="E465" i="3"/>
  <c r="E507" i="3"/>
  <c r="E276" i="3"/>
  <c r="E446" i="3"/>
  <c r="E544" i="3"/>
  <c r="E589" i="3"/>
  <c r="E509" i="3"/>
  <c r="E532" i="3"/>
  <c r="E514" i="3"/>
  <c r="E157" i="3"/>
  <c r="E228" i="3"/>
  <c r="E115" i="3"/>
  <c r="E169" i="3"/>
  <c r="E248" i="3"/>
  <c r="E430" i="3"/>
  <c r="E389" i="3"/>
  <c r="E648" i="3"/>
  <c r="E554" i="3"/>
  <c r="E559" i="3"/>
  <c r="E635" i="3"/>
  <c r="E294" i="3"/>
  <c r="E662" i="3"/>
  <c r="E441" i="3"/>
  <c r="E613" i="3"/>
  <c r="E360" i="3"/>
  <c r="E643" i="3"/>
  <c r="E484" i="3"/>
  <c r="E413" i="3"/>
  <c r="E297" i="3"/>
  <c r="E408" i="3"/>
  <c r="E653" i="3"/>
  <c r="E253" i="3"/>
  <c r="E200" i="3"/>
  <c r="E269" i="3"/>
  <c r="E257" i="3"/>
  <c r="E621" i="3"/>
  <c r="E572" i="3"/>
  <c r="E52" i="3"/>
  <c r="E217" i="3"/>
  <c r="E395" i="3"/>
  <c r="E33" i="3"/>
  <c r="E490" i="3"/>
  <c r="E555" i="3"/>
  <c r="E180" i="3"/>
  <c r="E264" i="3"/>
  <c r="E188" i="3"/>
  <c r="E176" i="3"/>
  <c r="E352" i="3"/>
  <c r="E205" i="3"/>
  <c r="E99" i="3"/>
  <c r="E582" i="3"/>
  <c r="E529" i="3"/>
  <c r="E189" i="3"/>
  <c r="E64" i="3"/>
  <c r="D315" i="4"/>
  <c r="D244" i="4"/>
  <c r="D325" i="4"/>
  <c r="D536" i="4"/>
  <c r="D501" i="4"/>
  <c r="D670" i="4"/>
  <c r="D145" i="4"/>
  <c r="D266" i="4"/>
  <c r="D623" i="4"/>
  <c r="D452" i="4"/>
  <c r="D229" i="4"/>
  <c r="D421" i="4"/>
  <c r="D178" i="4"/>
  <c r="D246" i="4"/>
  <c r="D637" i="4"/>
  <c r="D330" i="4"/>
  <c r="D137" i="4"/>
  <c r="D101" i="4"/>
  <c r="D136" i="4"/>
  <c r="D689" i="4"/>
  <c r="D272" i="4"/>
  <c r="D651" i="4"/>
  <c r="D571" i="4"/>
  <c r="D471" i="4"/>
  <c r="D401" i="4"/>
  <c r="D687" i="4"/>
  <c r="D176" i="4"/>
  <c r="D143" i="4"/>
  <c r="D298" i="4"/>
  <c r="D608" i="4"/>
  <c r="D581" i="4"/>
  <c r="D209" i="4"/>
  <c r="D67" i="4"/>
  <c r="D236" i="4"/>
  <c r="D673" i="4"/>
  <c r="D102" i="4"/>
  <c r="D63" i="4"/>
  <c r="D628" i="4"/>
  <c r="D418" i="4"/>
  <c r="D377" i="4"/>
  <c r="D492" i="4"/>
  <c r="D270" i="4"/>
  <c r="D550" i="4"/>
  <c r="D219" i="4"/>
  <c r="D46" i="4"/>
  <c r="D465" i="4"/>
  <c r="D321" i="4"/>
  <c r="D183" i="4"/>
  <c r="D184" i="4"/>
  <c r="D505" i="4"/>
  <c r="D393" i="4"/>
  <c r="D462" i="4"/>
  <c r="D593" i="4"/>
  <c r="D477" i="4"/>
  <c r="D407" i="4"/>
  <c r="D129" i="4"/>
  <c r="D48" i="4"/>
  <c r="D73" i="4"/>
  <c r="D352" i="4"/>
  <c r="D413" i="4"/>
  <c r="D647" i="4"/>
  <c r="D62" i="4"/>
  <c r="D444" i="4"/>
  <c r="D408" i="4"/>
  <c r="D473" i="4"/>
  <c r="D105" i="4"/>
  <c r="D142" i="4"/>
  <c r="D618" i="4"/>
  <c r="D626" i="4"/>
  <c r="D534" i="4"/>
  <c r="D248" i="4"/>
  <c r="D195" i="4"/>
  <c r="D374" i="4"/>
  <c r="D373" i="4"/>
  <c r="D685" i="4"/>
  <c r="D646" i="4"/>
  <c r="D614" i="4"/>
  <c r="D659" i="4"/>
  <c r="D210" i="4"/>
  <c r="D404" i="4"/>
  <c r="D201" i="4"/>
  <c r="D152" i="4"/>
  <c r="D344" i="4"/>
  <c r="D535" i="4"/>
  <c r="D686" i="4"/>
  <c r="D42" i="4"/>
  <c r="D425" i="4"/>
  <c r="D166" i="4"/>
  <c r="D252" i="4"/>
  <c r="D366" i="4"/>
  <c r="D667" i="4"/>
  <c r="D231" i="4"/>
  <c r="D625" i="4"/>
  <c r="D353" i="4"/>
  <c r="D436" i="4"/>
  <c r="D70" i="4"/>
  <c r="D218" i="4"/>
  <c r="D116" i="4"/>
  <c r="D340" i="4"/>
  <c r="D357" i="4"/>
  <c r="D405" i="4"/>
  <c r="D600" i="4"/>
  <c r="D343" i="4"/>
  <c r="D613" i="4"/>
  <c r="D361" i="4"/>
  <c r="D310" i="4"/>
  <c r="D684" i="4"/>
  <c r="D512" i="4"/>
  <c r="D52" i="4"/>
  <c r="D364" i="4"/>
  <c r="D316" i="4"/>
  <c r="D439" i="4"/>
  <c r="D107" i="4"/>
  <c r="D519" i="4"/>
  <c r="D123" i="4"/>
  <c r="D128" i="4"/>
  <c r="D355" i="4"/>
  <c r="D295" i="4"/>
  <c r="D26" i="4"/>
  <c r="D185" i="4"/>
  <c r="D489" i="4"/>
  <c r="D120" i="4"/>
  <c r="D155" i="4"/>
  <c r="D485" i="4"/>
  <c r="D41" i="4"/>
  <c r="D300" i="4"/>
  <c r="D76" i="4"/>
  <c r="D461" i="4"/>
  <c r="D187" i="4"/>
  <c r="D318" i="4"/>
  <c r="D424" i="4"/>
  <c r="D77" i="4"/>
  <c r="D381" i="4"/>
  <c r="D265" i="4"/>
  <c r="D372" i="4"/>
  <c r="D676" i="4"/>
  <c r="D414" i="4"/>
  <c r="D243" i="4"/>
  <c r="D144" i="4"/>
  <c r="D564" i="4"/>
  <c r="D336" i="4"/>
  <c r="D504" i="4"/>
  <c r="D56" i="4"/>
  <c r="D125" i="4"/>
  <c r="D85" i="4"/>
  <c r="D317" i="4"/>
  <c r="D412" i="4"/>
  <c r="D78" i="4"/>
  <c r="D202" i="4"/>
  <c r="D441" i="4"/>
  <c r="D493" i="4"/>
  <c r="D208" i="4"/>
  <c r="D124" i="4"/>
  <c r="D368" i="4"/>
  <c r="D309" i="4"/>
  <c r="E145" i="4"/>
  <c r="E317" i="4"/>
  <c r="E209" i="4"/>
  <c r="E345" i="4"/>
  <c r="E201" i="4"/>
  <c r="E608" i="4"/>
  <c r="E683" i="4"/>
  <c r="E602" i="4"/>
  <c r="E438" i="4"/>
  <c r="E615" i="4"/>
  <c r="E501" i="4"/>
  <c r="E193" i="4"/>
  <c r="E361" i="4"/>
  <c r="E67" i="4"/>
  <c r="E578" i="4"/>
  <c r="E478" i="4"/>
  <c r="E46" i="4"/>
  <c r="E293" i="4"/>
  <c r="E525" i="4"/>
  <c r="E624" i="4"/>
  <c r="E225" i="4"/>
  <c r="E299" i="4"/>
  <c r="E102" i="4"/>
  <c r="E237" i="4"/>
  <c r="E598" i="4"/>
  <c r="E59" i="4"/>
  <c r="E426" i="4"/>
  <c r="E589" i="4"/>
  <c r="F589" i="4" s="1"/>
  <c r="G589" i="4" s="1"/>
  <c r="E513" i="4"/>
  <c r="E627" i="4"/>
  <c r="F627" i="4" s="1"/>
  <c r="G627" i="4" s="1"/>
  <c r="E327" i="4"/>
  <c r="E530" i="4"/>
  <c r="E583" i="4"/>
  <c r="E418" i="4"/>
  <c r="E72" i="4"/>
  <c r="E58" i="4"/>
  <c r="E44" i="4"/>
  <c r="E291" i="4"/>
  <c r="E568" i="4"/>
  <c r="E307" i="4"/>
  <c r="E397" i="4"/>
  <c r="F397" i="4" s="1"/>
  <c r="G397" i="4" s="1"/>
  <c r="E646" i="4"/>
  <c r="E415" i="4"/>
  <c r="E385" i="4"/>
  <c r="E612" i="4"/>
  <c r="E674" i="4"/>
  <c r="E439" i="4"/>
  <c r="E187" i="4"/>
  <c r="E173" i="4"/>
  <c r="E285" i="4"/>
  <c r="E486" i="4"/>
  <c r="E584" i="4"/>
  <c r="E319" i="4"/>
  <c r="E413" i="4"/>
  <c r="E371" i="4"/>
  <c r="E161" i="4"/>
  <c r="E359" i="4"/>
  <c r="E182" i="4"/>
  <c r="E687" i="4"/>
  <c r="E453" i="4"/>
  <c r="E312" i="4"/>
  <c r="E289" i="4"/>
  <c r="E261" i="4"/>
  <c r="E236" i="4"/>
  <c r="E377" i="4"/>
  <c r="E600" i="4"/>
  <c r="E369" i="4"/>
  <c r="E436" i="4"/>
  <c r="E430" i="4"/>
  <c r="E661" i="4"/>
  <c r="E464" i="4"/>
  <c r="E523" i="4"/>
  <c r="E105" i="4"/>
  <c r="E381" i="4"/>
  <c r="E310" i="4"/>
  <c r="E416" i="4"/>
  <c r="E117" i="4"/>
  <c r="E242" i="4"/>
  <c r="E263" i="4"/>
  <c r="E448" i="4"/>
  <c r="E185" i="4"/>
  <c r="E375" i="4"/>
  <c r="E472" i="4"/>
  <c r="E347" i="4"/>
  <c r="E34" i="4"/>
  <c r="E482" i="4"/>
  <c r="E508" i="4"/>
  <c r="E633" i="4"/>
  <c r="E370" i="4"/>
  <c r="E258" i="4"/>
  <c r="E383" i="4"/>
  <c r="F383" i="4" s="1"/>
  <c r="G383" i="4" s="1"/>
  <c r="E86" i="4"/>
  <c r="E134" i="4"/>
  <c r="E494" i="4"/>
  <c r="E198" i="4"/>
  <c r="E420" i="4"/>
  <c r="E476" i="4"/>
  <c r="E587" i="4"/>
  <c r="E62" i="4"/>
  <c r="E399" i="4"/>
  <c r="E214" i="4"/>
  <c r="E217" i="4"/>
  <c r="E337" i="4"/>
  <c r="E274" i="4"/>
  <c r="F274" i="4" s="1"/>
  <c r="G274" i="4" s="1"/>
  <c r="E341" i="4"/>
  <c r="E622" i="4"/>
  <c r="E363" i="4"/>
  <c r="E314" i="4"/>
  <c r="E158" i="4"/>
  <c r="E550" i="4"/>
  <c r="E306" i="4"/>
  <c r="E511" i="4"/>
  <c r="E200" i="4"/>
  <c r="F200" i="4" s="1"/>
  <c r="G200" i="4" s="1"/>
  <c r="E186" i="4"/>
  <c r="E172" i="4"/>
  <c r="E590" i="4"/>
  <c r="E470" i="4"/>
  <c r="F470" i="4" s="1"/>
  <c r="G470" i="4" s="1"/>
  <c r="E456" i="4"/>
  <c r="E546" i="4"/>
  <c r="E665" i="4"/>
  <c r="E230" i="4"/>
  <c r="E554" i="4"/>
  <c r="E659" i="4"/>
  <c r="E654" i="4"/>
  <c r="E69" i="4"/>
  <c r="E55" i="4"/>
  <c r="E41" i="4"/>
  <c r="E303" i="4"/>
  <c r="E309" i="4"/>
  <c r="E516" i="4"/>
  <c r="E574" i="4"/>
  <c r="E572" i="4"/>
  <c r="E625" i="4"/>
  <c r="E121" i="4"/>
  <c r="E498" i="4"/>
  <c r="E502" i="4"/>
  <c r="E489" i="4"/>
  <c r="E563" i="4"/>
  <c r="E557" i="4"/>
  <c r="E219" i="4"/>
  <c r="E205" i="4"/>
  <c r="E83" i="4"/>
  <c r="E460" i="4"/>
  <c r="E556" i="4"/>
  <c r="E594" i="4"/>
  <c r="E468" i="4"/>
  <c r="E552" i="4"/>
  <c r="E585" i="4"/>
  <c r="E592" i="4"/>
  <c r="E451" i="4"/>
  <c r="E566" i="4"/>
  <c r="E604" i="4"/>
  <c r="E248" i="4"/>
  <c r="E115" i="4"/>
  <c r="E542" i="4"/>
  <c r="E51" i="4"/>
  <c r="E558" i="4"/>
  <c r="E450" i="4"/>
  <c r="E500" i="4"/>
  <c r="E335" i="4"/>
  <c r="E405" i="4"/>
  <c r="E677" i="4"/>
  <c r="E528" i="4"/>
  <c r="E206" i="4"/>
  <c r="E150" i="4"/>
  <c r="E570" i="4"/>
  <c r="E315" i="4"/>
  <c r="E323" i="4"/>
  <c r="E417" i="4"/>
  <c r="F417" i="4" s="1"/>
  <c r="G417" i="4" s="1"/>
  <c r="E387" i="4"/>
  <c r="E562" i="4"/>
  <c r="E649" i="4"/>
  <c r="F649" i="4" s="1"/>
  <c r="G649" i="4" s="1"/>
  <c r="E322" i="4"/>
  <c r="E38" i="4"/>
  <c r="E107" i="4"/>
  <c r="E295" i="4"/>
  <c r="E301" i="4"/>
  <c r="E444" i="4"/>
  <c r="E424" i="4"/>
  <c r="E452" i="4"/>
  <c r="E638" i="4"/>
  <c r="E640" i="4"/>
  <c r="E190" i="4"/>
  <c r="E614" i="4"/>
  <c r="E373" i="4"/>
  <c r="E344" i="4"/>
  <c r="E471" i="4"/>
  <c r="E155" i="4"/>
  <c r="E141" i="4"/>
  <c r="E280" i="4"/>
  <c r="E466" i="4"/>
  <c r="E626" i="4"/>
  <c r="E313" i="4"/>
  <c r="E321" i="4"/>
  <c r="E599" i="4"/>
  <c r="E118" i="4"/>
  <c r="E222" i="4"/>
  <c r="E483" i="4"/>
  <c r="E400" i="4"/>
  <c r="E104" i="4"/>
  <c r="E90" i="4"/>
  <c r="E76" i="4"/>
  <c r="E606" i="4"/>
  <c r="E349" i="4"/>
  <c r="E75" i="4"/>
  <c r="F75" i="4" s="1"/>
  <c r="G75" i="4" s="1"/>
  <c r="E351" i="4"/>
  <c r="E524" i="4"/>
  <c r="E548" i="4"/>
  <c r="E331" i="4"/>
  <c r="E576" i="4"/>
  <c r="E647" i="4"/>
  <c r="E300" i="4"/>
  <c r="E473" i="4"/>
  <c r="E101" i="4"/>
  <c r="E87" i="4"/>
  <c r="E73" i="4"/>
  <c r="E353" i="4"/>
  <c r="E506" i="4"/>
  <c r="E94" i="4"/>
  <c r="E442" i="4"/>
  <c r="E588" i="4"/>
  <c r="E497" i="4"/>
  <c r="E617" i="4"/>
  <c r="E518" i="4"/>
  <c r="E40" i="4"/>
  <c r="E538" i="4"/>
  <c r="E603" i="4"/>
  <c r="E279" i="4"/>
  <c r="E311" i="4"/>
  <c r="E110" i="4"/>
  <c r="E286" i="4"/>
  <c r="E247" i="4"/>
  <c r="E401" i="4"/>
  <c r="E650" i="4"/>
  <c r="E586" i="4"/>
  <c r="E534" i="4"/>
  <c r="E305" i="4"/>
  <c r="F305" i="4" s="1"/>
  <c r="G305" i="4" s="1"/>
  <c r="E569" i="4"/>
  <c r="E78" i="4"/>
  <c r="E264" i="4"/>
  <c r="E91" i="4"/>
  <c r="E391" i="4"/>
  <c r="E582" i="4"/>
  <c r="E532" i="4"/>
  <c r="E618" i="4"/>
  <c r="E540" i="4"/>
  <c r="E601" i="4"/>
  <c r="E43" i="4"/>
  <c r="E233" i="4"/>
  <c r="E126" i="4"/>
  <c r="E407" i="4"/>
  <c r="E379" i="4"/>
  <c r="E581" i="4"/>
  <c r="E333" i="4"/>
  <c r="E580" i="4"/>
  <c r="E611" i="4"/>
  <c r="E655" i="4"/>
  <c r="E269" i="4"/>
  <c r="E365" i="4"/>
  <c r="E596" i="4"/>
  <c r="E380" i="4"/>
  <c r="E37" i="4"/>
  <c r="E278" i="4"/>
  <c r="E250" i="4"/>
  <c r="E99" i="4"/>
  <c r="E409" i="4"/>
  <c r="E70" i="4"/>
  <c r="E490" i="4"/>
  <c r="E488" i="4"/>
  <c r="E166" i="4"/>
  <c r="E329" i="4"/>
  <c r="E389" i="4"/>
  <c r="E340" i="4"/>
  <c r="E688" i="4"/>
  <c r="E232" i="4"/>
  <c r="E218" i="4"/>
  <c r="E204" i="4"/>
  <c r="E297" i="4"/>
  <c r="E428" i="4"/>
  <c r="F428" i="4" s="1"/>
  <c r="G428" i="4" s="1"/>
  <c r="E153" i="4"/>
  <c r="E325" i="4"/>
  <c r="E675" i="4"/>
  <c r="F675" i="4" s="1"/>
  <c r="G675" i="4" s="1"/>
  <c r="E671" i="4"/>
  <c r="E432" i="4"/>
  <c r="F432" i="4" s="1"/>
  <c r="G432" i="4" s="1"/>
  <c r="E613" i="4"/>
  <c r="E496" i="4"/>
  <c r="E292" i="4"/>
  <c r="E441" i="4"/>
  <c r="E136" i="4"/>
  <c r="E122" i="4"/>
  <c r="E108" i="4"/>
  <c r="E343" i="4"/>
  <c r="E522" i="4"/>
  <c r="E54" i="4"/>
  <c r="F54" i="4" s="1"/>
  <c r="G54" i="4" s="1"/>
  <c r="E357" i="4"/>
  <c r="E573" i="4"/>
  <c r="E641" i="4"/>
  <c r="E419" i="4"/>
  <c r="F419" i="4" s="1"/>
  <c r="G419" i="4" s="1"/>
  <c r="E673" i="4"/>
  <c r="E26" i="4"/>
  <c r="E137" i="4"/>
  <c r="E469" i="4"/>
  <c r="E390" i="4"/>
  <c r="E139" i="4"/>
  <c r="E89" i="4"/>
  <c r="E628" i="4"/>
  <c r="E378" i="4"/>
  <c r="E634" i="4"/>
  <c r="E406" i="4"/>
  <c r="E253" i="4"/>
  <c r="E631" i="4"/>
  <c r="E338" i="4"/>
  <c r="E455" i="4"/>
  <c r="E71" i="4"/>
  <c r="E220" i="4"/>
  <c r="E334" i="4"/>
  <c r="E392" i="4"/>
  <c r="F392" i="4" s="1"/>
  <c r="G392" i="4" s="1"/>
  <c r="E493" i="4"/>
  <c r="E168" i="4"/>
  <c r="E393" i="4"/>
  <c r="E454" i="4"/>
  <c r="E296" i="4"/>
  <c r="E384" i="4"/>
  <c r="E216" i="4"/>
  <c r="E170" i="4"/>
  <c r="F170" i="4" s="1"/>
  <c r="G170" i="4" s="1"/>
  <c r="E560" i="4"/>
  <c r="E515" i="4"/>
  <c r="E109" i="4"/>
  <c r="E180" i="4"/>
  <c r="E326" i="4"/>
  <c r="E272" i="4"/>
  <c r="E597" i="4"/>
  <c r="F597" i="4" s="1"/>
  <c r="G597" i="4" s="1"/>
  <c r="E529" i="4"/>
  <c r="F529" i="4" s="1"/>
  <c r="G529" i="4" s="1"/>
  <c r="E362" i="4"/>
  <c r="E402" i="4"/>
  <c r="E120" i="4"/>
  <c r="E234" i="4"/>
  <c r="E189" i="4"/>
  <c r="E621" i="4"/>
  <c r="E635" i="4"/>
  <c r="E80" i="4"/>
  <c r="E194" i="4"/>
  <c r="E531" i="4"/>
  <c r="E435" i="4"/>
  <c r="E271" i="4"/>
  <c r="F271" i="4" s="1"/>
  <c r="G271" i="4" s="1"/>
  <c r="E149" i="4"/>
  <c r="E679" i="4"/>
  <c r="E376" i="4"/>
  <c r="E47" i="4"/>
  <c r="F47" i="4" s="1"/>
  <c r="G47" i="4" s="1"/>
  <c r="E183" i="4"/>
  <c r="E477" i="4"/>
  <c r="E503" i="4"/>
  <c r="E226" i="4"/>
  <c r="E639" i="4"/>
  <c r="E388" i="4"/>
  <c r="E262" i="4"/>
  <c r="E167" i="4"/>
  <c r="E526" i="4"/>
  <c r="E85" i="4"/>
  <c r="E549" i="4"/>
  <c r="E579" i="4"/>
  <c r="E571" i="4"/>
  <c r="E382" i="4"/>
  <c r="E256" i="4"/>
  <c r="E623" i="4"/>
  <c r="E330" i="4"/>
  <c r="E48" i="4"/>
  <c r="E113" i="4"/>
  <c r="E652" i="4"/>
  <c r="E565" i="4"/>
  <c r="F565" i="4" s="1"/>
  <c r="G565" i="4" s="1"/>
  <c r="E245" i="4"/>
  <c r="E514" i="4"/>
  <c r="E481" i="4"/>
  <c r="E188" i="4"/>
  <c r="E143" i="4"/>
  <c r="E681" i="4"/>
  <c r="E686" i="4"/>
  <c r="E179" i="4"/>
  <c r="E119" i="4"/>
  <c r="F119" i="4" s="1"/>
  <c r="G119" i="4" s="1"/>
  <c r="E536" i="4"/>
  <c r="E561" i="4"/>
  <c r="F561" i="4" s="1"/>
  <c r="G561" i="4" s="1"/>
  <c r="E98" i="4"/>
  <c r="E275" i="4"/>
  <c r="E619" i="4"/>
  <c r="E408" i="4"/>
  <c r="E133" i="4"/>
  <c r="E458" i="4"/>
  <c r="E163" i="4"/>
  <c r="E479" i="4"/>
  <c r="E64" i="4"/>
  <c r="E429" i="4"/>
  <c r="E294" i="4"/>
  <c r="E100" i="4"/>
  <c r="E92" i="4"/>
  <c r="E636" i="4"/>
  <c r="E609" i="4"/>
  <c r="E527" i="4"/>
  <c r="E56" i="4"/>
  <c r="E106" i="4"/>
  <c r="F106" i="4" s="1"/>
  <c r="G106" i="4" s="1"/>
  <c r="E265" i="4"/>
  <c r="E475" i="4"/>
  <c r="E45" i="4"/>
  <c r="E412" i="4"/>
  <c r="E154" i="4"/>
  <c r="E616" i="4"/>
  <c r="E374" i="4"/>
  <c r="E425" i="4"/>
  <c r="E184" i="4"/>
  <c r="E138" i="4"/>
  <c r="E492" i="4"/>
  <c r="E372" i="4"/>
  <c r="E411" i="4"/>
  <c r="E664" i="4"/>
  <c r="E140" i="4"/>
  <c r="E403" i="4"/>
  <c r="E643" i="4"/>
  <c r="E437" i="4"/>
  <c r="E658" i="4"/>
  <c r="E203" i="4"/>
  <c r="E29" i="4"/>
  <c r="E354" i="4"/>
  <c r="F354" i="4" s="1"/>
  <c r="G354" i="4" s="1"/>
  <c r="E465" i="4"/>
  <c r="E130" i="4"/>
  <c r="E339" i="4"/>
  <c r="E555" i="4"/>
  <c r="E395" i="4"/>
  <c r="E510" i="4"/>
  <c r="E648" i="4"/>
  <c r="E336" i="4"/>
  <c r="E682" i="4"/>
  <c r="E235" i="4"/>
  <c r="E125" i="4"/>
  <c r="E60" i="4"/>
  <c r="E504" i="4"/>
  <c r="E535" i="4"/>
  <c r="E208" i="4"/>
  <c r="E81" i="4"/>
  <c r="E474" i="4"/>
  <c r="E268" i="4"/>
  <c r="E657" i="4"/>
  <c r="E667" i="4"/>
  <c r="E342" i="4"/>
  <c r="E61" i="4"/>
  <c r="E32" i="4"/>
  <c r="E637" i="4"/>
  <c r="E666" i="4"/>
  <c r="E241" i="4"/>
  <c r="E212" i="4"/>
  <c r="E620" i="4"/>
  <c r="E447" i="4"/>
  <c r="E287" i="4"/>
  <c r="E169" i="4"/>
  <c r="E396" i="4"/>
  <c r="E156" i="4"/>
  <c r="E213" i="4"/>
  <c r="E669" i="4"/>
  <c r="E499" i="4"/>
  <c r="F499" i="4" s="1"/>
  <c r="G499" i="4" s="1"/>
  <c r="E284" i="4"/>
  <c r="E281" i="4"/>
  <c r="E355" i="4"/>
  <c r="E660" i="4"/>
  <c r="E36" i="4"/>
  <c r="E223" i="4"/>
  <c r="E461" i="4"/>
  <c r="E273" i="4"/>
  <c r="E228" i="4"/>
  <c r="E239" i="4"/>
  <c r="E246" i="4"/>
  <c r="E252" i="4"/>
  <c r="E207" i="4"/>
  <c r="E651" i="4"/>
  <c r="E316" i="4"/>
  <c r="E165" i="4"/>
  <c r="E367" i="4"/>
  <c r="E308" i="4"/>
  <c r="E112" i="4"/>
  <c r="E84" i="4"/>
  <c r="F84" i="4" s="1"/>
  <c r="G84" i="4" s="1"/>
  <c r="E645" i="4"/>
  <c r="E304" i="4"/>
  <c r="F304" i="4" s="1"/>
  <c r="G304" i="4" s="1"/>
  <c r="E147" i="4"/>
  <c r="E260" i="4"/>
  <c r="E457" i="4"/>
  <c r="E539" i="4"/>
  <c r="E255" i="4"/>
  <c r="E491" i="4"/>
  <c r="E132" i="4"/>
  <c r="E148" i="4"/>
  <c r="E485" i="4"/>
  <c r="E116" i="4"/>
  <c r="E251" i="4"/>
  <c r="E298" i="4"/>
  <c r="E88" i="4"/>
  <c r="E642" i="4"/>
  <c r="E398" i="4"/>
  <c r="E544" i="4"/>
  <c r="E434" i="4"/>
  <c r="E360" i="4"/>
  <c r="E541" i="4"/>
  <c r="E157" i="4"/>
  <c r="E509" i="4"/>
  <c r="E30" i="4"/>
  <c r="E368" i="4"/>
  <c r="E551" i="4"/>
  <c r="E171" i="4"/>
  <c r="E663" i="4"/>
  <c r="E227" i="4"/>
  <c r="E421" i="4"/>
  <c r="E610" i="4"/>
  <c r="F610" i="4" s="1"/>
  <c r="G610" i="4" s="1"/>
  <c r="E348" i="4"/>
  <c r="E257" i="4"/>
  <c r="F257" i="4" s="1"/>
  <c r="G257" i="4" s="1"/>
  <c r="E221" i="4"/>
  <c r="E678" i="4"/>
  <c r="E277" i="4"/>
  <c r="E53" i="4"/>
  <c r="E249" i="4"/>
  <c r="E449" i="4"/>
  <c r="E685" i="4"/>
  <c r="E77" i="4"/>
  <c r="E446" i="4"/>
  <c r="E178" i="4"/>
  <c r="E517" i="4"/>
  <c r="E66" i="4"/>
  <c r="E487" i="4"/>
  <c r="E97" i="4"/>
  <c r="E443" i="4"/>
  <c r="E244" i="4"/>
  <c r="E192" i="4"/>
  <c r="E386" i="4"/>
  <c r="E445" i="4"/>
  <c r="E593" i="4"/>
  <c r="E82" i="4"/>
  <c r="E689" i="4"/>
  <c r="E181" i="4"/>
  <c r="E495" i="4"/>
  <c r="E35" i="4"/>
  <c r="E366" i="4"/>
  <c r="E197" i="4"/>
  <c r="E176" i="4"/>
  <c r="E547" i="4"/>
  <c r="F547" i="4" s="1"/>
  <c r="G547" i="4" s="1"/>
  <c r="E559" i="4"/>
  <c r="E352" i="4"/>
  <c r="E177" i="4"/>
  <c r="E680" i="4"/>
  <c r="E270" i="4"/>
  <c r="E364" i="4"/>
  <c r="E553" i="4"/>
  <c r="E103" i="4"/>
  <c r="E328" i="4"/>
  <c r="E266" i="4"/>
  <c r="E123" i="4"/>
  <c r="E605" i="4"/>
  <c r="F605" i="4" s="1"/>
  <c r="G605" i="4" s="1"/>
  <c r="E507" i="4"/>
  <c r="E42" i="4"/>
  <c r="E533" i="4"/>
  <c r="E431" i="4"/>
  <c r="E142" i="4"/>
  <c r="E632" i="4"/>
  <c r="E423" i="4"/>
  <c r="E202" i="4"/>
  <c r="E290" i="4"/>
  <c r="E174" i="4"/>
  <c r="E129" i="4"/>
  <c r="E512" i="4"/>
  <c r="E684" i="4"/>
  <c r="E240" i="4"/>
  <c r="E653" i="4"/>
  <c r="E144" i="4"/>
  <c r="E440" i="4"/>
  <c r="E124" i="4"/>
  <c r="E318" i="4"/>
  <c r="E210" i="4"/>
  <c r="E404" i="4"/>
  <c r="E49" i="4"/>
  <c r="E545" i="4"/>
  <c r="E238" i="4"/>
  <c r="E282" i="4"/>
  <c r="E629" i="4"/>
  <c r="E33" i="4"/>
  <c r="E422" i="4"/>
  <c r="E131" i="4"/>
  <c r="E302" i="4"/>
  <c r="E65" i="4"/>
  <c r="E656" i="4"/>
  <c r="E175" i="4"/>
  <c r="E672" i="4"/>
  <c r="E259" i="4"/>
  <c r="E463" i="4"/>
  <c r="E607" i="4"/>
  <c r="E93" i="4"/>
  <c r="E567" i="4"/>
  <c r="E676" i="4"/>
  <c r="E160" i="4"/>
  <c r="E31" i="4"/>
  <c r="E519" i="4"/>
  <c r="E159" i="4"/>
  <c r="E211" i="4"/>
  <c r="F211" i="4" s="1"/>
  <c r="G211" i="4" s="1"/>
  <c r="E467" i="4"/>
  <c r="F467" i="4" s="1"/>
  <c r="G467" i="4" s="1"/>
  <c r="E39" i="4"/>
  <c r="E414" i="4"/>
  <c r="E484" i="4"/>
  <c r="E95" i="4"/>
  <c r="E196" i="4"/>
  <c r="E191" i="4"/>
  <c r="E267" i="4"/>
  <c r="E520" i="4"/>
  <c r="E595" i="4"/>
  <c r="E320" i="4"/>
  <c r="E57" i="4"/>
  <c r="E96" i="4"/>
  <c r="E195" i="4"/>
  <c r="E50" i="4"/>
  <c r="F50" i="4" s="1"/>
  <c r="G50" i="4" s="1"/>
  <c r="E543" i="4"/>
  <c r="E152" i="4"/>
  <c r="E480" i="4"/>
  <c r="E146" i="4"/>
  <c r="E114" i="4"/>
  <c r="E575" i="4"/>
  <c r="E644" i="4"/>
  <c r="E356" i="4"/>
  <c r="E324" i="4"/>
  <c r="E662" i="4"/>
  <c r="E433" i="4"/>
  <c r="E79" i="4"/>
  <c r="E52" i="4"/>
  <c r="E68" i="4"/>
  <c r="E127" i="4"/>
  <c r="E231" i="4"/>
  <c r="E668" i="4"/>
  <c r="E254" i="4"/>
  <c r="E670" i="4"/>
  <c r="E332" i="4"/>
  <c r="E459" i="4"/>
  <c r="E410" i="4"/>
  <c r="E128" i="4"/>
  <c r="E346" i="4"/>
  <c r="E111" i="4"/>
  <c r="E288" i="4"/>
  <c r="E199" i="4"/>
  <c r="E243" i="4"/>
  <c r="E521" i="4"/>
  <c r="E462" i="4"/>
  <c r="E577" i="4"/>
  <c r="E591" i="4"/>
  <c r="E151" i="4"/>
  <c r="E135" i="4"/>
  <c r="E505" i="4"/>
  <c r="E74" i="4"/>
  <c r="E224" i="4"/>
  <c r="E63" i="4"/>
  <c r="E164" i="4"/>
  <c r="E276" i="4"/>
  <c r="E215" i="4"/>
  <c r="E537" i="4"/>
  <c r="F537" i="4" s="1"/>
  <c r="G537" i="4" s="1"/>
  <c r="E630" i="4"/>
  <c r="E358" i="4"/>
  <c r="E350" i="4"/>
  <c r="E394" i="4"/>
  <c r="E229" i="4"/>
  <c r="E427" i="4"/>
  <c r="E283" i="4"/>
  <c r="E564" i="4"/>
  <c r="E162" i="4"/>
  <c r="D506" i="4"/>
  <c r="D386" i="4"/>
  <c r="F386" i="4" s="1"/>
  <c r="G386" i="4" s="1"/>
  <c r="D121" i="4"/>
  <c r="D655" i="4"/>
  <c r="D518" i="4"/>
  <c r="D514" i="4"/>
  <c r="F514" i="4" s="1"/>
  <c r="G514" i="4" s="1"/>
  <c r="D633" i="4"/>
  <c r="D389" i="4"/>
  <c r="D385" i="4"/>
  <c r="D658" i="3"/>
  <c r="D422" i="3"/>
  <c r="D297" i="3"/>
  <c r="D628" i="3"/>
  <c r="D569" i="3"/>
  <c r="F569" i="3" s="1"/>
  <c r="G569" i="3" s="1"/>
  <c r="D577" i="3"/>
  <c r="D438" i="3"/>
  <c r="D595" i="3"/>
  <c r="D679" i="3"/>
  <c r="D434" i="3"/>
  <c r="F434" i="3" s="1"/>
  <c r="G434" i="3" s="1"/>
  <c r="D512" i="3"/>
  <c r="D498" i="3"/>
  <c r="D657" i="3"/>
  <c r="D347" i="3"/>
  <c r="D623" i="3"/>
  <c r="D586" i="3"/>
  <c r="D303" i="3"/>
  <c r="D126" i="3"/>
  <c r="D516" i="3"/>
  <c r="F516" i="3" s="1"/>
  <c r="G516" i="3" s="1"/>
  <c r="D644" i="3"/>
  <c r="F644" i="3" s="1"/>
  <c r="G644" i="3" s="1"/>
  <c r="D584" i="3"/>
  <c r="D411" i="3"/>
  <c r="D98" i="3"/>
  <c r="D363" i="3"/>
  <c r="D366" i="3"/>
  <c r="F366" i="3" s="1"/>
  <c r="G366" i="3" s="1"/>
  <c r="D651" i="3"/>
  <c r="F651" i="3" s="1"/>
  <c r="G651" i="3" s="1"/>
  <c r="D635" i="3"/>
  <c r="D678" i="3"/>
  <c r="D233" i="3"/>
  <c r="F233" i="3" s="1"/>
  <c r="G233" i="3" s="1"/>
  <c r="D439" i="3"/>
  <c r="D176" i="3"/>
  <c r="F176" i="3" s="1"/>
  <c r="G176" i="3" s="1"/>
  <c r="D188" i="3"/>
  <c r="D685" i="3"/>
  <c r="D116" i="3"/>
  <c r="F116" i="3" s="1"/>
  <c r="G116" i="3" s="1"/>
  <c r="D500" i="3"/>
  <c r="F500" i="3" s="1"/>
  <c r="G500" i="3" s="1"/>
  <c r="D610" i="3"/>
  <c r="F610" i="3" s="1"/>
  <c r="G610" i="3" s="1"/>
  <c r="D123" i="3"/>
  <c r="F123" i="3" s="1"/>
  <c r="G123" i="3" s="1"/>
  <c r="D405" i="3"/>
  <c r="F405" i="3" s="1"/>
  <c r="G405" i="3" s="1"/>
  <c r="D294" i="3"/>
  <c r="D237" i="3"/>
  <c r="D306" i="3"/>
  <c r="D265" i="3"/>
  <c r="D272" i="3"/>
  <c r="D284" i="3"/>
  <c r="D466" i="3"/>
  <c r="D103" i="3"/>
  <c r="F103" i="3" s="1"/>
  <c r="G103" i="3" s="1"/>
  <c r="D447" i="3"/>
  <c r="D457" i="3"/>
  <c r="D377" i="3"/>
  <c r="D593" i="3"/>
  <c r="D131" i="3"/>
  <c r="D357" i="3"/>
  <c r="D345" i="3"/>
  <c r="F345" i="3" s="1"/>
  <c r="G345" i="3" s="1"/>
  <c r="D83" i="3"/>
  <c r="F83" i="3" s="1"/>
  <c r="G83" i="3" s="1"/>
  <c r="D240" i="3"/>
  <c r="F240" i="3" s="1"/>
  <c r="G240" i="3" s="1"/>
  <c r="D252" i="3"/>
  <c r="D596" i="3"/>
  <c r="F596" i="3" s="1"/>
  <c r="G596" i="3" s="1"/>
  <c r="D429" i="3"/>
  <c r="D375" i="3"/>
  <c r="F375" i="3" s="1"/>
  <c r="G375" i="3" s="1"/>
  <c r="D502" i="3"/>
  <c r="D612" i="3"/>
  <c r="D268" i="3"/>
  <c r="D510" i="3"/>
  <c r="D296" i="3"/>
  <c r="D236" i="3"/>
  <c r="D426" i="3"/>
  <c r="D115" i="3"/>
  <c r="D666" i="3"/>
  <c r="D88" i="3"/>
  <c r="D55" i="3"/>
  <c r="D143" i="3"/>
  <c r="D532" i="3"/>
  <c r="F532" i="3" s="1"/>
  <c r="G532" i="3" s="1"/>
  <c r="D276" i="3"/>
  <c r="D328" i="3"/>
  <c r="D639" i="3"/>
  <c r="D64" i="3"/>
  <c r="D648" i="3"/>
  <c r="F648" i="3" s="1"/>
  <c r="G648" i="3" s="1"/>
  <c r="D563" i="3"/>
  <c r="D652" i="3"/>
  <c r="D556" i="3"/>
  <c r="D293" i="3"/>
  <c r="D197" i="3"/>
  <c r="F197" i="3" s="1"/>
  <c r="G197" i="3" s="1"/>
  <c r="D533" i="3"/>
  <c r="D449" i="3"/>
  <c r="F449" i="3" s="1"/>
  <c r="G449" i="3" s="1"/>
  <c r="D44" i="3"/>
  <c r="D341" i="3"/>
  <c r="D478" i="3"/>
  <c r="D216" i="3"/>
  <c r="D524" i="3"/>
  <c r="D619" i="3"/>
  <c r="D308" i="3"/>
  <c r="D369" i="3"/>
  <c r="D629" i="3"/>
  <c r="D135" i="3"/>
  <c r="D571" i="3"/>
  <c r="D683" i="3"/>
  <c r="F683" i="3" s="1"/>
  <c r="G683" i="3" s="1"/>
  <c r="D354" i="3"/>
  <c r="D575" i="3"/>
  <c r="D561" i="3"/>
  <c r="D580" i="3"/>
  <c r="D461" i="3"/>
  <c r="D494" i="3"/>
  <c r="F494" i="3" s="1"/>
  <c r="G494" i="3" s="1"/>
  <c r="D617" i="3"/>
  <c r="D343" i="3"/>
  <c r="D394" i="3"/>
  <c r="F394" i="3" s="1"/>
  <c r="G394" i="3" s="1"/>
  <c r="D470" i="3"/>
  <c r="F470" i="3" s="1"/>
  <c r="G470" i="3" s="1"/>
  <c r="D415" i="3"/>
  <c r="D232" i="3"/>
  <c r="D48" i="3"/>
  <c r="F48" i="3" s="1"/>
  <c r="G48" i="3" s="1"/>
  <c r="D148" i="3"/>
  <c r="F148" i="3" s="1"/>
  <c r="G148" i="3" s="1"/>
  <c r="D507" i="3"/>
  <c r="D221" i="3"/>
  <c r="F221" i="3" s="1"/>
  <c r="G221" i="3" s="1"/>
  <c r="D475" i="3"/>
  <c r="D684" i="3"/>
  <c r="F684" i="3" s="1"/>
  <c r="G684" i="3" s="1"/>
  <c r="D95" i="3"/>
  <c r="D442" i="3"/>
  <c r="F442" i="3" s="1"/>
  <c r="G442" i="3" s="1"/>
  <c r="D549" i="3"/>
  <c r="F549" i="3" s="1"/>
  <c r="G549" i="3" s="1"/>
  <c r="D314" i="3"/>
  <c r="D380" i="3"/>
  <c r="D393" i="3"/>
  <c r="D362" i="3"/>
  <c r="D92" i="3"/>
  <c r="F92" i="3" s="1"/>
  <c r="G92" i="3" s="1"/>
  <c r="D459" i="3"/>
  <c r="D458" i="3"/>
  <c r="F458" i="3" s="1"/>
  <c r="G458" i="3" s="1"/>
  <c r="D186" i="3"/>
  <c r="D638" i="3"/>
  <c r="D179" i="3"/>
  <c r="D608" i="3"/>
  <c r="D69" i="3"/>
  <c r="D36" i="3"/>
  <c r="D178" i="3"/>
  <c r="F178" i="3" s="1"/>
  <c r="G178" i="3" s="1"/>
  <c r="D219" i="3"/>
  <c r="D298" i="3"/>
  <c r="D531" i="3"/>
  <c r="D299" i="3"/>
  <c r="D62" i="3"/>
  <c r="D121" i="3"/>
  <c r="D30" i="3"/>
  <c r="F30" i="3" s="1"/>
  <c r="G30" i="3" s="1"/>
  <c r="D255" i="3"/>
  <c r="D81" i="3"/>
  <c r="F81" i="3" s="1"/>
  <c r="G81" i="3" s="1"/>
  <c r="D118" i="3"/>
  <c r="D122" i="3"/>
  <c r="F122" i="3" s="1"/>
  <c r="G122" i="3" s="1"/>
  <c r="D288" i="3"/>
  <c r="D356" i="3"/>
  <c r="D194" i="3"/>
  <c r="F194" i="3" s="1"/>
  <c r="G194" i="3" s="1"/>
  <c r="D317" i="3"/>
  <c r="D443" i="3"/>
  <c r="D301" i="3"/>
  <c r="D605" i="3"/>
  <c r="F605" i="3" s="1"/>
  <c r="G605" i="3" s="1"/>
  <c r="D361" i="3"/>
  <c r="D101" i="3"/>
  <c r="D195" i="3"/>
  <c r="D336" i="3"/>
  <c r="D668" i="3"/>
  <c r="D370" i="3"/>
  <c r="F370" i="3" s="1"/>
  <c r="G370" i="3" s="1"/>
  <c r="D455" i="3"/>
  <c r="F455" i="3" s="1"/>
  <c r="G455" i="3" s="1"/>
  <c r="D94" i="3"/>
  <c r="D207" i="3"/>
  <c r="F207" i="3" s="1"/>
  <c r="G207" i="3" s="1"/>
  <c r="D190" i="3"/>
  <c r="D239" i="3"/>
  <c r="D226" i="3"/>
  <c r="D250" i="3"/>
  <c r="F250" i="3" s="1"/>
  <c r="G250" i="3" s="1"/>
  <c r="D206" i="3"/>
  <c r="D283" i="3"/>
  <c r="D266" i="3"/>
  <c r="F579" i="4"/>
  <c r="G579" i="4" s="1"/>
  <c r="D131" i="4"/>
  <c r="D245" i="4"/>
  <c r="D394" i="4"/>
  <c r="D584" i="4"/>
  <c r="D469" i="4"/>
  <c r="D225" i="4"/>
  <c r="D674" i="4"/>
  <c r="D338" i="4"/>
  <c r="D303" i="4"/>
  <c r="D44" i="4"/>
  <c r="D192" i="4"/>
  <c r="D290" i="4"/>
  <c r="D598" i="4"/>
  <c r="D573" i="4"/>
  <c r="D232" i="4"/>
  <c r="D64" i="4"/>
  <c r="D660" i="4"/>
  <c r="D448" i="4"/>
  <c r="D609" i="4"/>
  <c r="D263" i="4"/>
  <c r="D37" i="4"/>
  <c r="D268" i="4"/>
  <c r="D169" i="4"/>
  <c r="D621" i="4"/>
  <c r="D182" i="4"/>
  <c r="D215" i="4"/>
  <c r="D234" i="4"/>
  <c r="D663" i="4"/>
  <c r="D258" i="4"/>
  <c r="D162" i="4"/>
  <c r="D525" i="4"/>
  <c r="D118" i="4"/>
  <c r="D454" i="4"/>
  <c r="D147" i="4"/>
  <c r="D479" i="4"/>
  <c r="D164" i="4"/>
  <c r="D442" i="4"/>
  <c r="D604" i="4"/>
  <c r="D365" i="4"/>
  <c r="D370" i="4"/>
  <c r="D204" i="4"/>
  <c r="D269" i="4"/>
  <c r="D607" i="4"/>
  <c r="D224" i="4"/>
  <c r="D146" i="4"/>
  <c r="F146" i="4" s="1"/>
  <c r="G146" i="4" s="1"/>
  <c r="D174" i="4"/>
  <c r="D30" i="4"/>
  <c r="D438" i="4"/>
  <c r="D100" i="4"/>
  <c r="D672" i="4"/>
  <c r="D463" i="4"/>
  <c r="D91" i="4"/>
  <c r="D87" i="4"/>
  <c r="F87" i="4" s="1"/>
  <c r="G87" i="4" s="1"/>
  <c r="D291" i="4"/>
  <c r="D478" i="4"/>
  <c r="D409" i="4"/>
  <c r="D165" i="4"/>
  <c r="D113" i="4"/>
  <c r="D40" i="4"/>
  <c r="D74" i="4"/>
  <c r="D179" i="4"/>
  <c r="D427" i="4"/>
  <c r="D148" i="4"/>
  <c r="D380" i="4"/>
  <c r="D81" i="4"/>
  <c r="D665" i="4"/>
  <c r="D228" i="4"/>
  <c r="D103" i="4"/>
  <c r="D587" i="4"/>
  <c r="D126" i="4"/>
  <c r="D437" i="4"/>
  <c r="D190" i="4"/>
  <c r="D175" i="4"/>
  <c r="D446" i="4"/>
  <c r="D189" i="4"/>
  <c r="D416" i="4"/>
  <c r="D619" i="4"/>
  <c r="D350" i="4"/>
  <c r="D595" i="4"/>
  <c r="D653" i="4"/>
  <c r="D348" i="4"/>
  <c r="D522" i="4"/>
  <c r="D328" i="4"/>
  <c r="D551" i="4"/>
  <c r="D552" i="4"/>
  <c r="F552" i="4" s="1"/>
  <c r="G552" i="4" s="1"/>
  <c r="D242" i="4"/>
  <c r="D635" i="4"/>
  <c r="D658" i="4"/>
  <c r="D567" i="4"/>
  <c r="D379" i="4"/>
  <c r="D390" i="4"/>
  <c r="D282" i="4"/>
  <c r="D557" i="4"/>
  <c r="F557" i="4" s="1"/>
  <c r="G557" i="4" s="1"/>
  <c r="D451" i="4"/>
  <c r="D638" i="4"/>
  <c r="D569" i="4"/>
  <c r="D468" i="4"/>
  <c r="D542" i="4"/>
  <c r="D297" i="4"/>
  <c r="D602" i="4"/>
  <c r="D339" i="4"/>
  <c r="D43" i="4"/>
  <c r="D500" i="4"/>
  <c r="D634" i="4"/>
  <c r="D367" i="3"/>
  <c r="D59" i="3"/>
  <c r="D659" i="3"/>
  <c r="F659" i="3" s="1"/>
  <c r="G659" i="3" s="1"/>
  <c r="D503" i="3"/>
  <c r="D412" i="3"/>
  <c r="F412" i="3" s="1"/>
  <c r="G412" i="3" s="1"/>
  <c r="D484" i="3"/>
  <c r="D543" i="3"/>
  <c r="D482" i="3"/>
  <c r="D526" i="3"/>
  <c r="D557" i="3"/>
  <c r="D594" i="3"/>
  <c r="D573" i="3"/>
  <c r="D606" i="3"/>
  <c r="F606" i="3" s="1"/>
  <c r="G606" i="3" s="1"/>
  <c r="D402" i="3"/>
  <c r="D209" i="3"/>
  <c r="F209" i="3" s="1"/>
  <c r="G209" i="3" s="1"/>
  <c r="D550" i="3"/>
  <c r="D634" i="3"/>
  <c r="D42" i="3"/>
  <c r="D497" i="3"/>
  <c r="F497" i="3" s="1"/>
  <c r="G497" i="3" s="1"/>
  <c r="D643" i="3"/>
  <c r="D360" i="3"/>
  <c r="D454" i="3"/>
  <c r="D292" i="3"/>
  <c r="D177" i="3"/>
  <c r="D358" i="3"/>
  <c r="D406" i="3"/>
  <c r="D618" i="3"/>
  <c r="D50" i="3"/>
  <c r="F50" i="3" s="1"/>
  <c r="G50" i="3" s="1"/>
  <c r="D138" i="3"/>
  <c r="F138" i="3" s="1"/>
  <c r="G138" i="3" s="1"/>
  <c r="D514" i="3"/>
  <c r="D193" i="3"/>
  <c r="F193" i="3" s="1"/>
  <c r="G193" i="3" s="1"/>
  <c r="D137" i="3"/>
  <c r="D153" i="3"/>
  <c r="D530" i="3"/>
  <c r="D554" i="3"/>
  <c r="D431" i="3"/>
  <c r="D285" i="3"/>
  <c r="D597" i="3"/>
  <c r="D416" i="3"/>
  <c r="D609" i="3"/>
  <c r="D631" i="3"/>
  <c r="D96" i="3"/>
  <c r="D289" i="3"/>
  <c r="D156" i="3"/>
  <c r="D517" i="3"/>
  <c r="F517" i="3" s="1"/>
  <c r="G517" i="3" s="1"/>
  <c r="D340" i="3"/>
  <c r="D66" i="3"/>
  <c r="D160" i="3"/>
  <c r="D181" i="3"/>
  <c r="F181" i="3" s="1"/>
  <c r="G181" i="3" s="1"/>
  <c r="D481" i="3"/>
  <c r="D413" i="3"/>
  <c r="D329" i="3"/>
  <c r="D133" i="3"/>
  <c r="D196" i="3"/>
  <c r="D257" i="3"/>
  <c r="D269" i="3"/>
  <c r="D264" i="3"/>
  <c r="D467" i="3"/>
  <c r="D463" i="3"/>
  <c r="D437" i="3"/>
  <c r="D559" i="3"/>
  <c r="D35" i="3"/>
  <c r="D349" i="3"/>
  <c r="D673" i="3"/>
  <c r="F673" i="3" s="1"/>
  <c r="G673" i="3" s="1"/>
  <c r="D87" i="3"/>
  <c r="F87" i="3" s="1"/>
  <c r="G87" i="3" s="1"/>
  <c r="D274" i="3"/>
  <c r="D228" i="3"/>
  <c r="D390" i="3"/>
  <c r="D75" i="3"/>
  <c r="F75" i="3" s="1"/>
  <c r="G75" i="3" s="1"/>
  <c r="D529" i="3"/>
  <c r="D253" i="3"/>
  <c r="D671" i="3"/>
  <c r="D474" i="3"/>
  <c r="D435" i="3"/>
  <c r="D518" i="3"/>
  <c r="F518" i="3" s="1"/>
  <c r="G518" i="3" s="1"/>
  <c r="D136" i="3"/>
  <c r="D213" i="3"/>
  <c r="D201" i="3"/>
  <c r="D330" i="3"/>
  <c r="D582" i="3"/>
  <c r="D307" i="3"/>
  <c r="D47" i="3"/>
  <c r="D491" i="3"/>
  <c r="D641" i="3"/>
  <c r="F641" i="3" s="1"/>
  <c r="G641" i="3" s="1"/>
  <c r="D432" i="3"/>
  <c r="D158" i="3"/>
  <c r="D566" i="3"/>
  <c r="F566" i="3" s="1"/>
  <c r="G566" i="3" s="1"/>
  <c r="D527" i="3"/>
  <c r="D675" i="3"/>
  <c r="D320" i="3"/>
  <c r="D667" i="3"/>
  <c r="D305" i="3"/>
  <c r="D430" i="3"/>
  <c r="D611" i="3"/>
  <c r="D650" i="3"/>
  <c r="D570" i="3"/>
  <c r="D511" i="3"/>
  <c r="D578" i="3"/>
  <c r="D633" i="3"/>
  <c r="D373" i="3"/>
  <c r="D38" i="3"/>
  <c r="F38" i="3" s="1"/>
  <c r="G38" i="3" s="1"/>
  <c r="D688" i="3"/>
  <c r="D677" i="3"/>
  <c r="F677" i="3" s="1"/>
  <c r="G677" i="3" s="1"/>
  <c r="D448" i="3"/>
  <c r="D321" i="3"/>
  <c r="F321" i="3" s="1"/>
  <c r="G321" i="3" s="1"/>
  <c r="D304" i="3"/>
  <c r="D680" i="3"/>
  <c r="D281" i="3"/>
  <c r="D99" i="3"/>
  <c r="D189" i="3"/>
  <c r="D660" i="3"/>
  <c r="D663" i="3"/>
  <c r="D61" i="3"/>
  <c r="D295" i="3"/>
  <c r="D581" i="3"/>
  <c r="D199" i="3"/>
  <c r="D352" i="3"/>
  <c r="F352" i="3" s="1"/>
  <c r="G352" i="3" s="1"/>
  <c r="D645" i="3"/>
  <c r="D444" i="3"/>
  <c r="D318" i="3"/>
  <c r="F318" i="3" s="1"/>
  <c r="G318" i="3" s="1"/>
  <c r="D174" i="3"/>
  <c r="D79" i="3"/>
  <c r="D333" i="3"/>
  <c r="D386" i="3"/>
  <c r="D316" i="3"/>
  <c r="D436" i="3"/>
  <c r="D203" i="3"/>
  <c r="D335" i="3"/>
  <c r="D171" i="3"/>
  <c r="D37" i="3"/>
  <c r="D58" i="3"/>
  <c r="D464" i="3"/>
  <c r="D607" i="3"/>
  <c r="D568" i="3"/>
  <c r="D522" i="3"/>
  <c r="F522" i="3" s="1"/>
  <c r="G522" i="3" s="1"/>
  <c r="D258" i="3"/>
  <c r="F258" i="3" s="1"/>
  <c r="G258" i="3" s="1"/>
  <c r="D282" i="3"/>
  <c r="D182" i="3"/>
  <c r="D170" i="3"/>
  <c r="D243" i="3"/>
  <c r="D267" i="3"/>
  <c r="D238" i="3"/>
  <c r="D165" i="3"/>
  <c r="F165" i="3" s="1"/>
  <c r="G165" i="3" s="1"/>
  <c r="D630" i="3"/>
  <c r="F630" i="3" s="1"/>
  <c r="G630" i="3" s="1"/>
  <c r="D425" i="3"/>
  <c r="D85" i="3"/>
  <c r="D565" i="3"/>
  <c r="D215" i="3"/>
  <c r="D592" i="3"/>
  <c r="D246" i="3"/>
  <c r="D279" i="3"/>
  <c r="D45" i="3"/>
  <c r="D508" i="3"/>
  <c r="F508" i="3" s="1"/>
  <c r="G508" i="3" s="1"/>
  <c r="D583" i="3"/>
  <c r="D542" i="3"/>
  <c r="F542" i="3" s="1"/>
  <c r="G542" i="3" s="1"/>
  <c r="D388" i="3"/>
  <c r="D275" i="3"/>
  <c r="D198" i="3"/>
  <c r="D234" i="3"/>
  <c r="D278" i="3"/>
  <c r="D106" i="3"/>
  <c r="D227" i="3"/>
  <c r="D82" i="3"/>
  <c r="D140" i="3"/>
  <c r="D155" i="3"/>
  <c r="F332" i="4" l="1"/>
  <c r="G332" i="4" s="1"/>
  <c r="F79" i="4"/>
  <c r="G79" i="4" s="1"/>
  <c r="F356" i="4"/>
  <c r="G356" i="4" s="1"/>
  <c r="F61" i="4"/>
  <c r="G61" i="4" s="1"/>
  <c r="F403" i="4"/>
  <c r="G403" i="4" s="1"/>
  <c r="F402" i="4"/>
  <c r="G402" i="4" s="1"/>
  <c r="F603" i="4"/>
  <c r="G603" i="4" s="1"/>
  <c r="F94" i="4"/>
  <c r="G94" i="4" s="1"/>
  <c r="F198" i="4"/>
  <c r="G198" i="4" s="1"/>
  <c r="F457" i="4"/>
  <c r="G457" i="4" s="1"/>
  <c r="F367" i="4"/>
  <c r="G367" i="4" s="1"/>
  <c r="F682" i="4"/>
  <c r="G682" i="4" s="1"/>
  <c r="F149" i="4"/>
  <c r="G149" i="4" s="1"/>
  <c r="F83" i="4"/>
  <c r="G83" i="4" s="1"/>
  <c r="F186" i="4"/>
  <c r="G186" i="4" s="1"/>
  <c r="F227" i="3"/>
  <c r="G227" i="3" s="1"/>
  <c r="F198" i="3"/>
  <c r="G198" i="3" s="1"/>
  <c r="F583" i="3"/>
  <c r="G583" i="3" s="1"/>
  <c r="F238" i="3"/>
  <c r="G238" i="3" s="1"/>
  <c r="F79" i="3"/>
  <c r="G79" i="3" s="1"/>
  <c r="F688" i="3"/>
  <c r="G688" i="3" s="1"/>
  <c r="F578" i="3"/>
  <c r="G578" i="3" s="1"/>
  <c r="F320" i="3"/>
  <c r="G320" i="3" s="1"/>
  <c r="F42" i="3"/>
  <c r="G42" i="3" s="1"/>
  <c r="F356" i="3"/>
  <c r="G356" i="3" s="1"/>
  <c r="F580" i="3"/>
  <c r="G580" i="3" s="1"/>
  <c r="F296" i="3"/>
  <c r="G296" i="3" s="1"/>
  <c r="F237" i="3"/>
  <c r="G237" i="3" s="1"/>
  <c r="F425" i="3"/>
  <c r="G425" i="3" s="1"/>
  <c r="F607" i="3"/>
  <c r="G607" i="3" s="1"/>
  <c r="F171" i="3"/>
  <c r="G171" i="3" s="1"/>
  <c r="F61" i="3"/>
  <c r="G61" i="3" s="1"/>
  <c r="F307" i="3"/>
  <c r="G307" i="3" s="1"/>
  <c r="F264" i="3"/>
  <c r="G264" i="3" s="1"/>
  <c r="F526" i="3"/>
  <c r="G526" i="3" s="1"/>
  <c r="F101" i="3"/>
  <c r="G101" i="3" s="1"/>
  <c r="F443" i="3"/>
  <c r="G443" i="3" s="1"/>
  <c r="F299" i="3"/>
  <c r="G299" i="3" s="1"/>
  <c r="F459" i="3"/>
  <c r="G459" i="3" s="1"/>
  <c r="F380" i="3"/>
  <c r="G380" i="3" s="1"/>
  <c r="F415" i="3"/>
  <c r="G415" i="3" s="1"/>
  <c r="F561" i="3"/>
  <c r="G561" i="3" s="1"/>
  <c r="F571" i="3"/>
  <c r="G571" i="3" s="1"/>
  <c r="F308" i="3"/>
  <c r="G308" i="3" s="1"/>
  <c r="F533" i="3"/>
  <c r="G533" i="3" s="1"/>
  <c r="F652" i="3"/>
  <c r="G652" i="3" s="1"/>
  <c r="F447" i="3"/>
  <c r="G447" i="3" s="1"/>
  <c r="F294" i="3"/>
  <c r="G294" i="3" s="1"/>
  <c r="F623" i="3"/>
  <c r="G623" i="3" s="1"/>
  <c r="F297" i="3"/>
  <c r="G297" i="3" s="1"/>
  <c r="F279" i="4"/>
  <c r="G279" i="4" s="1"/>
  <c r="F596" i="4"/>
  <c r="G596" i="4" s="1"/>
  <c r="F572" i="4"/>
  <c r="G572" i="4" s="1"/>
  <c r="F155" i="3"/>
  <c r="G155" i="3" s="1"/>
  <c r="F106" i="3"/>
  <c r="G106" i="3" s="1"/>
  <c r="F275" i="3"/>
  <c r="G275" i="3" s="1"/>
  <c r="F592" i="3"/>
  <c r="G592" i="3" s="1"/>
  <c r="F267" i="3"/>
  <c r="G267" i="3" s="1"/>
  <c r="F282" i="3"/>
  <c r="G282" i="3" s="1"/>
  <c r="F316" i="3"/>
  <c r="G316" i="3" s="1"/>
  <c r="F99" i="3"/>
  <c r="G99" i="3" s="1"/>
  <c r="F675" i="3"/>
  <c r="G675" i="3" s="1"/>
  <c r="F432" i="3"/>
  <c r="G432" i="3" s="1"/>
  <c r="F213" i="3"/>
  <c r="G213" i="3" s="1"/>
  <c r="F474" i="3"/>
  <c r="G474" i="3" s="1"/>
  <c r="F133" i="3"/>
  <c r="G133" i="3" s="1"/>
  <c r="F634" i="3"/>
  <c r="G634" i="3" s="1"/>
  <c r="F367" i="3"/>
  <c r="G367" i="3" s="1"/>
  <c r="F114" i="4"/>
  <c r="G114" i="4" s="1"/>
  <c r="F509" i="4"/>
  <c r="G509" i="4" s="1"/>
  <c r="F585" i="4"/>
  <c r="G585" i="4" s="1"/>
  <c r="F86" i="4"/>
  <c r="G86" i="4" s="1"/>
  <c r="F358" i="4"/>
  <c r="G358" i="4" s="1"/>
  <c r="F591" i="4"/>
  <c r="G591" i="4" s="1"/>
  <c r="F422" i="4"/>
  <c r="G422" i="4" s="1"/>
  <c r="F235" i="4"/>
  <c r="G235" i="4" s="1"/>
  <c r="F510" i="4"/>
  <c r="G510" i="4" s="1"/>
  <c r="F275" i="4"/>
  <c r="G275" i="4" s="1"/>
  <c r="F679" i="4"/>
  <c r="G679" i="4" s="1"/>
  <c r="F108" i="4"/>
  <c r="G108" i="4" s="1"/>
  <c r="F578" i="4"/>
  <c r="G578" i="4" s="1"/>
  <c r="F33" i="4"/>
  <c r="G33" i="4" s="1"/>
  <c r="F177" i="4"/>
  <c r="G177" i="4" s="1"/>
  <c r="F342" i="4"/>
  <c r="G342" i="4" s="1"/>
  <c r="F496" i="4"/>
  <c r="G496" i="4" s="1"/>
  <c r="F391" i="4"/>
  <c r="G391" i="4" s="1"/>
  <c r="F497" i="4"/>
  <c r="G497" i="4" s="1"/>
  <c r="F140" i="3"/>
  <c r="G140" i="3" s="1"/>
  <c r="F278" i="3"/>
  <c r="G278" i="3" s="1"/>
  <c r="F45" i="3"/>
  <c r="G45" i="3" s="1"/>
  <c r="F199" i="3"/>
  <c r="G199" i="3" s="1"/>
  <c r="F305" i="3"/>
  <c r="G305" i="3" s="1"/>
  <c r="F136" i="3"/>
  <c r="G136" i="3" s="1"/>
  <c r="F671" i="3"/>
  <c r="G671" i="3" s="1"/>
  <c r="F390" i="3"/>
  <c r="G390" i="3" s="1"/>
  <c r="F329" i="3"/>
  <c r="G329" i="3" s="1"/>
  <c r="F156" i="3"/>
  <c r="G156" i="3" s="1"/>
  <c r="F431" i="3"/>
  <c r="G431" i="3" s="1"/>
  <c r="F550" i="3"/>
  <c r="G550" i="3" s="1"/>
  <c r="F482" i="3"/>
  <c r="G482" i="3" s="1"/>
  <c r="F226" i="3"/>
  <c r="G226" i="3" s="1"/>
  <c r="F336" i="3"/>
  <c r="G336" i="3" s="1"/>
  <c r="F236" i="3"/>
  <c r="G236" i="3" s="1"/>
  <c r="F377" i="3"/>
  <c r="G377" i="3" s="1"/>
  <c r="F466" i="3"/>
  <c r="G466" i="3" s="1"/>
  <c r="F303" i="3"/>
  <c r="G303" i="3" s="1"/>
  <c r="F658" i="3"/>
  <c r="G658" i="3" s="1"/>
  <c r="F82" i="3"/>
  <c r="G82" i="3" s="1"/>
  <c r="F234" i="3"/>
  <c r="G234" i="3" s="1"/>
  <c r="F170" i="3"/>
  <c r="G170" i="3" s="1"/>
  <c r="F58" i="3"/>
  <c r="G58" i="3" s="1"/>
  <c r="F330" i="3"/>
  <c r="G330" i="3" s="1"/>
  <c r="F543" i="3"/>
  <c r="G543" i="3" s="1"/>
  <c r="F608" i="3"/>
  <c r="G608" i="3" s="1"/>
  <c r="F666" i="3"/>
  <c r="G666" i="3" s="1"/>
  <c r="F502" i="3"/>
  <c r="G502" i="3" s="1"/>
  <c r="F252" i="3"/>
  <c r="G252" i="3" s="1"/>
  <c r="F457" i="3"/>
  <c r="G457" i="3" s="1"/>
  <c r="F586" i="3"/>
  <c r="G586" i="3" s="1"/>
  <c r="F595" i="3"/>
  <c r="G595" i="3" s="1"/>
  <c r="F628" i="3"/>
  <c r="G628" i="3" s="1"/>
  <c r="F279" i="3"/>
  <c r="G279" i="3" s="1"/>
  <c r="F444" i="3"/>
  <c r="G444" i="3" s="1"/>
  <c r="F660" i="3"/>
  <c r="G660" i="3" s="1"/>
  <c r="F463" i="3"/>
  <c r="G463" i="3" s="1"/>
  <c r="F85" i="3"/>
  <c r="G85" i="3" s="1"/>
  <c r="F436" i="3"/>
  <c r="G436" i="3" s="1"/>
  <c r="F645" i="3"/>
  <c r="G645" i="3" s="1"/>
  <c r="F35" i="3"/>
  <c r="G35" i="3" s="1"/>
  <c r="F96" i="3"/>
  <c r="G96" i="3" s="1"/>
  <c r="F530" i="3"/>
  <c r="G530" i="3" s="1"/>
  <c r="F402" i="3"/>
  <c r="G402" i="3" s="1"/>
  <c r="F522" i="4"/>
  <c r="G522" i="4" s="1"/>
  <c r="F672" i="4"/>
  <c r="G672" i="4" s="1"/>
  <c r="F174" i="4"/>
  <c r="G174" i="4" s="1"/>
  <c r="F44" i="4"/>
  <c r="G44" i="4" s="1"/>
  <c r="F225" i="4"/>
  <c r="G225" i="4" s="1"/>
  <c r="F288" i="3"/>
  <c r="G288" i="3" s="1"/>
  <c r="F179" i="3"/>
  <c r="G179" i="3" s="1"/>
  <c r="F617" i="3"/>
  <c r="G617" i="3" s="1"/>
  <c r="F478" i="3"/>
  <c r="G478" i="3" s="1"/>
  <c r="F639" i="3"/>
  <c r="G639" i="3" s="1"/>
  <c r="F143" i="3"/>
  <c r="G143" i="3" s="1"/>
  <c r="F131" i="3"/>
  <c r="G131" i="3" s="1"/>
  <c r="F348" i="4"/>
  <c r="G348" i="4" s="1"/>
  <c r="F165" i="4"/>
  <c r="G165" i="4" s="1"/>
  <c r="F100" i="4"/>
  <c r="G100" i="4" s="1"/>
  <c r="F454" i="4"/>
  <c r="G454" i="4" s="1"/>
  <c r="F554" i="3"/>
  <c r="G554" i="3" s="1"/>
  <c r="F638" i="4"/>
  <c r="G638" i="4" s="1"/>
  <c r="F437" i="4"/>
  <c r="G437" i="4" s="1"/>
  <c r="F40" i="4"/>
  <c r="G40" i="4" s="1"/>
  <c r="F479" i="4"/>
  <c r="G479" i="4" s="1"/>
  <c r="F234" i="4"/>
  <c r="G234" i="4" s="1"/>
  <c r="F507" i="3"/>
  <c r="G507" i="3" s="1"/>
  <c r="F389" i="4"/>
  <c r="G389" i="4" s="1"/>
  <c r="F655" i="4"/>
  <c r="G655" i="4" s="1"/>
  <c r="F660" i="4"/>
  <c r="G660" i="4" s="1"/>
  <c r="F81" i="4"/>
  <c r="G81" i="4" s="1"/>
  <c r="F204" i="4"/>
  <c r="G204" i="4" s="1"/>
  <c r="F598" i="4"/>
  <c r="G598" i="4" s="1"/>
  <c r="F269" i="3"/>
  <c r="G269" i="3" s="1"/>
  <c r="F643" i="3"/>
  <c r="G643" i="3" s="1"/>
  <c r="F380" i="4"/>
  <c r="G380" i="4" s="1"/>
  <c r="F91" i="4"/>
  <c r="G91" i="4" s="1"/>
  <c r="F438" i="4"/>
  <c r="G438" i="4" s="1"/>
  <c r="F370" i="4"/>
  <c r="G370" i="4" s="1"/>
  <c r="F64" i="3"/>
  <c r="G64" i="3" s="1"/>
  <c r="F188" i="3"/>
  <c r="G188" i="3" s="1"/>
  <c r="F360" i="3"/>
  <c r="G360" i="3" s="1"/>
  <c r="F339" i="4"/>
  <c r="G339" i="4" s="1"/>
  <c r="F619" i="4"/>
  <c r="G619" i="4" s="1"/>
  <c r="F175" i="4"/>
  <c r="G175" i="4" s="1"/>
  <c r="F442" i="4"/>
  <c r="G442" i="4" s="1"/>
  <c r="F303" i="4"/>
  <c r="G303" i="4" s="1"/>
  <c r="F131" i="4"/>
  <c r="G131" i="4" s="1"/>
  <c r="F55" i="3"/>
  <c r="G55" i="3" s="1"/>
  <c r="F577" i="3"/>
  <c r="G577" i="3" s="1"/>
  <c r="F635" i="4"/>
  <c r="G635" i="4" s="1"/>
  <c r="F328" i="4"/>
  <c r="G328" i="4" s="1"/>
  <c r="F478" i="4"/>
  <c r="G478" i="4" s="1"/>
  <c r="F607" i="4"/>
  <c r="G607" i="4" s="1"/>
  <c r="F169" i="4"/>
  <c r="G169" i="4" s="1"/>
  <c r="F609" i="4"/>
  <c r="G609" i="4" s="1"/>
  <c r="F498" i="3"/>
  <c r="G498" i="3" s="1"/>
  <c r="F30" i="4"/>
  <c r="G30" i="4" s="1"/>
  <c r="F394" i="4"/>
  <c r="G394" i="4" s="1"/>
  <c r="F663" i="4"/>
  <c r="G663" i="4" s="1"/>
  <c r="F189" i="3"/>
  <c r="G189" i="3" s="1"/>
  <c r="F196" i="3"/>
  <c r="G196" i="3" s="1"/>
  <c r="F514" i="3"/>
  <c r="G514" i="3" s="1"/>
  <c r="F557" i="3"/>
  <c r="G557" i="3" s="1"/>
  <c r="F43" i="4"/>
  <c r="G43" i="4" s="1"/>
  <c r="F379" i="4"/>
  <c r="G379" i="4" s="1"/>
  <c r="F350" i="4"/>
  <c r="G350" i="4" s="1"/>
  <c r="F665" i="4"/>
  <c r="G665" i="4" s="1"/>
  <c r="F113" i="4"/>
  <c r="G113" i="4" s="1"/>
  <c r="F604" i="4"/>
  <c r="G604" i="4" s="1"/>
  <c r="F147" i="4"/>
  <c r="G147" i="4" s="1"/>
  <c r="F215" i="4"/>
  <c r="G215" i="4" s="1"/>
  <c r="F448" i="4"/>
  <c r="G448" i="4" s="1"/>
  <c r="F573" i="4"/>
  <c r="G573" i="4" s="1"/>
  <c r="F575" i="3"/>
  <c r="G575" i="3" s="1"/>
  <c r="F429" i="3"/>
  <c r="G429" i="3" s="1"/>
  <c r="F439" i="3"/>
  <c r="G439" i="3" s="1"/>
  <c r="F633" i="4"/>
  <c r="G633" i="4" s="1"/>
  <c r="F634" i="4"/>
  <c r="G634" i="4" s="1"/>
  <c r="F602" i="4"/>
  <c r="G602" i="4" s="1"/>
  <c r="F282" i="4"/>
  <c r="G282" i="4" s="1"/>
  <c r="F416" i="4"/>
  <c r="G416" i="4" s="1"/>
  <c r="F224" i="4"/>
  <c r="G224" i="4" s="1"/>
  <c r="F118" i="4"/>
  <c r="G118" i="4" s="1"/>
  <c r="F290" i="4"/>
  <c r="G290" i="4" s="1"/>
  <c r="F338" i="4"/>
  <c r="G338" i="4" s="1"/>
  <c r="F584" i="4"/>
  <c r="G584" i="4" s="1"/>
  <c r="F301" i="3"/>
  <c r="G301" i="3" s="1"/>
  <c r="F393" i="3"/>
  <c r="G393" i="3" s="1"/>
  <c r="F216" i="3"/>
  <c r="G216" i="3" s="1"/>
  <c r="F357" i="3"/>
  <c r="G357" i="3" s="1"/>
  <c r="F678" i="3"/>
  <c r="G678" i="3" s="1"/>
  <c r="F363" i="3"/>
  <c r="G363" i="3" s="1"/>
  <c r="F385" i="4"/>
  <c r="G385" i="4" s="1"/>
  <c r="F518" i="4"/>
  <c r="G518" i="4" s="1"/>
  <c r="F216" i="4"/>
  <c r="G216" i="4" s="1"/>
  <c r="F503" i="4"/>
  <c r="G503" i="4" s="1"/>
  <c r="F334" i="4"/>
  <c r="G334" i="4" s="1"/>
  <c r="F314" i="4"/>
  <c r="G314" i="4" s="1"/>
  <c r="F98" i="4"/>
  <c r="G98" i="4" s="1"/>
  <c r="F482" i="4"/>
  <c r="G482" i="4" s="1"/>
  <c r="F285" i="4"/>
  <c r="G285" i="4" s="1"/>
  <c r="F568" i="3"/>
  <c r="G568" i="3" s="1"/>
  <c r="F611" i="3"/>
  <c r="G611" i="3" s="1"/>
  <c r="F47" i="3"/>
  <c r="G47" i="3" s="1"/>
  <c r="F435" i="3"/>
  <c r="G435" i="3" s="1"/>
  <c r="F481" i="3"/>
  <c r="G481" i="3" s="1"/>
  <c r="F340" i="3"/>
  <c r="G340" i="3" s="1"/>
  <c r="F484" i="3"/>
  <c r="G484" i="3" s="1"/>
  <c r="F59" i="3"/>
  <c r="G59" i="3" s="1"/>
  <c r="F451" i="4"/>
  <c r="G451" i="4" s="1"/>
  <c r="F242" i="4"/>
  <c r="G242" i="4" s="1"/>
  <c r="F126" i="4"/>
  <c r="G126" i="4" s="1"/>
  <c r="F291" i="4"/>
  <c r="G291" i="4" s="1"/>
  <c r="F269" i="4"/>
  <c r="G269" i="4" s="1"/>
  <c r="F162" i="4"/>
  <c r="G162" i="4" s="1"/>
  <c r="F246" i="3"/>
  <c r="G246" i="3" s="1"/>
  <c r="F201" i="3"/>
  <c r="G201" i="3" s="1"/>
  <c r="F174" i="3"/>
  <c r="G174" i="3" s="1"/>
  <c r="F511" i="3"/>
  <c r="G511" i="3" s="1"/>
  <c r="F430" i="3"/>
  <c r="G430" i="3" s="1"/>
  <c r="F559" i="3"/>
  <c r="G559" i="3" s="1"/>
  <c r="F631" i="3"/>
  <c r="G631" i="3" s="1"/>
  <c r="F285" i="3"/>
  <c r="G285" i="3" s="1"/>
  <c r="F153" i="3"/>
  <c r="G153" i="3" s="1"/>
  <c r="F358" i="3"/>
  <c r="G358" i="3" s="1"/>
  <c r="F468" i="4"/>
  <c r="G468" i="4" s="1"/>
  <c r="F567" i="4"/>
  <c r="G567" i="4" s="1"/>
  <c r="F587" i="4"/>
  <c r="G587" i="4" s="1"/>
  <c r="F179" i="4"/>
  <c r="G179" i="4" s="1"/>
  <c r="F258" i="4"/>
  <c r="G258" i="4" s="1"/>
  <c r="F182" i="4"/>
  <c r="G182" i="4" s="1"/>
  <c r="F37" i="4"/>
  <c r="G37" i="4" s="1"/>
  <c r="F469" i="4"/>
  <c r="G469" i="4" s="1"/>
  <c r="F361" i="3"/>
  <c r="G361" i="3" s="1"/>
  <c r="F317" i="3"/>
  <c r="G317" i="3" s="1"/>
  <c r="F531" i="3"/>
  <c r="G531" i="3" s="1"/>
  <c r="F314" i="3"/>
  <c r="G314" i="3" s="1"/>
  <c r="F341" i="3"/>
  <c r="G341" i="3" s="1"/>
  <c r="F563" i="3"/>
  <c r="G563" i="3" s="1"/>
  <c r="F426" i="3"/>
  <c r="G426" i="3" s="1"/>
  <c r="F265" i="3"/>
  <c r="G265" i="3" s="1"/>
  <c r="F347" i="3"/>
  <c r="G347" i="3" s="1"/>
  <c r="F422" i="3"/>
  <c r="G422" i="3" s="1"/>
  <c r="F121" i="4"/>
  <c r="G121" i="4" s="1"/>
  <c r="F233" i="4"/>
  <c r="G233" i="4" s="1"/>
  <c r="F205" i="4"/>
  <c r="G205" i="4" s="1"/>
  <c r="F214" i="4"/>
  <c r="G214" i="4" s="1"/>
  <c r="F430" i="4"/>
  <c r="G430" i="4" s="1"/>
  <c r="F448" i="3"/>
  <c r="G448" i="3" s="1"/>
  <c r="F177" i="3"/>
  <c r="G177" i="3" s="1"/>
  <c r="F503" i="3"/>
  <c r="G503" i="3" s="1"/>
  <c r="F569" i="4"/>
  <c r="G569" i="4" s="1"/>
  <c r="F658" i="4"/>
  <c r="G658" i="4" s="1"/>
  <c r="F653" i="4"/>
  <c r="G653" i="4" s="1"/>
  <c r="F409" i="4"/>
  <c r="G409" i="4" s="1"/>
  <c r="F164" i="4"/>
  <c r="G164" i="4" s="1"/>
  <c r="F64" i="4"/>
  <c r="G64" i="4" s="1"/>
  <c r="F266" i="3"/>
  <c r="G266" i="3" s="1"/>
  <c r="F118" i="3"/>
  <c r="G118" i="3" s="1"/>
  <c r="F298" i="3"/>
  <c r="G298" i="3" s="1"/>
  <c r="F69" i="3"/>
  <c r="G69" i="3" s="1"/>
  <c r="F186" i="3"/>
  <c r="G186" i="3" s="1"/>
  <c r="F354" i="3"/>
  <c r="G354" i="3" s="1"/>
  <c r="F629" i="3"/>
  <c r="G629" i="3" s="1"/>
  <c r="F44" i="3"/>
  <c r="G44" i="3" s="1"/>
  <c r="F276" i="3"/>
  <c r="G276" i="3" s="1"/>
  <c r="F612" i="3"/>
  <c r="G612" i="3" s="1"/>
  <c r="F306" i="3"/>
  <c r="G306" i="3" s="1"/>
  <c r="F267" i="4"/>
  <c r="G267" i="4" s="1"/>
  <c r="F484" i="4"/>
  <c r="G484" i="4" s="1"/>
  <c r="F97" i="4"/>
  <c r="G97" i="4" s="1"/>
  <c r="F255" i="4"/>
  <c r="G255" i="4" s="1"/>
  <c r="F681" i="4"/>
  <c r="G681" i="4" s="1"/>
  <c r="F153" i="4"/>
  <c r="G153" i="4" s="1"/>
  <c r="F307" i="4"/>
  <c r="G307" i="4" s="1"/>
  <c r="F388" i="3"/>
  <c r="G388" i="3" s="1"/>
  <c r="F335" i="3"/>
  <c r="G335" i="3" s="1"/>
  <c r="F663" i="3"/>
  <c r="G663" i="3" s="1"/>
  <c r="F281" i="3"/>
  <c r="G281" i="3" s="1"/>
  <c r="F373" i="3"/>
  <c r="G373" i="3" s="1"/>
  <c r="F582" i="3"/>
  <c r="G582" i="3" s="1"/>
  <c r="F609" i="3"/>
  <c r="G609" i="3" s="1"/>
  <c r="F565" i="3"/>
  <c r="G565" i="3" s="1"/>
  <c r="F333" i="3"/>
  <c r="G333" i="3" s="1"/>
  <c r="F680" i="3"/>
  <c r="G680" i="3" s="1"/>
  <c r="F633" i="3"/>
  <c r="G633" i="3" s="1"/>
  <c r="F650" i="3"/>
  <c r="G650" i="3" s="1"/>
  <c r="F491" i="3"/>
  <c r="G491" i="3" s="1"/>
  <c r="F228" i="3"/>
  <c r="G228" i="3" s="1"/>
  <c r="F257" i="3"/>
  <c r="G257" i="3" s="1"/>
  <c r="F66" i="3"/>
  <c r="G66" i="3" s="1"/>
  <c r="F289" i="3"/>
  <c r="G289" i="3" s="1"/>
  <c r="F416" i="3"/>
  <c r="G416" i="3" s="1"/>
  <c r="F618" i="3"/>
  <c r="G618" i="3" s="1"/>
  <c r="F297" i="4"/>
  <c r="G297" i="4" s="1"/>
  <c r="F595" i="4"/>
  <c r="G595" i="4" s="1"/>
  <c r="F189" i="4"/>
  <c r="G189" i="4" s="1"/>
  <c r="F228" i="4"/>
  <c r="G228" i="4" s="1"/>
  <c r="F674" i="4"/>
  <c r="G674" i="4" s="1"/>
  <c r="F283" i="3"/>
  <c r="G283" i="3" s="1"/>
  <c r="F239" i="3"/>
  <c r="G239" i="3" s="1"/>
  <c r="F195" i="3"/>
  <c r="G195" i="3" s="1"/>
  <c r="F62" i="3"/>
  <c r="G62" i="3" s="1"/>
  <c r="F219" i="3"/>
  <c r="G219" i="3" s="1"/>
  <c r="F232" i="3"/>
  <c r="G232" i="3" s="1"/>
  <c r="F343" i="3"/>
  <c r="G343" i="3" s="1"/>
  <c r="F369" i="3"/>
  <c r="G369" i="3" s="1"/>
  <c r="F556" i="3"/>
  <c r="G556" i="3" s="1"/>
  <c r="F284" i="3"/>
  <c r="G284" i="3" s="1"/>
  <c r="F506" i="4"/>
  <c r="G506" i="4" s="1"/>
  <c r="F213" i="4"/>
  <c r="G213" i="4" s="1"/>
  <c r="F241" i="4"/>
  <c r="G241" i="4" s="1"/>
  <c r="F631" i="4"/>
  <c r="G631" i="4" s="1"/>
  <c r="F586" i="4"/>
  <c r="G586" i="4" s="1"/>
  <c r="F606" i="4"/>
  <c r="G606" i="4" s="1"/>
  <c r="F72" i="4"/>
  <c r="G72" i="4" s="1"/>
  <c r="F327" i="4"/>
  <c r="G327" i="4" s="1"/>
  <c r="F45" i="4"/>
  <c r="G45" i="4" s="1"/>
  <c r="F88" i="4"/>
  <c r="G88" i="4" s="1"/>
  <c r="F197" i="4"/>
  <c r="G197" i="4" s="1"/>
  <c r="F206" i="4"/>
  <c r="G206" i="4" s="1"/>
  <c r="F110" i="4"/>
  <c r="G110" i="4" s="1"/>
  <c r="F261" i="4"/>
  <c r="G261" i="4" s="1"/>
  <c r="F474" i="4"/>
  <c r="G474" i="4" s="1"/>
  <c r="F215" i="3"/>
  <c r="G215" i="3" s="1"/>
  <c r="F243" i="3"/>
  <c r="G243" i="3" s="1"/>
  <c r="F464" i="3"/>
  <c r="G464" i="3" s="1"/>
  <c r="F386" i="3"/>
  <c r="G386" i="3" s="1"/>
  <c r="F570" i="3"/>
  <c r="G570" i="3" s="1"/>
  <c r="F527" i="3"/>
  <c r="G527" i="3" s="1"/>
  <c r="F437" i="3"/>
  <c r="G437" i="3" s="1"/>
  <c r="F160" i="3"/>
  <c r="G160" i="3" s="1"/>
  <c r="F137" i="3"/>
  <c r="G137" i="3" s="1"/>
  <c r="F573" i="3"/>
  <c r="G573" i="3" s="1"/>
  <c r="F551" i="4"/>
  <c r="G551" i="4" s="1"/>
  <c r="F190" i="4"/>
  <c r="G190" i="4" s="1"/>
  <c r="F103" i="4"/>
  <c r="G103" i="4" s="1"/>
  <c r="F74" i="4"/>
  <c r="G74" i="4" s="1"/>
  <c r="F621" i="4"/>
  <c r="G621" i="4" s="1"/>
  <c r="F263" i="4"/>
  <c r="G263" i="4" s="1"/>
  <c r="F206" i="3"/>
  <c r="G206" i="3" s="1"/>
  <c r="F190" i="3"/>
  <c r="G190" i="3" s="1"/>
  <c r="F255" i="3"/>
  <c r="G255" i="3" s="1"/>
  <c r="F95" i="3"/>
  <c r="G95" i="3" s="1"/>
  <c r="F115" i="3"/>
  <c r="G115" i="3" s="1"/>
  <c r="F510" i="3"/>
  <c r="G510" i="3" s="1"/>
  <c r="F272" i="3"/>
  <c r="G272" i="3" s="1"/>
  <c r="F635" i="3"/>
  <c r="G635" i="3" s="1"/>
  <c r="F98" i="3"/>
  <c r="G98" i="3" s="1"/>
  <c r="F512" i="3"/>
  <c r="G512" i="3" s="1"/>
  <c r="F438" i="3"/>
  <c r="G438" i="3" s="1"/>
  <c r="F259" i="4"/>
  <c r="G259" i="4" s="1"/>
  <c r="F253" i="4"/>
  <c r="G253" i="4" s="1"/>
  <c r="F483" i="4"/>
  <c r="G483" i="4" s="1"/>
  <c r="F280" i="4"/>
  <c r="G280" i="4" s="1"/>
  <c r="F38" i="4"/>
  <c r="G38" i="4" s="1"/>
  <c r="F570" i="4"/>
  <c r="G570" i="4" s="1"/>
  <c r="F203" i="3"/>
  <c r="G203" i="3" s="1"/>
  <c r="F667" i="3"/>
  <c r="G667" i="3" s="1"/>
  <c r="F594" i="3"/>
  <c r="G594" i="3" s="1"/>
  <c r="F390" i="4"/>
  <c r="G390" i="4" s="1"/>
  <c r="F148" i="4"/>
  <c r="G148" i="4" s="1"/>
  <c r="F463" i="4"/>
  <c r="G463" i="4" s="1"/>
  <c r="F365" i="4"/>
  <c r="G365" i="4" s="1"/>
  <c r="F525" i="4"/>
  <c r="G525" i="4" s="1"/>
  <c r="F232" i="4"/>
  <c r="G232" i="4" s="1"/>
  <c r="F192" i="4"/>
  <c r="G192" i="4" s="1"/>
  <c r="F668" i="3"/>
  <c r="G668" i="3" s="1"/>
  <c r="F36" i="3"/>
  <c r="G36" i="3" s="1"/>
  <c r="F638" i="3"/>
  <c r="G638" i="3" s="1"/>
  <c r="F135" i="3"/>
  <c r="G135" i="3" s="1"/>
  <c r="F619" i="3"/>
  <c r="G619" i="3" s="1"/>
  <c r="F328" i="3"/>
  <c r="G328" i="3" s="1"/>
  <c r="F268" i="3"/>
  <c r="G268" i="3" s="1"/>
  <c r="F593" i="3"/>
  <c r="G593" i="3" s="1"/>
  <c r="F411" i="3"/>
  <c r="G411" i="3" s="1"/>
  <c r="F126" i="3"/>
  <c r="G126" i="3" s="1"/>
  <c r="F93" i="4"/>
  <c r="G93" i="4" s="1"/>
  <c r="F629" i="4"/>
  <c r="G629" i="4" s="1"/>
  <c r="F445" i="4"/>
  <c r="G445" i="4" s="1"/>
  <c r="F141" i="4"/>
  <c r="G141" i="4" s="1"/>
  <c r="F312" i="4"/>
  <c r="G312" i="4" s="1"/>
  <c r="F581" i="3"/>
  <c r="G581" i="3" s="1"/>
  <c r="F253" i="3"/>
  <c r="G253" i="3" s="1"/>
  <c r="F349" i="3"/>
  <c r="G349" i="3" s="1"/>
  <c r="F413" i="3"/>
  <c r="G413" i="3" s="1"/>
  <c r="F292" i="3"/>
  <c r="G292" i="3" s="1"/>
  <c r="F500" i="4"/>
  <c r="G500" i="4" s="1"/>
  <c r="F182" i="3"/>
  <c r="G182" i="3" s="1"/>
  <c r="F37" i="3"/>
  <c r="G37" i="3" s="1"/>
  <c r="F295" i="3"/>
  <c r="G295" i="3" s="1"/>
  <c r="F304" i="3"/>
  <c r="G304" i="3" s="1"/>
  <c r="F158" i="3"/>
  <c r="G158" i="3" s="1"/>
  <c r="F529" i="3"/>
  <c r="G529" i="3" s="1"/>
  <c r="F274" i="3"/>
  <c r="G274" i="3" s="1"/>
  <c r="F467" i="3"/>
  <c r="G467" i="3" s="1"/>
  <c r="F597" i="3"/>
  <c r="G597" i="3" s="1"/>
  <c r="F406" i="3"/>
  <c r="G406" i="3" s="1"/>
  <c r="F454" i="3"/>
  <c r="G454" i="3" s="1"/>
  <c r="F542" i="4"/>
  <c r="G542" i="4" s="1"/>
  <c r="F446" i="4"/>
  <c r="G446" i="4" s="1"/>
  <c r="F427" i="4"/>
  <c r="G427" i="4" s="1"/>
  <c r="F268" i="4"/>
  <c r="G268" i="4" s="1"/>
  <c r="F245" i="4"/>
  <c r="G245" i="4" s="1"/>
  <c r="F94" i="3"/>
  <c r="G94" i="3" s="1"/>
  <c r="F121" i="3"/>
  <c r="G121" i="3" s="1"/>
  <c r="F362" i="3"/>
  <c r="G362" i="3" s="1"/>
  <c r="F475" i="3"/>
  <c r="G475" i="3" s="1"/>
  <c r="F461" i="3"/>
  <c r="G461" i="3" s="1"/>
  <c r="F524" i="3"/>
  <c r="G524" i="3" s="1"/>
  <c r="F293" i="3"/>
  <c r="G293" i="3" s="1"/>
  <c r="F88" i="3"/>
  <c r="G88" i="3" s="1"/>
  <c r="F685" i="3"/>
  <c r="G685" i="3" s="1"/>
  <c r="F584" i="3"/>
  <c r="G584" i="3" s="1"/>
  <c r="F657" i="3"/>
  <c r="G657" i="3" s="1"/>
  <c r="F679" i="3"/>
  <c r="G679" i="3" s="1"/>
  <c r="F212" i="4"/>
  <c r="G212" i="4" s="1"/>
  <c r="F643" i="4"/>
  <c r="G643" i="4" s="1"/>
  <c r="F262" i="4"/>
  <c r="G262" i="4" s="1"/>
  <c r="F376" i="4"/>
  <c r="G376" i="4" s="1"/>
  <c r="F250" i="4"/>
  <c r="G250" i="4" s="1"/>
  <c r="F523" i="4"/>
  <c r="G523" i="4" s="1"/>
  <c r="F441" i="4"/>
  <c r="G441" i="4" s="1"/>
  <c r="F317" i="4"/>
  <c r="G317" i="4" s="1"/>
  <c r="F300" i="4"/>
  <c r="G300" i="4" s="1"/>
  <c r="F295" i="4"/>
  <c r="G295" i="4" s="1"/>
  <c r="F600" i="4"/>
  <c r="G600" i="4" s="1"/>
  <c r="F236" i="4"/>
  <c r="G236" i="4" s="1"/>
  <c r="F608" i="4"/>
  <c r="G608" i="4" s="1"/>
  <c r="F175" i="3"/>
  <c r="G175" i="3" s="1"/>
  <c r="F214" i="3"/>
  <c r="G214" i="3" s="1"/>
  <c r="F65" i="3"/>
  <c r="G65" i="3" s="1"/>
  <c r="F528" i="3"/>
  <c r="G528" i="3" s="1"/>
  <c r="F646" i="4"/>
  <c r="G646" i="4" s="1"/>
  <c r="F413" i="4"/>
  <c r="G413" i="4" s="1"/>
  <c r="F127" i="3"/>
  <c r="G127" i="3" s="1"/>
  <c r="F576" i="3"/>
  <c r="G576" i="3" s="1"/>
  <c r="F124" i="4"/>
  <c r="G124" i="4" s="1"/>
  <c r="F202" i="4"/>
  <c r="G202" i="4" s="1"/>
  <c r="F85" i="4"/>
  <c r="G85" i="4" s="1"/>
  <c r="F336" i="4"/>
  <c r="G336" i="4" s="1"/>
  <c r="F414" i="4"/>
  <c r="G414" i="4" s="1"/>
  <c r="F381" i="4"/>
  <c r="G381" i="4" s="1"/>
  <c r="F187" i="4"/>
  <c r="G187" i="4" s="1"/>
  <c r="F41" i="4"/>
  <c r="G41" i="4" s="1"/>
  <c r="F489" i="4"/>
  <c r="G489" i="4" s="1"/>
  <c r="F355" i="4"/>
  <c r="G355" i="4" s="1"/>
  <c r="F107" i="4"/>
  <c r="G107" i="4" s="1"/>
  <c r="F52" i="4"/>
  <c r="G52" i="4" s="1"/>
  <c r="F361" i="4"/>
  <c r="G361" i="4" s="1"/>
  <c r="F405" i="4"/>
  <c r="G405" i="4" s="1"/>
  <c r="F218" i="4"/>
  <c r="G218" i="4" s="1"/>
  <c r="F625" i="4"/>
  <c r="G625" i="4" s="1"/>
  <c r="F252" i="4"/>
  <c r="G252" i="4" s="1"/>
  <c r="F686" i="4"/>
  <c r="G686" i="4" s="1"/>
  <c r="F201" i="4"/>
  <c r="G201" i="4" s="1"/>
  <c r="F614" i="4"/>
  <c r="G614" i="4" s="1"/>
  <c r="F374" i="4"/>
  <c r="G374" i="4" s="1"/>
  <c r="F626" i="4"/>
  <c r="G626" i="4" s="1"/>
  <c r="F473" i="4"/>
  <c r="G473" i="4" s="1"/>
  <c r="F647" i="4"/>
  <c r="G647" i="4" s="1"/>
  <c r="F48" i="4"/>
  <c r="G48" i="4" s="1"/>
  <c r="F593" i="4"/>
  <c r="G593" i="4" s="1"/>
  <c r="F184" i="4"/>
  <c r="G184" i="4" s="1"/>
  <c r="F46" i="4"/>
  <c r="G46" i="4" s="1"/>
  <c r="F492" i="4"/>
  <c r="G492" i="4" s="1"/>
  <c r="F63" i="4"/>
  <c r="G63" i="4" s="1"/>
  <c r="F67" i="4"/>
  <c r="G67" i="4" s="1"/>
  <c r="F298" i="4"/>
  <c r="G298" i="4" s="1"/>
  <c r="F401" i="4"/>
  <c r="G401" i="4" s="1"/>
  <c r="F272" i="4"/>
  <c r="G272" i="4" s="1"/>
  <c r="F137" i="4"/>
  <c r="G137" i="4" s="1"/>
  <c r="F178" i="4"/>
  <c r="G178" i="4" s="1"/>
  <c r="F623" i="4"/>
  <c r="G623" i="4" s="1"/>
  <c r="F501" i="4"/>
  <c r="G501" i="4" s="1"/>
  <c r="F315" i="4"/>
  <c r="G315" i="4" s="1"/>
  <c r="F89" i="3"/>
  <c r="G89" i="3" s="1"/>
  <c r="F49" i="3"/>
  <c r="G49" i="3" s="1"/>
  <c r="F78" i="3"/>
  <c r="G78" i="3" s="1"/>
  <c r="F230" i="3"/>
  <c r="G230" i="3" s="1"/>
  <c r="F251" i="3"/>
  <c r="G251" i="3" s="1"/>
  <c r="F418" i="3"/>
  <c r="G418" i="3" s="1"/>
  <c r="F159" i="3"/>
  <c r="G159" i="3" s="1"/>
  <c r="F254" i="3"/>
  <c r="G254" i="3" s="1"/>
  <c r="F70" i="3"/>
  <c r="G70" i="3" s="1"/>
  <c r="F154" i="3"/>
  <c r="G154" i="3" s="1"/>
  <c r="F162" i="3"/>
  <c r="G162" i="3" s="1"/>
  <c r="F383" i="3"/>
  <c r="G383" i="3" s="1"/>
  <c r="F473" i="3"/>
  <c r="G473" i="3" s="1"/>
  <c r="F311" i="3"/>
  <c r="G311" i="3" s="1"/>
  <c r="F112" i="3"/>
  <c r="G112" i="3" s="1"/>
  <c r="F291" i="3"/>
  <c r="G291" i="3" s="1"/>
  <c r="F547" i="3"/>
  <c r="G547" i="3" s="1"/>
  <c r="F407" i="3"/>
  <c r="G407" i="3" s="1"/>
  <c r="F111" i="3"/>
  <c r="G111" i="3" s="1"/>
  <c r="F601" i="3"/>
  <c r="G601" i="3" s="1"/>
  <c r="F152" i="3"/>
  <c r="G152" i="3" s="1"/>
  <c r="F513" i="3"/>
  <c r="G513" i="3" s="1"/>
  <c r="F398" i="3"/>
  <c r="G398" i="3" s="1"/>
  <c r="F446" i="3"/>
  <c r="G446" i="3" s="1"/>
  <c r="F225" i="3"/>
  <c r="G225" i="3" s="1"/>
  <c r="F104" i="3"/>
  <c r="G104" i="3" s="1"/>
  <c r="F654" i="3"/>
  <c r="G654" i="3" s="1"/>
  <c r="F501" i="3"/>
  <c r="G501" i="3" s="1"/>
  <c r="F509" i="3"/>
  <c r="G509" i="3" s="1"/>
  <c r="F172" i="3"/>
  <c r="G172" i="3" s="1"/>
  <c r="F395" i="3"/>
  <c r="G395" i="3" s="1"/>
  <c r="F496" i="3"/>
  <c r="G496" i="3" s="1"/>
  <c r="F273" i="3"/>
  <c r="G273" i="3" s="1"/>
  <c r="F342" i="3"/>
  <c r="G342" i="3" s="1"/>
  <c r="F280" i="3"/>
  <c r="G280" i="3" s="1"/>
  <c r="F100" i="3"/>
  <c r="G100" i="3" s="1"/>
  <c r="F536" i="3"/>
  <c r="G536" i="3" s="1"/>
  <c r="F381" i="3"/>
  <c r="G381" i="3" s="1"/>
  <c r="F534" i="3"/>
  <c r="G534" i="3" s="1"/>
  <c r="F493" i="3"/>
  <c r="G493" i="3" s="1"/>
  <c r="F355" i="3"/>
  <c r="G355" i="3" s="1"/>
  <c r="F686" i="3"/>
  <c r="G686" i="3" s="1"/>
  <c r="F554" i="4"/>
  <c r="G554" i="4" s="1"/>
  <c r="F630" i="4"/>
  <c r="G630" i="4" s="1"/>
  <c r="F99" i="4"/>
  <c r="G99" i="4" s="1"/>
  <c r="F555" i="4"/>
  <c r="G555" i="4" s="1"/>
  <c r="F688" i="4"/>
  <c r="G688" i="4" s="1"/>
  <c r="F475" i="4"/>
  <c r="G475" i="4" s="1"/>
  <c r="F543" i="4"/>
  <c r="G543" i="4" s="1"/>
  <c r="F645" i="4"/>
  <c r="G645" i="4" s="1"/>
  <c r="F431" i="4"/>
  <c r="G431" i="4" s="1"/>
  <c r="F117" i="4"/>
  <c r="G117" i="4" s="1"/>
  <c r="F158" i="4"/>
  <c r="G158" i="4" s="1"/>
  <c r="F476" i="4"/>
  <c r="G476" i="4" s="1"/>
  <c r="F524" i="4"/>
  <c r="G524" i="4" s="1"/>
  <c r="F481" i="4"/>
  <c r="G481" i="4" s="1"/>
  <c r="F456" i="4"/>
  <c r="G456" i="4" s="1"/>
  <c r="F641" i="4"/>
  <c r="G641" i="4" s="1"/>
  <c r="F254" i="4"/>
  <c r="G254" i="4" s="1"/>
  <c r="F127" i="4"/>
  <c r="G127" i="4" s="1"/>
  <c r="F319" i="4"/>
  <c r="G319" i="4" s="1"/>
  <c r="F104" i="4"/>
  <c r="G104" i="4" s="1"/>
  <c r="F498" i="4"/>
  <c r="G498" i="4" s="1"/>
  <c r="F650" i="4"/>
  <c r="G650" i="4" s="1"/>
  <c r="F664" i="4"/>
  <c r="G664" i="4" s="1"/>
  <c r="F544" i="4"/>
  <c r="G544" i="4" s="1"/>
  <c r="F546" i="4"/>
  <c r="G546" i="4" s="1"/>
  <c r="F183" i="3"/>
  <c r="G183" i="3" s="1"/>
  <c r="F34" i="3"/>
  <c r="G34" i="3" s="1"/>
  <c r="F235" i="3"/>
  <c r="G235" i="3" s="1"/>
  <c r="F105" i="3"/>
  <c r="G105" i="3" s="1"/>
  <c r="F54" i="3"/>
  <c r="G54" i="3" s="1"/>
  <c r="F453" i="3"/>
  <c r="G453" i="3" s="1"/>
  <c r="F93" i="3"/>
  <c r="G93" i="3" s="1"/>
  <c r="F147" i="3"/>
  <c r="G147" i="3" s="1"/>
  <c r="F211" i="3"/>
  <c r="G211" i="3" s="1"/>
  <c r="F313" i="3"/>
  <c r="G313" i="3" s="1"/>
  <c r="F102" i="3"/>
  <c r="G102" i="3" s="1"/>
  <c r="F486" i="3"/>
  <c r="G486" i="3" s="1"/>
  <c r="F587" i="3"/>
  <c r="G587" i="3" s="1"/>
  <c r="F622" i="3"/>
  <c r="G622" i="3" s="1"/>
  <c r="F217" i="3"/>
  <c r="G217" i="3" s="1"/>
  <c r="F323" i="3"/>
  <c r="G323" i="3" s="1"/>
  <c r="F129" i="3"/>
  <c r="G129" i="3" s="1"/>
  <c r="F417" i="3"/>
  <c r="G417" i="3" s="1"/>
  <c r="F261" i="3"/>
  <c r="G261" i="3" s="1"/>
  <c r="F488" i="3"/>
  <c r="G488" i="3" s="1"/>
  <c r="F471" i="3"/>
  <c r="G471" i="3" s="1"/>
  <c r="F382" i="3"/>
  <c r="G382" i="3" s="1"/>
  <c r="F462" i="3"/>
  <c r="G462" i="3" s="1"/>
  <c r="F544" i="3"/>
  <c r="G544" i="3" s="1"/>
  <c r="F208" i="3"/>
  <c r="G208" i="3" s="1"/>
  <c r="F224" i="3"/>
  <c r="G224" i="3" s="1"/>
  <c r="F71" i="3"/>
  <c r="G71" i="3" s="1"/>
  <c r="F119" i="3"/>
  <c r="G119" i="3" s="1"/>
  <c r="F625" i="3"/>
  <c r="G625" i="3" s="1"/>
  <c r="F40" i="3"/>
  <c r="G40" i="3" s="1"/>
  <c r="F68" i="3"/>
  <c r="G68" i="3" s="1"/>
  <c r="F681" i="3"/>
  <c r="G681" i="3" s="1"/>
  <c r="F664" i="3"/>
  <c r="G664" i="3" s="1"/>
  <c r="F300" i="3"/>
  <c r="G300" i="3" s="1"/>
  <c r="F218" i="3"/>
  <c r="G218" i="3" s="1"/>
  <c r="F134" i="3"/>
  <c r="G134" i="3" s="1"/>
  <c r="F173" i="3"/>
  <c r="G173" i="3" s="1"/>
  <c r="F378" i="3"/>
  <c r="G378" i="3" s="1"/>
  <c r="F384" i="3"/>
  <c r="G384" i="3" s="1"/>
  <c r="F29" i="3"/>
  <c r="F309" i="3"/>
  <c r="G309" i="3" s="1"/>
  <c r="F338" i="3"/>
  <c r="G338" i="3" s="1"/>
  <c r="F592" i="4"/>
  <c r="G592" i="4" s="1"/>
  <c r="F115" i="4"/>
  <c r="G115" i="4" s="1"/>
  <c r="F622" i="4"/>
  <c r="G622" i="4" s="1"/>
  <c r="F526" i="4"/>
  <c r="G526" i="4" s="1"/>
  <c r="F349" i="4"/>
  <c r="G349" i="4" s="1"/>
  <c r="F669" i="4"/>
  <c r="G669" i="4" s="1"/>
  <c r="F410" i="4"/>
  <c r="G410" i="4" s="1"/>
  <c r="F666" i="4"/>
  <c r="G666" i="4" s="1"/>
  <c r="F58" i="4"/>
  <c r="G58" i="4" s="1"/>
  <c r="F96" i="4"/>
  <c r="G96" i="4" s="1"/>
  <c r="F163" i="4"/>
  <c r="G163" i="4" s="1"/>
  <c r="F423" i="4"/>
  <c r="G423" i="4" s="1"/>
  <c r="F590" i="4"/>
  <c r="G590" i="4" s="1"/>
  <c r="F563" i="4"/>
  <c r="G563" i="4" s="1"/>
  <c r="F287" i="4"/>
  <c r="G287" i="4" s="1"/>
  <c r="F487" i="4"/>
  <c r="G487" i="4" s="1"/>
  <c r="F135" i="4"/>
  <c r="G135" i="4" s="1"/>
  <c r="F306" i="4"/>
  <c r="G306" i="4" s="1"/>
  <c r="F677" i="4"/>
  <c r="G677" i="4" s="1"/>
  <c r="F323" i="4"/>
  <c r="G323" i="4" s="1"/>
  <c r="F648" i="4"/>
  <c r="G648" i="4" s="1"/>
  <c r="F302" i="4"/>
  <c r="G302" i="4" s="1"/>
  <c r="F671" i="4"/>
  <c r="G671" i="4" s="1"/>
  <c r="F507" i="4"/>
  <c r="G507" i="4" s="1"/>
  <c r="F199" i="4"/>
  <c r="G199" i="4" s="1"/>
  <c r="F222" i="4"/>
  <c r="G222" i="4" s="1"/>
  <c r="F68" i="4"/>
  <c r="G68" i="4" s="1"/>
  <c r="F559" i="4"/>
  <c r="G559" i="4" s="1"/>
  <c r="F326" i="4"/>
  <c r="G326" i="4" s="1"/>
  <c r="F443" i="4"/>
  <c r="G443" i="4" s="1"/>
  <c r="F90" i="4"/>
  <c r="G90" i="4" s="1"/>
  <c r="F324" i="4"/>
  <c r="G324" i="4" s="1"/>
  <c r="F360" i="4"/>
  <c r="G360" i="4" s="1"/>
  <c r="F378" i="4"/>
  <c r="G378" i="4" s="1"/>
  <c r="F159" i="4"/>
  <c r="G159" i="4" s="1"/>
  <c r="F320" i="4"/>
  <c r="G320" i="4" s="1"/>
  <c r="F281" i="4"/>
  <c r="G281" i="4" s="1"/>
  <c r="F642" i="4"/>
  <c r="G642" i="4" s="1"/>
  <c r="F227" i="4"/>
  <c r="G227" i="4" s="1"/>
  <c r="F575" i="4"/>
  <c r="G575" i="4" s="1"/>
  <c r="F32" i="4"/>
  <c r="G32" i="4" s="1"/>
  <c r="F208" i="4"/>
  <c r="G208" i="4" s="1"/>
  <c r="F78" i="4"/>
  <c r="G78" i="4" s="1"/>
  <c r="F125" i="4"/>
  <c r="G125" i="4" s="1"/>
  <c r="F564" i="4"/>
  <c r="G564" i="4" s="1"/>
  <c r="F676" i="4"/>
  <c r="G676" i="4" s="1"/>
  <c r="F77" i="4"/>
  <c r="G77" i="4" s="1"/>
  <c r="F461" i="4"/>
  <c r="G461" i="4" s="1"/>
  <c r="F485" i="4"/>
  <c r="G485" i="4" s="1"/>
  <c r="F185" i="4"/>
  <c r="G185" i="4" s="1"/>
  <c r="F128" i="4"/>
  <c r="G128" i="4" s="1"/>
  <c r="F439" i="4"/>
  <c r="G439" i="4" s="1"/>
  <c r="F512" i="4"/>
  <c r="G512" i="4" s="1"/>
  <c r="F613" i="4"/>
  <c r="G613" i="4" s="1"/>
  <c r="F357" i="4"/>
  <c r="G357" i="4" s="1"/>
  <c r="F70" i="4"/>
  <c r="G70" i="4" s="1"/>
  <c r="F231" i="4"/>
  <c r="G231" i="4" s="1"/>
  <c r="F166" i="4"/>
  <c r="G166" i="4" s="1"/>
  <c r="F535" i="4"/>
  <c r="G535" i="4" s="1"/>
  <c r="F404" i="4"/>
  <c r="G404" i="4" s="1"/>
  <c r="F195" i="4"/>
  <c r="G195" i="4" s="1"/>
  <c r="F618" i="4"/>
  <c r="G618" i="4" s="1"/>
  <c r="F408" i="4"/>
  <c r="G408" i="4" s="1"/>
  <c r="F129" i="4"/>
  <c r="G129" i="4" s="1"/>
  <c r="F462" i="4"/>
  <c r="G462" i="4" s="1"/>
  <c r="F183" i="4"/>
  <c r="G183" i="4" s="1"/>
  <c r="F219" i="4"/>
  <c r="G219" i="4" s="1"/>
  <c r="F377" i="4"/>
  <c r="G377" i="4" s="1"/>
  <c r="F102" i="4"/>
  <c r="G102" i="4" s="1"/>
  <c r="F209" i="4"/>
  <c r="G209" i="4" s="1"/>
  <c r="F143" i="4"/>
  <c r="G143" i="4" s="1"/>
  <c r="F471" i="4"/>
  <c r="G471" i="4" s="1"/>
  <c r="F689" i="4"/>
  <c r="G689" i="4" s="1"/>
  <c r="F330" i="4"/>
  <c r="G330" i="4" s="1"/>
  <c r="F421" i="4"/>
  <c r="G421" i="4" s="1"/>
  <c r="F266" i="4"/>
  <c r="G266" i="4" s="1"/>
  <c r="F536" i="4"/>
  <c r="G536" i="4" s="1"/>
  <c r="F538" i="3"/>
  <c r="G538" i="3" s="1"/>
  <c r="F150" i="3"/>
  <c r="G150" i="3" s="1"/>
  <c r="F396" i="3"/>
  <c r="G396" i="3" s="1"/>
  <c r="F324" i="3"/>
  <c r="G324" i="3" s="1"/>
  <c r="F53" i="3"/>
  <c r="G53" i="3" s="1"/>
  <c r="F86" i="3"/>
  <c r="G86" i="3" s="1"/>
  <c r="F548" i="3"/>
  <c r="G548" i="3" s="1"/>
  <c r="F124" i="3"/>
  <c r="G124" i="3" s="1"/>
  <c r="F372" i="3"/>
  <c r="G372" i="3" s="1"/>
  <c r="F397" i="3"/>
  <c r="G397" i="3" s="1"/>
  <c r="F39" i="3"/>
  <c r="G39" i="3" s="1"/>
  <c r="F600" i="3"/>
  <c r="G600" i="3" s="1"/>
  <c r="F636" i="3"/>
  <c r="G636" i="3" s="1"/>
  <c r="F168" i="3"/>
  <c r="G168" i="3" s="1"/>
  <c r="F404" i="3"/>
  <c r="G404" i="3" s="1"/>
  <c r="F151" i="3"/>
  <c r="G151" i="3" s="1"/>
  <c r="F231" i="3"/>
  <c r="G231" i="3" s="1"/>
  <c r="F541" i="3"/>
  <c r="G541" i="3" s="1"/>
  <c r="F572" i="3"/>
  <c r="G572" i="3" s="1"/>
  <c r="F669" i="3"/>
  <c r="G669" i="3" s="1"/>
  <c r="F655" i="3"/>
  <c r="G655" i="3" s="1"/>
  <c r="F409" i="3"/>
  <c r="G409" i="3" s="1"/>
  <c r="F427" i="3"/>
  <c r="G427" i="3" s="1"/>
  <c r="F107" i="3"/>
  <c r="G107" i="3" s="1"/>
  <c r="F468" i="3"/>
  <c r="G468" i="3" s="1"/>
  <c r="F537" i="3"/>
  <c r="G537" i="3" s="1"/>
  <c r="F33" i="3"/>
  <c r="G33" i="3" s="1"/>
  <c r="F91" i="3"/>
  <c r="G91" i="3" s="1"/>
  <c r="F290" i="3"/>
  <c r="G290" i="3" s="1"/>
  <c r="F43" i="3"/>
  <c r="G43" i="3" s="1"/>
  <c r="F552" i="3"/>
  <c r="G552" i="3" s="1"/>
  <c r="F603" i="3"/>
  <c r="G603" i="3" s="1"/>
  <c r="F574" i="3"/>
  <c r="G574" i="3" s="1"/>
  <c r="F637" i="3"/>
  <c r="G637" i="3" s="1"/>
  <c r="F441" i="3"/>
  <c r="G441" i="3" s="1"/>
  <c r="F245" i="3"/>
  <c r="G245" i="3" s="1"/>
  <c r="F77" i="3"/>
  <c r="G77" i="3" s="1"/>
  <c r="F530" i="4"/>
  <c r="G530" i="4" s="1"/>
  <c r="F583" i="4"/>
  <c r="G583" i="4" s="1"/>
  <c r="F435" i="4"/>
  <c r="G435" i="4" s="1"/>
  <c r="F53" i="4"/>
  <c r="G53" i="4" s="1"/>
  <c r="F661" i="4"/>
  <c r="G661" i="4" s="1"/>
  <c r="F488" i="4"/>
  <c r="G488" i="4" s="1"/>
  <c r="F277" i="4"/>
  <c r="G277" i="4" s="1"/>
  <c r="F449" i="4"/>
  <c r="G449" i="4" s="1"/>
  <c r="F134" i="4"/>
  <c r="G134" i="4" s="1"/>
  <c r="F548" i="4"/>
  <c r="G548" i="4" s="1"/>
  <c r="F458" i="4"/>
  <c r="G458" i="4" s="1"/>
  <c r="F632" i="4"/>
  <c r="G632" i="4" s="1"/>
  <c r="F220" i="4"/>
  <c r="G220" i="4" s="1"/>
  <c r="F167" i="4"/>
  <c r="G167" i="4" s="1"/>
  <c r="F294" i="4"/>
  <c r="G294" i="4" s="1"/>
  <c r="F36" i="4"/>
  <c r="G36" i="4" s="1"/>
  <c r="F59" i="4"/>
  <c r="G59" i="4" s="1"/>
  <c r="F139" i="4"/>
  <c r="G139" i="4" s="1"/>
  <c r="F311" i="4"/>
  <c r="G311" i="4" s="1"/>
  <c r="F450" i="4"/>
  <c r="G450" i="4" s="1"/>
  <c r="F193" i="4"/>
  <c r="G193" i="4" s="1"/>
  <c r="F95" i="4"/>
  <c r="G95" i="4" s="1"/>
  <c r="F639" i="4"/>
  <c r="G639" i="4" s="1"/>
  <c r="F278" i="4"/>
  <c r="G278" i="4" s="1"/>
  <c r="F538" i="4"/>
  <c r="G538" i="4" s="1"/>
  <c r="F122" i="4"/>
  <c r="G122" i="4" s="1"/>
  <c r="F191" i="3"/>
  <c r="G191" i="3" s="1"/>
  <c r="F125" i="3"/>
  <c r="G125" i="3" s="1"/>
  <c r="F315" i="3"/>
  <c r="G315" i="3" s="1"/>
  <c r="F263" i="3"/>
  <c r="G263" i="3" s="1"/>
  <c r="F400" i="3"/>
  <c r="G400" i="3" s="1"/>
  <c r="F130" i="3"/>
  <c r="G130" i="3" s="1"/>
  <c r="F142" i="3"/>
  <c r="G142" i="3" s="1"/>
  <c r="F420" i="3"/>
  <c r="G420" i="3" s="1"/>
  <c r="F287" i="3"/>
  <c r="G287" i="3" s="1"/>
  <c r="F615" i="3"/>
  <c r="G615" i="3" s="1"/>
  <c r="F167" i="3"/>
  <c r="G167" i="3" s="1"/>
  <c r="F337" i="3"/>
  <c r="G337" i="3" s="1"/>
  <c r="F376" i="3"/>
  <c r="G376" i="3" s="1"/>
  <c r="F599" i="3"/>
  <c r="G599" i="3" s="1"/>
  <c r="F374" i="3"/>
  <c r="G374" i="3" s="1"/>
  <c r="F590" i="3"/>
  <c r="G590" i="3" s="1"/>
  <c r="F562" i="3"/>
  <c r="G562" i="3" s="1"/>
  <c r="F616" i="3"/>
  <c r="G616" i="3" s="1"/>
  <c r="F414" i="3"/>
  <c r="G414" i="3" s="1"/>
  <c r="F325" i="3"/>
  <c r="G325" i="3" s="1"/>
  <c r="F410" i="3"/>
  <c r="G410" i="3" s="1"/>
  <c r="F525" i="3"/>
  <c r="G525" i="3" s="1"/>
  <c r="F689" i="3"/>
  <c r="G689" i="3" s="1"/>
  <c r="F490" i="3"/>
  <c r="G490" i="3" s="1"/>
  <c r="F157" i="3"/>
  <c r="G157" i="3" s="1"/>
  <c r="F371" i="3"/>
  <c r="G371" i="3" s="1"/>
  <c r="F558" i="3"/>
  <c r="G558" i="3" s="1"/>
  <c r="F120" i="3"/>
  <c r="G120" i="3" s="1"/>
  <c r="F487" i="3"/>
  <c r="G487" i="3" s="1"/>
  <c r="F479" i="3"/>
  <c r="G479" i="3" s="1"/>
  <c r="F161" i="3"/>
  <c r="G161" i="3" s="1"/>
  <c r="F241" i="3"/>
  <c r="G241" i="3" s="1"/>
  <c r="F505" i="3"/>
  <c r="G505" i="3" s="1"/>
  <c r="F56" i="3"/>
  <c r="G56" i="3" s="1"/>
  <c r="F656" i="3"/>
  <c r="G656" i="3" s="1"/>
  <c r="F676" i="3"/>
  <c r="G676" i="3" s="1"/>
  <c r="F585" i="3"/>
  <c r="G585" i="3" s="1"/>
  <c r="F521" i="3"/>
  <c r="G521" i="3" s="1"/>
  <c r="F450" i="3"/>
  <c r="G450" i="3" s="1"/>
  <c r="F327" i="3"/>
  <c r="G327" i="3" s="1"/>
  <c r="F452" i="3"/>
  <c r="G452" i="3" s="1"/>
  <c r="F576" i="4"/>
  <c r="G576" i="4" s="1"/>
  <c r="F375" i="4"/>
  <c r="G375" i="4" s="1"/>
  <c r="F39" i="4"/>
  <c r="G39" i="4" s="1"/>
  <c r="F203" i="4"/>
  <c r="G203" i="4" s="1"/>
  <c r="F656" i="4"/>
  <c r="G656" i="4" s="1"/>
  <c r="F491" i="4"/>
  <c r="G491" i="4" s="1"/>
  <c r="F433" i="4"/>
  <c r="G433" i="4" s="1"/>
  <c r="F138" i="4"/>
  <c r="G138" i="4" s="1"/>
  <c r="F531" i="4"/>
  <c r="G531" i="4" s="1"/>
  <c r="F580" i="4"/>
  <c r="G580" i="4" s="1"/>
  <c r="F620" i="4"/>
  <c r="G620" i="4" s="1"/>
  <c r="F296" i="4"/>
  <c r="G296" i="4" s="1"/>
  <c r="F346" i="4"/>
  <c r="G346" i="4" s="1"/>
  <c r="F384" i="4"/>
  <c r="G384" i="4" s="1"/>
  <c r="F223" i="4"/>
  <c r="G223" i="4" s="1"/>
  <c r="F288" i="4"/>
  <c r="G288" i="4" s="1"/>
  <c r="F140" i="4"/>
  <c r="G140" i="4" s="1"/>
  <c r="F429" i="4"/>
  <c r="G429" i="4" s="1"/>
  <c r="F341" i="4"/>
  <c r="G341" i="4" s="1"/>
  <c r="F599" i="4"/>
  <c r="G599" i="4" s="1"/>
  <c r="F230" i="4"/>
  <c r="G230" i="4" s="1"/>
  <c r="F678" i="4"/>
  <c r="G678" i="4" s="1"/>
  <c r="F396" i="4"/>
  <c r="G396" i="4" s="1"/>
  <c r="F594" i="4"/>
  <c r="G594" i="4" s="1"/>
  <c r="F82" i="4"/>
  <c r="G82" i="4" s="1"/>
  <c r="F301" i="4"/>
  <c r="G301" i="4" s="1"/>
  <c r="F351" i="4"/>
  <c r="G351" i="4" s="1"/>
  <c r="F560" i="4"/>
  <c r="G560" i="4" s="1"/>
  <c r="F293" i="4"/>
  <c r="G293" i="4" s="1"/>
  <c r="F420" i="4"/>
  <c r="G420" i="4" s="1"/>
  <c r="F151" i="4"/>
  <c r="G151" i="4" s="1"/>
  <c r="F395" i="4"/>
  <c r="G395" i="4" s="1"/>
  <c r="F562" i="4"/>
  <c r="G562" i="4" s="1"/>
  <c r="F35" i="4"/>
  <c r="G35" i="4" s="1"/>
  <c r="F29" i="4"/>
  <c r="F337" i="4"/>
  <c r="G337" i="4" s="1"/>
  <c r="F574" i="4"/>
  <c r="G574" i="4" s="1"/>
  <c r="F154" i="4"/>
  <c r="G154" i="4" s="1"/>
  <c r="F636" i="4"/>
  <c r="G636" i="4" s="1"/>
  <c r="F92" i="4"/>
  <c r="G92" i="4" s="1"/>
  <c r="F545" i="4"/>
  <c r="G545" i="4" s="1"/>
  <c r="F362" i="4"/>
  <c r="G362" i="4" s="1"/>
  <c r="F309" i="4"/>
  <c r="G309" i="4" s="1"/>
  <c r="F493" i="4"/>
  <c r="G493" i="4" s="1"/>
  <c r="F412" i="4"/>
  <c r="G412" i="4" s="1"/>
  <c r="F56" i="4"/>
  <c r="G56" i="4" s="1"/>
  <c r="F144" i="4"/>
  <c r="G144" i="4" s="1"/>
  <c r="F372" i="4"/>
  <c r="G372" i="4" s="1"/>
  <c r="F424" i="4"/>
  <c r="G424" i="4" s="1"/>
  <c r="F76" i="4"/>
  <c r="G76" i="4" s="1"/>
  <c r="F155" i="4"/>
  <c r="G155" i="4" s="1"/>
  <c r="F26" i="4"/>
  <c r="F123" i="4"/>
  <c r="G123" i="4" s="1"/>
  <c r="F316" i="4"/>
  <c r="G316" i="4" s="1"/>
  <c r="F684" i="4"/>
  <c r="G684" i="4" s="1"/>
  <c r="F343" i="4"/>
  <c r="G343" i="4" s="1"/>
  <c r="F340" i="4"/>
  <c r="G340" i="4" s="1"/>
  <c r="F436" i="4"/>
  <c r="G436" i="4" s="1"/>
  <c r="F667" i="4"/>
  <c r="G667" i="4" s="1"/>
  <c r="F425" i="4"/>
  <c r="G425" i="4" s="1"/>
  <c r="F344" i="4"/>
  <c r="G344" i="4" s="1"/>
  <c r="F210" i="4"/>
  <c r="G210" i="4" s="1"/>
  <c r="F685" i="4"/>
  <c r="G685" i="4" s="1"/>
  <c r="F248" i="4"/>
  <c r="G248" i="4" s="1"/>
  <c r="F142" i="4"/>
  <c r="G142" i="4" s="1"/>
  <c r="F444" i="4"/>
  <c r="G444" i="4" s="1"/>
  <c r="F352" i="4"/>
  <c r="G352" i="4" s="1"/>
  <c r="F407" i="4"/>
  <c r="G407" i="4" s="1"/>
  <c r="F393" i="4"/>
  <c r="G393" i="4" s="1"/>
  <c r="F321" i="4"/>
  <c r="G321" i="4" s="1"/>
  <c r="F550" i="4"/>
  <c r="G550" i="4" s="1"/>
  <c r="F418" i="4"/>
  <c r="G418" i="4" s="1"/>
  <c r="F673" i="4"/>
  <c r="G673" i="4" s="1"/>
  <c r="F581" i="4"/>
  <c r="G581" i="4" s="1"/>
  <c r="F176" i="4"/>
  <c r="G176" i="4" s="1"/>
  <c r="F571" i="4"/>
  <c r="G571" i="4" s="1"/>
  <c r="F136" i="4"/>
  <c r="G136" i="4" s="1"/>
  <c r="F637" i="4"/>
  <c r="G637" i="4" s="1"/>
  <c r="F229" i="4"/>
  <c r="G229" i="4" s="1"/>
  <c r="F145" i="4"/>
  <c r="G145" i="4" s="1"/>
  <c r="F325" i="4"/>
  <c r="G325" i="4" s="1"/>
  <c r="F109" i="3"/>
  <c r="G109" i="3" s="1"/>
  <c r="F187" i="3"/>
  <c r="G187" i="3" s="1"/>
  <c r="F553" i="3"/>
  <c r="G553" i="3" s="1"/>
  <c r="F163" i="3"/>
  <c r="G163" i="3" s="1"/>
  <c r="F489" i="3"/>
  <c r="G489" i="3" s="1"/>
  <c r="F46" i="3"/>
  <c r="G46" i="3" s="1"/>
  <c r="F114" i="3"/>
  <c r="G114" i="3" s="1"/>
  <c r="F331" i="3"/>
  <c r="G331" i="3" s="1"/>
  <c r="F113" i="3"/>
  <c r="G113" i="3" s="1"/>
  <c r="F270" i="3"/>
  <c r="G270" i="3" s="1"/>
  <c r="F642" i="3"/>
  <c r="G642" i="3" s="1"/>
  <c r="F359" i="3"/>
  <c r="G359" i="3" s="1"/>
  <c r="F51" i="3"/>
  <c r="G51" i="3" s="1"/>
  <c r="F348" i="3"/>
  <c r="G348" i="3" s="1"/>
  <c r="F73" i="3"/>
  <c r="G73" i="3" s="1"/>
  <c r="F506" i="3"/>
  <c r="G506" i="3" s="1"/>
  <c r="F344" i="3"/>
  <c r="G344" i="3" s="1"/>
  <c r="F604" i="3"/>
  <c r="G604" i="3" s="1"/>
  <c r="F499" i="3"/>
  <c r="G499" i="3" s="1"/>
  <c r="F364" i="3"/>
  <c r="G364" i="3" s="1"/>
  <c r="F350" i="3"/>
  <c r="G350" i="3" s="1"/>
  <c r="F334" i="3"/>
  <c r="G334" i="3" s="1"/>
  <c r="F551" i="3"/>
  <c r="G551" i="3" s="1"/>
  <c r="F200" i="3"/>
  <c r="G200" i="3" s="1"/>
  <c r="F169" i="3"/>
  <c r="G169" i="3" s="1"/>
  <c r="F76" i="3"/>
  <c r="G76" i="3" s="1"/>
  <c r="F419" i="3"/>
  <c r="G419" i="3" s="1"/>
  <c r="F560" i="3"/>
  <c r="G560" i="3" s="1"/>
  <c r="F682" i="3"/>
  <c r="G682" i="3" s="1"/>
  <c r="F627" i="3"/>
  <c r="G627" i="3" s="1"/>
  <c r="F164" i="3"/>
  <c r="G164" i="3" s="1"/>
  <c r="F322" i="3"/>
  <c r="G322" i="3" s="1"/>
  <c r="F492" i="3"/>
  <c r="G492" i="3" s="1"/>
  <c r="F339" i="3"/>
  <c r="G339" i="3" s="1"/>
  <c r="F670" i="3"/>
  <c r="G670" i="3" s="1"/>
  <c r="F428" i="3"/>
  <c r="G428" i="3" s="1"/>
  <c r="F545" i="3"/>
  <c r="G545" i="3" s="1"/>
  <c r="F433" i="3"/>
  <c r="G433" i="3" s="1"/>
  <c r="F326" i="3"/>
  <c r="G326" i="3" s="1"/>
  <c r="F424" i="3"/>
  <c r="G424" i="3" s="1"/>
  <c r="F445" i="3"/>
  <c r="G445" i="3" s="1"/>
  <c r="F612" i="4"/>
  <c r="G612" i="4" s="1"/>
  <c r="F426" i="4"/>
  <c r="G426" i="4" s="1"/>
  <c r="F264" i="4"/>
  <c r="G264" i="4" s="1"/>
  <c r="F188" i="4"/>
  <c r="G188" i="4" s="1"/>
  <c r="F515" i="4"/>
  <c r="G515" i="4" s="1"/>
  <c r="F57" i="4"/>
  <c r="G57" i="4" s="1"/>
  <c r="F520" i="4"/>
  <c r="G520" i="4" s="1"/>
  <c r="F521" i="4"/>
  <c r="G521" i="4" s="1"/>
  <c r="F260" i="4"/>
  <c r="G260" i="4" s="1"/>
  <c r="F161" i="4"/>
  <c r="G161" i="4" s="1"/>
  <c r="F238" i="4"/>
  <c r="G238" i="4" s="1"/>
  <c r="F60" i="4"/>
  <c r="G60" i="4" s="1"/>
  <c r="F400" i="4"/>
  <c r="G400" i="4" s="1"/>
  <c r="F680" i="4"/>
  <c r="G680" i="4" s="1"/>
  <c r="F553" i="4"/>
  <c r="G553" i="4" s="1"/>
  <c r="F558" i="4"/>
  <c r="G558" i="4" s="1"/>
  <c r="F80" i="4"/>
  <c r="G80" i="4" s="1"/>
  <c r="F513" i="4"/>
  <c r="G513" i="4" s="1"/>
  <c r="F480" i="4"/>
  <c r="G480" i="4" s="1"/>
  <c r="F472" i="4"/>
  <c r="G472" i="4" s="1"/>
  <c r="F363" i="4"/>
  <c r="G363" i="4" s="1"/>
  <c r="F541" i="4"/>
  <c r="G541" i="4" s="1"/>
  <c r="F657" i="4"/>
  <c r="G657" i="4" s="1"/>
  <c r="F89" i="4"/>
  <c r="G89" i="4" s="1"/>
  <c r="F568" i="4"/>
  <c r="G568" i="4" s="1"/>
  <c r="F615" i="4"/>
  <c r="G615" i="4" s="1"/>
  <c r="F259" i="3"/>
  <c r="G259" i="3" s="1"/>
  <c r="F31" i="3"/>
  <c r="G31" i="3" s="1"/>
  <c r="F647" i="3"/>
  <c r="G647" i="3" s="1"/>
  <c r="F110" i="3"/>
  <c r="G110" i="3" s="1"/>
  <c r="F271" i="3"/>
  <c r="G271" i="3" s="1"/>
  <c r="F202" i="3"/>
  <c r="G202" i="3" s="1"/>
  <c r="F41" i="3"/>
  <c r="G41" i="3" s="1"/>
  <c r="F640" i="3"/>
  <c r="G640" i="3" s="1"/>
  <c r="F139" i="3"/>
  <c r="G139" i="3" s="1"/>
  <c r="F365" i="3"/>
  <c r="G365" i="3" s="1"/>
  <c r="F519" i="3"/>
  <c r="G519" i="3" s="1"/>
  <c r="F626" i="3"/>
  <c r="G626" i="3" s="1"/>
  <c r="F674" i="3"/>
  <c r="G674" i="3" s="1"/>
  <c r="F52" i="3"/>
  <c r="G52" i="3" s="1"/>
  <c r="F646" i="3"/>
  <c r="G646" i="3" s="1"/>
  <c r="F483" i="3"/>
  <c r="G483" i="3" s="1"/>
  <c r="F564" i="3"/>
  <c r="G564" i="3" s="1"/>
  <c r="F621" i="3"/>
  <c r="G621" i="3" s="1"/>
  <c r="F389" i="3"/>
  <c r="G389" i="3" s="1"/>
  <c r="F540" i="3"/>
  <c r="G540" i="3" s="1"/>
  <c r="F504" i="3"/>
  <c r="G504" i="3" s="1"/>
  <c r="F108" i="3"/>
  <c r="G108" i="3" s="1"/>
  <c r="F476" i="3"/>
  <c r="G476" i="3" s="1"/>
  <c r="F589" i="3"/>
  <c r="G589" i="3" s="1"/>
  <c r="F248" i="3"/>
  <c r="G248" i="3" s="1"/>
  <c r="F332" i="3"/>
  <c r="G332" i="3" s="1"/>
  <c r="F399" i="3"/>
  <c r="G399" i="3" s="1"/>
  <c r="F84" i="3"/>
  <c r="G84" i="3" s="1"/>
  <c r="F495" i="3"/>
  <c r="G495" i="3" s="1"/>
  <c r="F312" i="3"/>
  <c r="G312" i="3" s="1"/>
  <c r="F32" i="3"/>
  <c r="G32" i="3" s="1"/>
  <c r="F97" i="3"/>
  <c r="G97" i="3" s="1"/>
  <c r="F598" i="3"/>
  <c r="G598" i="3" s="1"/>
  <c r="F591" i="3"/>
  <c r="G591" i="3" s="1"/>
  <c r="F632" i="3"/>
  <c r="G632" i="3" s="1"/>
  <c r="F451" i="3"/>
  <c r="G451" i="3" s="1"/>
  <c r="F391" i="3"/>
  <c r="G391" i="3" s="1"/>
  <c r="F614" i="3"/>
  <c r="G614" i="3" s="1"/>
  <c r="F665" i="3"/>
  <c r="G665" i="3" s="1"/>
  <c r="F408" i="3"/>
  <c r="G408" i="3" s="1"/>
  <c r="F310" i="3"/>
  <c r="G310" i="3" s="1"/>
  <c r="F624" i="4"/>
  <c r="G624" i="4" s="1"/>
  <c r="F440" i="4"/>
  <c r="G440" i="4" s="1"/>
  <c r="F329" i="4"/>
  <c r="G329" i="4" s="1"/>
  <c r="F398" i="4"/>
  <c r="G398" i="4" s="1"/>
  <c r="F617" i="4"/>
  <c r="G617" i="4" s="1"/>
  <c r="F156" i="4"/>
  <c r="G156" i="4" s="1"/>
  <c r="F292" i="4"/>
  <c r="G292" i="4" s="1"/>
  <c r="F495" i="4"/>
  <c r="G495" i="4" s="1"/>
  <c r="F111" i="4"/>
  <c r="G111" i="4" s="1"/>
  <c r="F180" i="4"/>
  <c r="G180" i="4" s="1"/>
  <c r="F490" i="4"/>
  <c r="G490" i="4" s="1"/>
  <c r="F331" i="4"/>
  <c r="G331" i="4" s="1"/>
  <c r="F196" i="4"/>
  <c r="G196" i="4" s="1"/>
  <c r="F335" i="4"/>
  <c r="G335" i="4" s="1"/>
  <c r="F256" i="4"/>
  <c r="G256" i="4" s="1"/>
  <c r="F130" i="4"/>
  <c r="G130" i="4" s="1"/>
  <c r="F652" i="4"/>
  <c r="G652" i="4" s="1"/>
  <c r="F662" i="4"/>
  <c r="G662" i="4" s="1"/>
  <c r="F516" i="4"/>
  <c r="G516" i="4" s="1"/>
  <c r="F466" i="4"/>
  <c r="G466" i="4" s="1"/>
  <c r="F289" i="4"/>
  <c r="G289" i="4" s="1"/>
  <c r="F286" i="4"/>
  <c r="G286" i="4" s="1"/>
  <c r="F283" i="4"/>
  <c r="G283" i="4" s="1"/>
  <c r="F49" i="4"/>
  <c r="G49" i="4" s="1"/>
  <c r="F369" i="4"/>
  <c r="G369" i="4" s="1"/>
  <c r="F65" i="4"/>
  <c r="G65" i="4" s="1"/>
  <c r="F527" i="4"/>
  <c r="G527" i="4" s="1"/>
  <c r="F276" i="4"/>
  <c r="G276" i="4" s="1"/>
  <c r="F313" i="4"/>
  <c r="G313" i="4" s="1"/>
  <c r="F247" i="4"/>
  <c r="G247" i="4" s="1"/>
  <c r="F168" i="4"/>
  <c r="G168" i="4" s="1"/>
  <c r="F539" i="4"/>
  <c r="G539" i="4" s="1"/>
  <c r="F382" i="4"/>
  <c r="G382" i="4" s="1"/>
  <c r="F556" i="4"/>
  <c r="G556" i="4" s="1"/>
  <c r="F66" i="4"/>
  <c r="G66" i="4" s="1"/>
  <c r="F237" i="4"/>
  <c r="G237" i="4" s="1"/>
  <c r="F486" i="4"/>
  <c r="G486" i="4" s="1"/>
  <c r="F532" i="4"/>
  <c r="G532" i="4" s="1"/>
  <c r="F150" i="4"/>
  <c r="G150" i="4" s="1"/>
  <c r="F533" i="4"/>
  <c r="G533" i="4" s="1"/>
  <c r="F239" i="4"/>
  <c r="G239" i="4" s="1"/>
  <c r="F549" i="4"/>
  <c r="G549" i="4" s="1"/>
  <c r="F368" i="4"/>
  <c r="G368" i="4" s="1"/>
  <c r="F504" i="4"/>
  <c r="G504" i="4" s="1"/>
  <c r="F243" i="4"/>
  <c r="G243" i="4" s="1"/>
  <c r="F265" i="4"/>
  <c r="G265" i="4" s="1"/>
  <c r="F318" i="4"/>
  <c r="G318" i="4" s="1"/>
  <c r="F120" i="4"/>
  <c r="G120" i="4" s="1"/>
  <c r="F519" i="4"/>
  <c r="G519" i="4" s="1"/>
  <c r="F364" i="4"/>
  <c r="G364" i="4" s="1"/>
  <c r="F310" i="4"/>
  <c r="G310" i="4" s="1"/>
  <c r="F116" i="4"/>
  <c r="G116" i="4" s="1"/>
  <c r="F353" i="4"/>
  <c r="G353" i="4" s="1"/>
  <c r="F366" i="4"/>
  <c r="G366" i="4" s="1"/>
  <c r="F42" i="4"/>
  <c r="G42" i="4" s="1"/>
  <c r="F152" i="4"/>
  <c r="G152" i="4" s="1"/>
  <c r="F659" i="4"/>
  <c r="G659" i="4" s="1"/>
  <c r="F373" i="4"/>
  <c r="G373" i="4" s="1"/>
  <c r="F534" i="4"/>
  <c r="G534" i="4" s="1"/>
  <c r="F105" i="4"/>
  <c r="G105" i="4" s="1"/>
  <c r="F62" i="4"/>
  <c r="G62" i="4" s="1"/>
  <c r="F73" i="4"/>
  <c r="G73" i="4" s="1"/>
  <c r="F477" i="4"/>
  <c r="G477" i="4" s="1"/>
  <c r="F505" i="4"/>
  <c r="G505" i="4" s="1"/>
  <c r="F465" i="4"/>
  <c r="G465" i="4" s="1"/>
  <c r="F270" i="4"/>
  <c r="G270" i="4" s="1"/>
  <c r="F628" i="4"/>
  <c r="G628" i="4" s="1"/>
  <c r="F687" i="4"/>
  <c r="G687" i="4" s="1"/>
  <c r="F651" i="4"/>
  <c r="G651" i="4" s="1"/>
  <c r="F101" i="4"/>
  <c r="G101" i="4" s="1"/>
  <c r="F246" i="4"/>
  <c r="G246" i="4" s="1"/>
  <c r="F452" i="4"/>
  <c r="G452" i="4" s="1"/>
  <c r="F670" i="4"/>
  <c r="G670" i="4" s="1"/>
  <c r="F244" i="4"/>
  <c r="G244" i="4" s="1"/>
  <c r="F57" i="3"/>
  <c r="G57" i="3" s="1"/>
  <c r="F223" i="3"/>
  <c r="G223" i="3" s="1"/>
  <c r="F117" i="3"/>
  <c r="G117" i="3" s="1"/>
  <c r="F351" i="3"/>
  <c r="G351" i="3" s="1"/>
  <c r="F440" i="3"/>
  <c r="G440" i="3" s="1"/>
  <c r="F242" i="3"/>
  <c r="G242" i="3" s="1"/>
  <c r="F661" i="3"/>
  <c r="G661" i="3" s="1"/>
  <c r="F146" i="3"/>
  <c r="G146" i="3" s="1"/>
  <c r="F480" i="3"/>
  <c r="G480" i="3" s="1"/>
  <c r="F229" i="3"/>
  <c r="G229" i="3" s="1"/>
  <c r="F649" i="3"/>
  <c r="G649" i="3" s="1"/>
  <c r="F302" i="3"/>
  <c r="G302" i="3" s="1"/>
  <c r="F212" i="3"/>
  <c r="G212" i="3" s="1"/>
  <c r="F579" i="3"/>
  <c r="G579" i="3" s="1"/>
  <c r="F379" i="3"/>
  <c r="G379" i="3" s="1"/>
  <c r="F555" i="3"/>
  <c r="G555" i="3" s="1"/>
  <c r="F401" i="3"/>
  <c r="G401" i="3" s="1"/>
  <c r="F624" i="3"/>
  <c r="G624" i="3" s="1"/>
  <c r="F353" i="3"/>
  <c r="G353" i="3" s="1"/>
  <c r="F567" i="3"/>
  <c r="G567" i="3" s="1"/>
  <c r="F523" i="3"/>
  <c r="G523" i="3" s="1"/>
  <c r="F205" i="3"/>
  <c r="G205" i="3" s="1"/>
  <c r="F319" i="3"/>
  <c r="G319" i="3" s="1"/>
  <c r="F145" i="3"/>
  <c r="G145" i="3" s="1"/>
  <c r="F180" i="3"/>
  <c r="G180" i="3" s="1"/>
  <c r="F132" i="3"/>
  <c r="G132" i="3" s="1"/>
  <c r="F210" i="3"/>
  <c r="G210" i="3" s="1"/>
  <c r="F244" i="3"/>
  <c r="G244" i="3" s="1"/>
  <c r="F166" i="3"/>
  <c r="G166" i="3" s="1"/>
  <c r="F515" i="3"/>
  <c r="G515" i="3" s="1"/>
  <c r="F67" i="3"/>
  <c r="G67" i="3" s="1"/>
  <c r="F277" i="3"/>
  <c r="G277" i="3" s="1"/>
  <c r="F403" i="3"/>
  <c r="G403" i="3" s="1"/>
  <c r="F346" i="3"/>
  <c r="G346" i="3" s="1"/>
  <c r="F588" i="3"/>
  <c r="G588" i="3" s="1"/>
  <c r="F392" i="3"/>
  <c r="G392" i="3" s="1"/>
  <c r="F204" i="3"/>
  <c r="G204" i="3" s="1"/>
  <c r="F192" i="3"/>
  <c r="G192" i="3" s="1"/>
  <c r="F535" i="3"/>
  <c r="G535" i="3" s="1"/>
  <c r="F31" i="4"/>
  <c r="G31" i="4" s="1"/>
  <c r="F464" i="4"/>
  <c r="G464" i="4" s="1"/>
  <c r="F51" i="4"/>
  <c r="G51" i="4" s="1"/>
  <c r="F359" i="4"/>
  <c r="G359" i="4" s="1"/>
  <c r="F494" i="4"/>
  <c r="G494" i="4" s="1"/>
  <c r="F455" i="4"/>
  <c r="G455" i="4" s="1"/>
  <c r="F240" i="4"/>
  <c r="G240" i="4" s="1"/>
  <c r="F273" i="4"/>
  <c r="G273" i="4" s="1"/>
  <c r="F668" i="4"/>
  <c r="G668" i="4" s="1"/>
  <c r="F191" i="4"/>
  <c r="G191" i="4" s="1"/>
  <c r="F181" i="4"/>
  <c r="G181" i="4" s="1"/>
  <c r="F654" i="4"/>
  <c r="G654" i="4" s="1"/>
  <c r="F71" i="4"/>
  <c r="G71" i="4" s="1"/>
  <c r="F528" i="4"/>
  <c r="G528" i="4" s="1"/>
  <c r="F173" i="4"/>
  <c r="G173" i="4" s="1"/>
  <c r="F406" i="4"/>
  <c r="G406" i="4" s="1"/>
  <c r="F415" i="4"/>
  <c r="G415" i="4" s="1"/>
  <c r="F160" i="4"/>
  <c r="G160" i="4" s="1"/>
  <c r="F611" i="4"/>
  <c r="G611" i="4" s="1"/>
  <c r="F172" i="4"/>
  <c r="G172" i="4" s="1"/>
  <c r="F322" i="4"/>
  <c r="G322" i="4" s="1"/>
  <c r="F644" i="4"/>
  <c r="G644" i="4" s="1"/>
  <c r="F434" i="4"/>
  <c r="G434" i="4" s="1"/>
  <c r="F308" i="4"/>
  <c r="G308" i="4" s="1"/>
  <c r="F459" i="4"/>
  <c r="G459" i="4" s="1"/>
  <c r="F517" i="4"/>
  <c r="G517" i="4" s="1"/>
  <c r="F247" i="3"/>
  <c r="G247" i="3" s="1"/>
  <c r="F222" i="3"/>
  <c r="G222" i="3" s="1"/>
  <c r="F128" i="3"/>
  <c r="G128" i="3" s="1"/>
  <c r="F520" i="3"/>
  <c r="G520" i="3" s="1"/>
  <c r="F672" i="3"/>
  <c r="G672" i="3" s="1"/>
  <c r="F546" i="3"/>
  <c r="G546" i="3" s="1"/>
  <c r="F90" i="3"/>
  <c r="G90" i="3" s="1"/>
  <c r="F286" i="3"/>
  <c r="G286" i="3" s="1"/>
  <c r="F74" i="3"/>
  <c r="G74" i="3" s="1"/>
  <c r="F262" i="3"/>
  <c r="G262" i="3" s="1"/>
  <c r="F368" i="3"/>
  <c r="G368" i="3" s="1"/>
  <c r="F141" i="3"/>
  <c r="G141" i="3" s="1"/>
  <c r="F421" i="3"/>
  <c r="G421" i="3" s="1"/>
  <c r="F149" i="3"/>
  <c r="G149" i="3" s="1"/>
  <c r="F144" i="3"/>
  <c r="G144" i="3" s="1"/>
  <c r="F60" i="3"/>
  <c r="G60" i="3" s="1"/>
  <c r="F485" i="3"/>
  <c r="G485" i="3" s="1"/>
  <c r="F653" i="3"/>
  <c r="G653" i="3" s="1"/>
  <c r="F387" i="3"/>
  <c r="G387" i="3" s="1"/>
  <c r="F456" i="3"/>
  <c r="G456" i="3" s="1"/>
  <c r="F539" i="3"/>
  <c r="G539" i="3" s="1"/>
  <c r="F460" i="3"/>
  <c r="G460" i="3" s="1"/>
  <c r="F472" i="3"/>
  <c r="G472" i="3" s="1"/>
  <c r="F602" i="3"/>
  <c r="G602" i="3" s="1"/>
  <c r="F220" i="3"/>
  <c r="G220" i="3" s="1"/>
  <c r="F63" i="3"/>
  <c r="G63" i="3" s="1"/>
  <c r="F256" i="3"/>
  <c r="G256" i="3" s="1"/>
  <c r="F80" i="3"/>
  <c r="G80" i="3" s="1"/>
  <c r="F184" i="3"/>
  <c r="G184" i="3" s="1"/>
  <c r="F620" i="3"/>
  <c r="G620" i="3" s="1"/>
  <c r="F185" i="3"/>
  <c r="G185" i="3" s="1"/>
  <c r="F465" i="3"/>
  <c r="G465" i="3" s="1"/>
  <c r="F469" i="3"/>
  <c r="G469" i="3" s="1"/>
  <c r="F249" i="3"/>
  <c r="G249" i="3" s="1"/>
  <c r="F260" i="3"/>
  <c r="G260" i="3" s="1"/>
  <c r="F385" i="3"/>
  <c r="G385" i="3" s="1"/>
  <c r="F477" i="3"/>
  <c r="G477" i="3" s="1"/>
  <c r="F662" i="3"/>
  <c r="G662" i="3" s="1"/>
  <c r="F72" i="3"/>
  <c r="G72" i="3" s="1"/>
  <c r="F687" i="3"/>
  <c r="G687" i="3" s="1"/>
  <c r="F423" i="3"/>
  <c r="G423" i="3" s="1"/>
  <c r="F613" i="3"/>
  <c r="G613" i="3" s="1"/>
  <c r="F566" i="4"/>
  <c r="G566" i="4" s="1"/>
  <c r="F683" i="4"/>
  <c r="G683" i="4" s="1"/>
  <c r="F508" i="4"/>
  <c r="G508" i="4" s="1"/>
  <c r="F299" i="4"/>
  <c r="G299" i="4" s="1"/>
  <c r="F347" i="4"/>
  <c r="G347" i="4" s="1"/>
  <c r="F157" i="4"/>
  <c r="G157" i="4" s="1"/>
  <c r="F221" i="4"/>
  <c r="G221" i="4" s="1"/>
  <c r="F207" i="4"/>
  <c r="G207" i="4" s="1"/>
  <c r="F582" i="4"/>
  <c r="G582" i="4" s="1"/>
  <c r="F194" i="4"/>
  <c r="G194" i="4" s="1"/>
  <c r="F55" i="4"/>
  <c r="G55" i="4" s="1"/>
  <c r="F34" i="4"/>
  <c r="G34" i="4" s="1"/>
  <c r="F69" i="4"/>
  <c r="G69" i="4" s="1"/>
  <c r="F132" i="4"/>
  <c r="G132" i="4" s="1"/>
  <c r="F616" i="4"/>
  <c r="G616" i="4" s="1"/>
  <c r="F112" i="4"/>
  <c r="G112" i="4" s="1"/>
  <c r="F388" i="4"/>
  <c r="G388" i="4" s="1"/>
  <c r="F577" i="4"/>
  <c r="G577" i="4" s="1"/>
  <c r="F133" i="4"/>
  <c r="G133" i="4" s="1"/>
  <c r="F371" i="4"/>
  <c r="G371" i="4" s="1"/>
  <c r="F387" i="4"/>
  <c r="G387" i="4" s="1"/>
  <c r="F453" i="4"/>
  <c r="G453" i="4" s="1"/>
  <c r="F540" i="4"/>
  <c r="G540" i="4" s="1"/>
  <c r="F217" i="4"/>
  <c r="G217" i="4" s="1"/>
  <c r="F511" i="4"/>
  <c r="G511" i="4" s="1"/>
  <c r="F601" i="4"/>
  <c r="G601" i="4" s="1"/>
  <c r="F284" i="4"/>
  <c r="G284" i="4" s="1"/>
  <c r="F109" i="4"/>
  <c r="G109" i="4" s="1"/>
  <c r="F333" i="4"/>
  <c r="G333" i="4" s="1"/>
  <c r="F171" i="4"/>
  <c r="G171" i="4" s="1"/>
  <c r="F411" i="4"/>
  <c r="G411" i="4" s="1"/>
  <c r="F249" i="4"/>
  <c r="G249" i="4" s="1"/>
  <c r="F226" i="4"/>
  <c r="G226" i="4" s="1"/>
  <c r="F399" i="4"/>
  <c r="G399" i="4" s="1"/>
  <c r="F251" i="4"/>
  <c r="G251" i="4" s="1"/>
  <c r="F588" i="4"/>
  <c r="G588" i="4" s="1"/>
  <c r="F447" i="4"/>
  <c r="G447" i="4" s="1"/>
  <c r="F460" i="4"/>
  <c r="G460" i="4" s="1"/>
  <c r="F345" i="4"/>
  <c r="G345" i="4" s="1"/>
  <c r="F640" i="4"/>
  <c r="G640" i="4" s="1"/>
  <c r="F502" i="4"/>
  <c r="G502" i="4" s="1"/>
  <c r="G29" i="4" l="1"/>
  <c r="G20" i="4"/>
  <c r="G20" i="3"/>
  <c r="G29" i="3"/>
  <c r="G21" i="4" l="1"/>
  <c r="G23" i="4"/>
  <c r="D18" i="2" s="1"/>
  <c r="G23" i="3"/>
  <c r="D17" i="2" s="1"/>
  <c r="G21" i="3"/>
  <c r="L34" i="3" l="1"/>
  <c r="L35" i="3" s="1"/>
  <c r="G22" i="3"/>
  <c r="L34" i="4"/>
  <c r="L35" i="4" s="1"/>
  <c r="G22" i="4"/>
  <c r="D20" i="2"/>
  <c r="D21" i="2" s="1"/>
  <c r="D23" i="2"/>
  <c r="D25" i="2" s="1"/>
  <c r="D26" i="2" s="1"/>
  <c r="E39" i="1" s="1"/>
  <c r="E40" i="1" s="1"/>
  <c r="E43" i="1" s="1"/>
  <c r="L36" i="3" l="1"/>
  <c r="C13" i="11"/>
  <c r="C13" i="10"/>
  <c r="C13" i="22"/>
  <c r="E13" i="22" s="1"/>
  <c r="L36" i="4"/>
  <c r="C12" i="22" l="1"/>
  <c r="D136" i="22"/>
  <c r="D454" i="22"/>
  <c r="D42" i="22"/>
  <c r="D403" i="22"/>
  <c r="D323" i="22"/>
  <c r="D343" i="22"/>
  <c r="D181" i="22"/>
  <c r="D429" i="22"/>
  <c r="D303" i="22"/>
  <c r="D341" i="22"/>
  <c r="D584" i="22"/>
  <c r="D26" i="22"/>
  <c r="D146" i="22"/>
  <c r="D296" i="22"/>
  <c r="D667" i="22"/>
  <c r="D304" i="22"/>
  <c r="D330" i="22"/>
  <c r="D592" i="22"/>
  <c r="D220" i="22"/>
  <c r="D176" i="22"/>
  <c r="D306" i="22"/>
  <c r="D642" i="22"/>
  <c r="D605" i="22"/>
  <c r="D491" i="22"/>
  <c r="D675" i="22"/>
  <c r="D280" i="22"/>
  <c r="D283" i="22"/>
  <c r="D422" i="22"/>
  <c r="D317" i="22"/>
  <c r="D428" i="22"/>
  <c r="D390" i="22"/>
  <c r="D188" i="22"/>
  <c r="D267" i="22"/>
  <c r="D217" i="22"/>
  <c r="D655" i="22"/>
  <c r="D290" i="22"/>
  <c r="D568" i="22"/>
  <c r="D126" i="22"/>
  <c r="D165" i="22"/>
  <c r="D76" i="22"/>
  <c r="D88" i="22"/>
  <c r="D432" i="22"/>
  <c r="D419" i="22"/>
  <c r="D377" i="22"/>
  <c r="D570" i="22"/>
  <c r="D364" i="22"/>
  <c r="D686" i="22"/>
  <c r="D151" i="22"/>
  <c r="D438" i="22"/>
  <c r="D282" i="22"/>
  <c r="D292" i="22"/>
  <c r="D94" i="22"/>
  <c r="D187" i="22"/>
  <c r="D521" i="22"/>
  <c r="D331" i="22"/>
  <c r="D197" i="22"/>
  <c r="D185" i="22"/>
  <c r="D445" i="22"/>
  <c r="D416" i="22"/>
  <c r="D174" i="22"/>
  <c r="D369" i="22"/>
  <c r="D464" i="22"/>
  <c r="D184" i="22"/>
  <c r="D203" i="22"/>
  <c r="D492" i="22"/>
  <c r="D672" i="22"/>
  <c r="D532" i="22"/>
  <c r="D298" i="22"/>
  <c r="D251" i="22"/>
  <c r="D254" i="22"/>
  <c r="D200" i="22"/>
  <c r="D90" i="22"/>
  <c r="D567" i="22"/>
  <c r="D497" i="22"/>
  <c r="D563" i="22"/>
  <c r="D616" i="22"/>
  <c r="D80" i="22"/>
  <c r="D372" i="22"/>
  <c r="D560" i="22"/>
  <c r="D156" i="22"/>
  <c r="D43" i="22"/>
  <c r="D194" i="22"/>
  <c r="D95" i="22"/>
  <c r="D239" i="22"/>
  <c r="D611" i="22"/>
  <c r="D209" i="22"/>
  <c r="D462" i="22"/>
  <c r="D542" i="22"/>
  <c r="D547" i="22"/>
  <c r="D243" i="22"/>
  <c r="D53" i="22"/>
  <c r="D58" i="22"/>
  <c r="D182" i="22"/>
  <c r="D489" i="22"/>
  <c r="D602" i="22"/>
  <c r="D365" i="22"/>
  <c r="D609" i="22"/>
  <c r="D533" i="22"/>
  <c r="D637" i="22"/>
  <c r="D572" i="22"/>
  <c r="D312" i="22"/>
  <c r="D255" i="22"/>
  <c r="D535" i="22"/>
  <c r="D506" i="22"/>
  <c r="D530" i="22"/>
  <c r="D75" i="22"/>
  <c r="D206" i="22"/>
  <c r="D108" i="22"/>
  <c r="D249" i="22"/>
  <c r="D128" i="22"/>
  <c r="D589" i="22"/>
  <c r="D74" i="22"/>
  <c r="D143" i="22"/>
  <c r="D148" i="22"/>
  <c r="D118" i="22"/>
  <c r="D242" i="22"/>
  <c r="D59" i="22"/>
  <c r="D34" i="22"/>
  <c r="D229" i="22"/>
  <c r="D193" i="22"/>
  <c r="D409" i="22"/>
  <c r="D442" i="22"/>
  <c r="D514" i="22"/>
  <c r="D297" i="22"/>
  <c r="D183" i="22"/>
  <c r="D399" i="22"/>
  <c r="D619" i="22"/>
  <c r="D60" i="22"/>
  <c r="D360" i="22"/>
  <c r="D235" i="22"/>
  <c r="D105" i="22"/>
  <c r="D103" i="22"/>
  <c r="D134" i="22"/>
  <c r="D262" i="22"/>
  <c r="D214" i="22"/>
  <c r="D116" i="22"/>
  <c r="D164" i="22"/>
  <c r="D670" i="22"/>
  <c r="D569" i="22"/>
  <c r="D526" i="22"/>
  <c r="D516" i="22"/>
  <c r="D653" i="22"/>
  <c r="D157" i="22"/>
  <c r="D509" i="22"/>
  <c r="D679" i="22"/>
  <c r="D603" i="22"/>
  <c r="D145" i="22"/>
  <c r="D130" i="22"/>
  <c r="D507" i="22"/>
  <c r="D381" i="22"/>
  <c r="D524" i="22"/>
  <c r="D124" i="22"/>
  <c r="D531" i="22"/>
  <c r="D671" i="22"/>
  <c r="D257" i="22"/>
  <c r="D72" i="22"/>
  <c r="D388" i="22"/>
  <c r="D606" i="22"/>
  <c r="D414" i="22"/>
  <c r="D311" i="22"/>
  <c r="D320" i="22"/>
  <c r="D245" i="22"/>
  <c r="D178" i="22"/>
  <c r="D657" i="22"/>
  <c r="D338" i="22"/>
  <c r="D577" i="22"/>
  <c r="D627" i="22"/>
  <c r="D215" i="22"/>
  <c r="D173" i="22"/>
  <c r="D363" i="22"/>
  <c r="D329" i="22"/>
  <c r="D50" i="22"/>
  <c r="D613" i="22"/>
  <c r="D71" i="22"/>
  <c r="D172" i="22"/>
  <c r="D237" i="22"/>
  <c r="D253" i="22"/>
  <c r="D457" i="22"/>
  <c r="D333" i="22"/>
  <c r="D501" i="22"/>
  <c r="D344" i="22"/>
  <c r="D248" i="22"/>
  <c r="D302" i="22"/>
  <c r="D305" i="22"/>
  <c r="D433" i="22"/>
  <c r="D274" i="22"/>
  <c r="D51" i="22"/>
  <c r="D67" i="22"/>
  <c r="D166" i="22"/>
  <c r="D658" i="22"/>
  <c r="D669" i="22"/>
  <c r="D149" i="22"/>
  <c r="D436" i="22"/>
  <c r="D685" i="22"/>
  <c r="D525" i="22"/>
  <c r="D159" i="22"/>
  <c r="D579" i="22"/>
  <c r="D318" i="22"/>
  <c r="D138" i="22"/>
  <c r="D544" i="22"/>
  <c r="D339" i="22"/>
  <c r="D335" i="22"/>
  <c r="D564" i="22"/>
  <c r="D100" i="22"/>
  <c r="D211" i="22"/>
  <c r="D132" i="22"/>
  <c r="D190" i="22"/>
  <c r="D196" i="22"/>
  <c r="D614" i="22"/>
  <c r="D689" i="22"/>
  <c r="D618" i="22"/>
  <c r="D401" i="22"/>
  <c r="D529" i="22"/>
  <c r="D348" i="22"/>
  <c r="D405" i="22"/>
  <c r="D56" i="22"/>
  <c r="D621" i="22"/>
  <c r="D93" i="22"/>
  <c r="D241" i="22"/>
  <c r="D620" i="22"/>
  <c r="D117" i="22"/>
  <c r="D502" i="22"/>
  <c r="D465" i="22"/>
  <c r="D383" i="22"/>
  <c r="D461" i="22"/>
  <c r="D167" i="22"/>
  <c r="D340" i="22"/>
  <c r="D420" i="22"/>
  <c r="D120" i="22"/>
  <c r="D575" i="22"/>
  <c r="D470" i="22"/>
  <c r="D353" i="22"/>
  <c r="D555" i="22"/>
  <c r="D515" i="22"/>
  <c r="D586" i="22"/>
  <c r="D299" i="22"/>
  <c r="D425" i="22"/>
  <c r="D240" i="22"/>
  <c r="D626" i="22"/>
  <c r="D137" i="22"/>
  <c r="D328" i="22"/>
  <c r="D199" i="22"/>
  <c r="D375" i="22"/>
  <c r="D272" i="22"/>
  <c r="D263" i="22"/>
  <c r="D223" i="22"/>
  <c r="D36" i="22"/>
  <c r="D35" i="22"/>
  <c r="D659" i="22"/>
  <c r="D260" i="22"/>
  <c r="D301" i="22"/>
  <c r="D536" i="22"/>
  <c r="D517" i="22"/>
  <c r="D264" i="22"/>
  <c r="D424" i="22"/>
  <c r="D161" i="22"/>
  <c r="D278" i="22"/>
  <c r="D389" i="22"/>
  <c r="D147" i="22"/>
  <c r="D387" i="22"/>
  <c r="D574" i="22"/>
  <c r="D426" i="22"/>
  <c r="D234" i="22"/>
  <c r="D358" i="22"/>
  <c r="D361" i="22"/>
  <c r="D259" i="22"/>
  <c r="D622" i="22"/>
  <c r="D85" i="22"/>
  <c r="D494" i="22"/>
  <c r="D154" i="22"/>
  <c r="D471" i="22"/>
  <c r="D634" i="22"/>
  <c r="D476" i="22"/>
  <c r="D545" i="22"/>
  <c r="D412" i="22"/>
  <c r="D487" i="22"/>
  <c r="D522" i="22"/>
  <c r="D423" i="22"/>
  <c r="D135" i="22"/>
  <c r="D337" i="22"/>
  <c r="D421" i="22"/>
  <c r="D610" i="22"/>
  <c r="D142" i="22"/>
  <c r="D224" i="22"/>
  <c r="D62" i="22"/>
  <c r="D109" i="22"/>
  <c r="D219" i="22"/>
  <c r="D121" i="22"/>
  <c r="D236" i="22"/>
  <c r="D129" i="22"/>
  <c r="D113" i="22"/>
  <c r="D69" i="22"/>
  <c r="D30" i="22"/>
  <c r="D179" i="22"/>
  <c r="D648" i="22"/>
  <c r="D346" i="22"/>
  <c r="D38" i="22"/>
  <c r="D284" i="22"/>
  <c r="D486" i="22"/>
  <c r="D418" i="22"/>
  <c r="D84" i="22"/>
  <c r="D29" i="22"/>
  <c r="D557" i="22"/>
  <c r="D221" i="22"/>
  <c r="D127" i="22"/>
  <c r="D508" i="22"/>
  <c r="D668" i="22"/>
  <c r="D40" i="22"/>
  <c r="D57" i="22"/>
  <c r="D408" i="22"/>
  <c r="D641" i="22"/>
  <c r="D44" i="22"/>
  <c r="D571" i="22"/>
  <c r="D664" i="22"/>
  <c r="D543" i="22"/>
  <c r="D493" i="22"/>
  <c r="D482" i="22"/>
  <c r="D446" i="22"/>
  <c r="D351" i="22"/>
  <c r="D395" i="22"/>
  <c r="D140" i="22"/>
  <c r="D674" i="22"/>
  <c r="D110" i="22"/>
  <c r="D226" i="22"/>
  <c r="D125" i="22"/>
  <c r="D153" i="22"/>
  <c r="D580" i="22"/>
  <c r="D593" i="22"/>
  <c r="D175" i="22"/>
  <c r="D581" i="22"/>
  <c r="D281" i="22"/>
  <c r="D548" i="22"/>
  <c r="D357" i="22"/>
  <c r="D265" i="22"/>
  <c r="D473" i="22"/>
  <c r="D368" i="22"/>
  <c r="D660" i="22"/>
  <c r="D47" i="22"/>
  <c r="D528" i="22"/>
  <c r="D448" i="22"/>
  <c r="D208" i="22"/>
  <c r="D70" i="22"/>
  <c r="D596" i="22"/>
  <c r="D379" i="22"/>
  <c r="D478" i="22"/>
  <c r="D122" i="22"/>
  <c r="D684" i="22"/>
  <c r="D276" i="22"/>
  <c r="D566" i="22"/>
  <c r="D386" i="22"/>
  <c r="D583" i="22"/>
  <c r="D456" i="22"/>
  <c r="D238" i="22"/>
  <c r="D231" i="22"/>
  <c r="D625" i="22"/>
  <c r="D590" i="22"/>
  <c r="D647" i="22"/>
  <c r="D595" i="22"/>
  <c r="D632" i="22"/>
  <c r="D45" i="22"/>
  <c r="D681" i="22"/>
  <c r="D443" i="22"/>
  <c r="D139" i="22"/>
  <c r="D441" i="22"/>
  <c r="D440" i="22"/>
  <c r="D177" i="22"/>
  <c r="D336" i="22"/>
  <c r="D666" i="22"/>
  <c r="D315" i="22"/>
  <c r="D349" i="22"/>
  <c r="D484" i="22"/>
  <c r="D450" i="22"/>
  <c r="D191" i="22"/>
  <c r="D82" i="22"/>
  <c r="D291" i="22"/>
  <c r="D541" i="22"/>
  <c r="D367" i="22"/>
  <c r="D551" i="22"/>
  <c r="D347" i="22"/>
  <c r="D48" i="22"/>
  <c r="D496" i="22"/>
  <c r="D565" i="22"/>
  <c r="D332" i="22"/>
  <c r="D78" i="22"/>
  <c r="D163" i="22"/>
  <c r="D41" i="22"/>
  <c r="D460" i="22"/>
  <c r="D380" i="22"/>
  <c r="D556" i="22"/>
  <c r="D96" i="22"/>
  <c r="D192" i="22"/>
  <c r="D356" i="22"/>
  <c r="D427" i="22"/>
  <c r="D649" i="22"/>
  <c r="D355" i="22"/>
  <c r="D189" i="22"/>
  <c r="D406" i="22"/>
  <c r="D325" i="22"/>
  <c r="D643" i="22"/>
  <c r="D554" i="22"/>
  <c r="D376" i="22"/>
  <c r="D77" i="22"/>
  <c r="D195" i="22"/>
  <c r="D431" i="22"/>
  <c r="D285" i="22"/>
  <c r="D479" i="22"/>
  <c r="D439" i="22"/>
  <c r="D293" i="22"/>
  <c r="D411" i="22"/>
  <c r="D216" i="22"/>
  <c r="D600" i="22"/>
  <c r="D49" i="22"/>
  <c r="D407" i="22"/>
  <c r="D46" i="22"/>
  <c r="D444" i="22"/>
  <c r="D39" i="22"/>
  <c r="D277" i="22"/>
  <c r="D212" i="22"/>
  <c r="D591" i="22"/>
  <c r="D400" i="22"/>
  <c r="D213" i="22"/>
  <c r="D83" i="22"/>
  <c r="D33" i="22"/>
  <c r="D467" i="22"/>
  <c r="D87" i="22"/>
  <c r="D413" i="22"/>
  <c r="D309" i="22"/>
  <c r="D573" i="22"/>
  <c r="D582" i="22"/>
  <c r="D459" i="22"/>
  <c r="D546" i="22"/>
  <c r="D587" i="22"/>
  <c r="D480" i="22"/>
  <c r="D673" i="22"/>
  <c r="D452" i="22"/>
  <c r="D275" i="22"/>
  <c r="D415" i="22"/>
  <c r="D371" i="22"/>
  <c r="D417" i="22"/>
  <c r="D186" i="22"/>
  <c r="D287" i="22"/>
  <c r="D66" i="22"/>
  <c r="D86" i="22"/>
  <c r="D310" i="22"/>
  <c r="D639" i="22"/>
  <c r="D155" i="22"/>
  <c r="D61" i="22"/>
  <c r="D31" i="22"/>
  <c r="D430" i="22"/>
  <c r="D345" i="22"/>
  <c r="D594" i="22"/>
  <c r="D539" i="22"/>
  <c r="D394" i="22"/>
  <c r="D295" i="22"/>
  <c r="D225" i="22"/>
  <c r="D68" i="22"/>
  <c r="D607" i="22"/>
  <c r="D160" i="22"/>
  <c r="D447" i="22"/>
  <c r="D520" i="22"/>
  <c r="D269" i="22"/>
  <c r="D393" i="22"/>
  <c r="D258" i="22"/>
  <c r="D227" i="22"/>
  <c r="D32" i="22"/>
  <c r="D63" i="22"/>
  <c r="D307" i="22"/>
  <c r="D475" i="22"/>
  <c r="D144" i="22"/>
  <c r="D561" i="22"/>
  <c r="D458" i="22"/>
  <c r="D612" i="22"/>
  <c r="D585" i="22"/>
  <c r="D498" i="22"/>
  <c r="D268" i="22"/>
  <c r="D54" i="22"/>
  <c r="D327" i="22"/>
  <c r="D552" i="22"/>
  <c r="D150" i="22"/>
  <c r="D680" i="22"/>
  <c r="D505" i="22"/>
  <c r="D682" i="22"/>
  <c r="D623" i="22"/>
  <c r="D665" i="22"/>
  <c r="D384" i="22"/>
  <c r="D650" i="22"/>
  <c r="D455" i="22"/>
  <c r="D402" i="22"/>
  <c r="D202" i="22"/>
  <c r="D437" i="22"/>
  <c r="D294" i="22"/>
  <c r="D170" i="22"/>
  <c r="D168" i="22"/>
  <c r="D638" i="22"/>
  <c r="D562" i="22"/>
  <c r="D550" i="22"/>
  <c r="D495" i="22"/>
  <c r="D676" i="22"/>
  <c r="D205" i="22"/>
  <c r="D92" i="22"/>
  <c r="D662" i="22"/>
  <c r="D504" i="22"/>
  <c r="D500" i="22"/>
  <c r="D308" i="22"/>
  <c r="D256" i="22"/>
  <c r="D218" i="22"/>
  <c r="D334" i="22"/>
  <c r="D252" i="22"/>
  <c r="D646" i="22"/>
  <c r="D601" i="22"/>
  <c r="D645" i="22"/>
  <c r="D490" i="22"/>
  <c r="D453" i="22"/>
  <c r="D588" i="22"/>
  <c r="D636" i="22"/>
  <c r="D89" i="22"/>
  <c r="D65" i="22"/>
  <c r="D79" i="22"/>
  <c r="D101" i="22"/>
  <c r="D247" i="22"/>
  <c r="D617" i="22"/>
  <c r="D576" i="22"/>
  <c r="D91" i="22"/>
  <c r="D111" i="22"/>
  <c r="D527" i="22"/>
  <c r="D640" i="22"/>
  <c r="D608" i="22"/>
  <c r="D654" i="22"/>
  <c r="D370" i="22"/>
  <c r="D201" i="22"/>
  <c r="D599" i="22"/>
  <c r="D523" i="22"/>
  <c r="D123" i="22"/>
  <c r="D518" i="22"/>
  <c r="D97" i="22"/>
  <c r="D228" i="22"/>
  <c r="D180" i="22"/>
  <c r="D273" i="22"/>
  <c r="D519" i="22"/>
  <c r="D321" i="22"/>
  <c r="D483" i="22"/>
  <c r="D392" i="22"/>
  <c r="D64" i="22"/>
  <c r="D374" i="22"/>
  <c r="D485" i="22"/>
  <c r="D534" i="22"/>
  <c r="D288" i="22"/>
  <c r="D171" i="22"/>
  <c r="D81" i="22"/>
  <c r="D114" i="22"/>
  <c r="D481" i="22"/>
  <c r="D319" i="22"/>
  <c r="D477" i="22"/>
  <c r="D230" i="22"/>
  <c r="D55" i="22"/>
  <c r="D326" i="22"/>
  <c r="D359" i="22"/>
  <c r="D232" i="22"/>
  <c r="D162" i="22"/>
  <c r="D511" i="22"/>
  <c r="D677" i="22"/>
  <c r="D300" i="22"/>
  <c r="D549" i="22"/>
  <c r="D398" i="22"/>
  <c r="D631" i="22"/>
  <c r="D578" i="22"/>
  <c r="D630" i="22"/>
  <c r="D246" i="22"/>
  <c r="D271" i="22"/>
  <c r="D366" i="22"/>
  <c r="D651" i="22"/>
  <c r="D352" i="22"/>
  <c r="D210" i="22"/>
  <c r="D270" i="22"/>
  <c r="D158" i="22"/>
  <c r="D656" i="22"/>
  <c r="D115" i="22"/>
  <c r="D488" i="22"/>
  <c r="D119" i="22"/>
  <c r="D198" i="22"/>
  <c r="D397" i="22"/>
  <c r="D266" i="22"/>
  <c r="D434" i="22"/>
  <c r="D373" i="22"/>
  <c r="D652" i="22"/>
  <c r="D663" i="22"/>
  <c r="D469" i="22"/>
  <c r="D104" i="22"/>
  <c r="D683" i="22"/>
  <c r="D313" i="22"/>
  <c r="D106" i="22"/>
  <c r="D133" i="22"/>
  <c r="D404" i="22"/>
  <c r="D435" i="22"/>
  <c r="D472" i="22"/>
  <c r="D468" i="22"/>
  <c r="D540" i="22"/>
  <c r="D553" i="22"/>
  <c r="D316" i="22"/>
  <c r="D512" i="22"/>
  <c r="D378" i="22"/>
  <c r="D615" i="22"/>
  <c r="D314" i="22"/>
  <c r="D499" i="22"/>
  <c r="D635" i="22"/>
  <c r="D633" i="22"/>
  <c r="D624" i="22"/>
  <c r="D451" i="22"/>
  <c r="D538" i="22"/>
  <c r="D261" i="22"/>
  <c r="D598" i="22"/>
  <c r="D98" i="22"/>
  <c r="D350" i="22"/>
  <c r="D250" i="22"/>
  <c r="D207" i="22"/>
  <c r="D286" i="22"/>
  <c r="D152" i="22"/>
  <c r="D466" i="22"/>
  <c r="D99" i="22"/>
  <c r="D141" i="22"/>
  <c r="D169" i="22"/>
  <c r="D537" i="22"/>
  <c r="D628" i="22"/>
  <c r="D385" i="22"/>
  <c r="D510" i="22"/>
  <c r="D233" i="22"/>
  <c r="D391" i="22"/>
  <c r="D324" i="22"/>
  <c r="D558" i="22"/>
  <c r="D244" i="22"/>
  <c r="D131" i="22"/>
  <c r="D513" i="22"/>
  <c r="D629" i="22"/>
  <c r="D503" i="22"/>
  <c r="D597" i="22"/>
  <c r="D354" i="22"/>
  <c r="D410" i="22"/>
  <c r="D449" i="22"/>
  <c r="D222" i="22"/>
  <c r="D102" i="22"/>
  <c r="D52" i="22"/>
  <c r="D396" i="22"/>
  <c r="D661" i="22"/>
  <c r="D463" i="22"/>
  <c r="D382" i="22"/>
  <c r="D362" i="22"/>
  <c r="D678" i="22"/>
  <c r="D289" i="22"/>
  <c r="D559" i="22"/>
  <c r="D474" i="22"/>
  <c r="D279" i="22"/>
  <c r="D112" i="22"/>
  <c r="D107" i="22"/>
  <c r="D688" i="22"/>
  <c r="D37" i="22"/>
  <c r="D73" i="22"/>
  <c r="D342" i="22"/>
  <c r="D687" i="22"/>
  <c r="D322" i="22"/>
  <c r="D644" i="22"/>
  <c r="D204" i="22"/>
  <c r="D604" i="22"/>
  <c r="C17" i="9"/>
  <c r="E13" i="10"/>
  <c r="C18" i="9"/>
  <c r="E13" i="11"/>
  <c r="C23" i="22" l="1"/>
  <c r="C18" i="22"/>
  <c r="C20" i="22" s="1"/>
  <c r="O45" i="1"/>
  <c r="C10" i="11"/>
  <c r="C12" i="11" s="1"/>
  <c r="C10" i="10"/>
  <c r="C12" i="10" s="1"/>
  <c r="C10" i="23"/>
  <c r="E44" i="1"/>
  <c r="C14" i="11" l="1"/>
  <c r="E14" i="11" s="1"/>
  <c r="C14" i="10"/>
  <c r="E14" i="10" s="1"/>
  <c r="C14" i="23"/>
  <c r="E14" i="23" s="1"/>
  <c r="E295" i="22"/>
  <c r="F295" i="22" s="1"/>
  <c r="G295" i="22" s="1"/>
  <c r="E301" i="22"/>
  <c r="F301" i="22" s="1"/>
  <c r="G301" i="22" s="1"/>
  <c r="E591" i="22"/>
  <c r="F591" i="22" s="1"/>
  <c r="G591" i="22" s="1"/>
  <c r="E539" i="22"/>
  <c r="F539" i="22" s="1"/>
  <c r="G539" i="22" s="1"/>
  <c r="E486" i="22"/>
  <c r="F486" i="22" s="1"/>
  <c r="G486" i="22" s="1"/>
  <c r="E580" i="22"/>
  <c r="F580" i="22" s="1"/>
  <c r="G580" i="22" s="1"/>
  <c r="E404" i="22"/>
  <c r="F404" i="22" s="1"/>
  <c r="G404" i="22" s="1"/>
  <c r="E581" i="22"/>
  <c r="F581" i="22" s="1"/>
  <c r="G581" i="22" s="1"/>
  <c r="E683" i="22"/>
  <c r="F683" i="22" s="1"/>
  <c r="G683" i="22" s="1"/>
  <c r="E430" i="22"/>
  <c r="F430" i="22" s="1"/>
  <c r="G430" i="22" s="1"/>
  <c r="E319" i="22"/>
  <c r="F319" i="22" s="1"/>
  <c r="G319" i="22" s="1"/>
  <c r="E663" i="22"/>
  <c r="F663" i="22" s="1"/>
  <c r="G663" i="22" s="1"/>
  <c r="E548" i="22"/>
  <c r="F548" i="22" s="1"/>
  <c r="G548" i="22" s="1"/>
  <c r="E628" i="22"/>
  <c r="F628" i="22" s="1"/>
  <c r="G628" i="22" s="1"/>
  <c r="E410" i="22"/>
  <c r="F410" i="22" s="1"/>
  <c r="G410" i="22" s="1"/>
  <c r="E391" i="22"/>
  <c r="F391" i="22" s="1"/>
  <c r="G391" i="22" s="1"/>
  <c r="E409" i="22"/>
  <c r="F409" i="22" s="1"/>
  <c r="G409" i="22" s="1"/>
  <c r="E29" i="22"/>
  <c r="F29" i="22" s="1"/>
  <c r="E197" i="22"/>
  <c r="F197" i="22" s="1"/>
  <c r="G197" i="22" s="1"/>
  <c r="E632" i="22"/>
  <c r="F632" i="22" s="1"/>
  <c r="G632" i="22" s="1"/>
  <c r="E149" i="22"/>
  <c r="F149" i="22" s="1"/>
  <c r="G149" i="22" s="1"/>
  <c r="E170" i="22"/>
  <c r="F170" i="22" s="1"/>
  <c r="G170" i="22" s="1"/>
  <c r="E96" i="22"/>
  <c r="F96" i="22" s="1"/>
  <c r="G96" i="22" s="1"/>
  <c r="E280" i="22"/>
  <c r="F280" i="22" s="1"/>
  <c r="G280" i="22" s="1"/>
  <c r="E91" i="22"/>
  <c r="F91" i="22" s="1"/>
  <c r="G91" i="22" s="1"/>
  <c r="E245" i="22"/>
  <c r="F245" i="22" s="1"/>
  <c r="G245" i="22" s="1"/>
  <c r="E185" i="22"/>
  <c r="F185" i="22" s="1"/>
  <c r="G185" i="22" s="1"/>
  <c r="E45" i="22"/>
  <c r="F45" i="22" s="1"/>
  <c r="G45" i="22" s="1"/>
  <c r="E436" i="22"/>
  <c r="F436" i="22" s="1"/>
  <c r="G436" i="22" s="1"/>
  <c r="E168" i="22"/>
  <c r="F168" i="22" s="1"/>
  <c r="G168" i="22" s="1"/>
  <c r="E192" i="22"/>
  <c r="F192" i="22" s="1"/>
  <c r="G192" i="22" s="1"/>
  <c r="E283" i="22"/>
  <c r="F283" i="22" s="1"/>
  <c r="G283" i="22" s="1"/>
  <c r="E111" i="22"/>
  <c r="F111" i="22" s="1"/>
  <c r="G111" i="22" s="1"/>
  <c r="E178" i="22"/>
  <c r="F178" i="22" s="1"/>
  <c r="G178" i="22" s="1"/>
  <c r="E445" i="22"/>
  <c r="F445" i="22" s="1"/>
  <c r="G445" i="22" s="1"/>
  <c r="E681" i="22"/>
  <c r="F681" i="22" s="1"/>
  <c r="G681" i="22" s="1"/>
  <c r="E685" i="22"/>
  <c r="F685" i="22" s="1"/>
  <c r="G685" i="22" s="1"/>
  <c r="E638" i="22"/>
  <c r="F638" i="22" s="1"/>
  <c r="G638" i="22" s="1"/>
  <c r="E356" i="22"/>
  <c r="F356" i="22" s="1"/>
  <c r="G356" i="22" s="1"/>
  <c r="E422" i="22"/>
  <c r="F422" i="22" s="1"/>
  <c r="G422" i="22" s="1"/>
  <c r="E527" i="22"/>
  <c r="F527" i="22" s="1"/>
  <c r="G527" i="22" s="1"/>
  <c r="E657" i="22"/>
  <c r="F657" i="22" s="1"/>
  <c r="G657" i="22" s="1"/>
  <c r="E416" i="22"/>
  <c r="F416" i="22" s="1"/>
  <c r="G416" i="22" s="1"/>
  <c r="E443" i="22"/>
  <c r="F443" i="22" s="1"/>
  <c r="G443" i="22" s="1"/>
  <c r="E525" i="22"/>
  <c r="F525" i="22" s="1"/>
  <c r="G525" i="22" s="1"/>
  <c r="E562" i="22"/>
  <c r="F562" i="22" s="1"/>
  <c r="G562" i="22" s="1"/>
  <c r="E427" i="22"/>
  <c r="F427" i="22" s="1"/>
  <c r="G427" i="22" s="1"/>
  <c r="E317" i="22"/>
  <c r="F317" i="22" s="1"/>
  <c r="G317" i="22" s="1"/>
  <c r="E640" i="22"/>
  <c r="F640" i="22" s="1"/>
  <c r="G640" i="22" s="1"/>
  <c r="E338" i="22"/>
  <c r="F338" i="22" s="1"/>
  <c r="G338" i="22" s="1"/>
  <c r="E174" i="22"/>
  <c r="F174" i="22" s="1"/>
  <c r="G174" i="22" s="1"/>
  <c r="E139" i="22"/>
  <c r="F139" i="22" s="1"/>
  <c r="G139" i="22" s="1"/>
  <c r="E159" i="22"/>
  <c r="F159" i="22" s="1"/>
  <c r="G159" i="22" s="1"/>
  <c r="E550" i="22"/>
  <c r="F550" i="22" s="1"/>
  <c r="G550" i="22" s="1"/>
  <c r="E500" i="22"/>
  <c r="F500" i="22" s="1"/>
  <c r="G500" i="22" s="1"/>
  <c r="E568" i="22"/>
  <c r="F568" i="22" s="1"/>
  <c r="G568" i="22" s="1"/>
  <c r="E613" i="22"/>
  <c r="F613" i="22" s="1"/>
  <c r="G613" i="22" s="1"/>
  <c r="E484" i="22"/>
  <c r="F484" i="22" s="1"/>
  <c r="G484" i="22" s="1"/>
  <c r="E308" i="22"/>
  <c r="F308" i="22" s="1"/>
  <c r="G308" i="22" s="1"/>
  <c r="E126" i="22"/>
  <c r="F126" i="22" s="1"/>
  <c r="G126" i="22" s="1"/>
  <c r="E71" i="22"/>
  <c r="F71" i="22" s="1"/>
  <c r="G71" i="22" s="1"/>
  <c r="E450" i="22"/>
  <c r="F450" i="22" s="1"/>
  <c r="G450" i="22" s="1"/>
  <c r="E256" i="22"/>
  <c r="F256" i="22" s="1"/>
  <c r="G256" i="22" s="1"/>
  <c r="E165" i="22"/>
  <c r="F165" i="22" s="1"/>
  <c r="G165" i="22" s="1"/>
  <c r="E172" i="22"/>
  <c r="F172" i="22" s="1"/>
  <c r="G172" i="22" s="1"/>
  <c r="E191" i="22"/>
  <c r="F191" i="22" s="1"/>
  <c r="G191" i="22" s="1"/>
  <c r="E218" i="22"/>
  <c r="F218" i="22" s="1"/>
  <c r="G218" i="22" s="1"/>
  <c r="E76" i="22"/>
  <c r="F76" i="22" s="1"/>
  <c r="G76" i="22" s="1"/>
  <c r="E237" i="22"/>
  <c r="F237" i="22" s="1"/>
  <c r="G237" i="22" s="1"/>
  <c r="E82" i="22"/>
  <c r="F82" i="22" s="1"/>
  <c r="G82" i="22" s="1"/>
  <c r="E334" i="22"/>
  <c r="F334" i="22" s="1"/>
  <c r="G334" i="22" s="1"/>
  <c r="E88" i="22"/>
  <c r="F88" i="22" s="1"/>
  <c r="G88" i="22" s="1"/>
  <c r="E253" i="22"/>
  <c r="F253" i="22" s="1"/>
  <c r="G253" i="22" s="1"/>
  <c r="E291" i="22"/>
  <c r="F291" i="22" s="1"/>
  <c r="G291" i="22" s="1"/>
  <c r="E252" i="22"/>
  <c r="F252" i="22" s="1"/>
  <c r="G252" i="22" s="1"/>
  <c r="E432" i="22"/>
  <c r="F432" i="22" s="1"/>
  <c r="G432" i="22" s="1"/>
  <c r="E457" i="22"/>
  <c r="F457" i="22" s="1"/>
  <c r="G457" i="22" s="1"/>
  <c r="E541" i="22"/>
  <c r="F541" i="22" s="1"/>
  <c r="G541" i="22" s="1"/>
  <c r="E646" i="22"/>
  <c r="F646" i="22" s="1"/>
  <c r="G646" i="22" s="1"/>
  <c r="E419" i="22"/>
  <c r="F419" i="22" s="1"/>
  <c r="G419" i="22" s="1"/>
  <c r="E333" i="22"/>
  <c r="F333" i="22" s="1"/>
  <c r="G333" i="22" s="1"/>
  <c r="E367" i="22"/>
  <c r="F367" i="22" s="1"/>
  <c r="G367" i="22" s="1"/>
  <c r="E601" i="22"/>
  <c r="F601" i="22" s="1"/>
  <c r="G601" i="22" s="1"/>
  <c r="E377" i="22"/>
  <c r="F377" i="22" s="1"/>
  <c r="G377" i="22" s="1"/>
  <c r="E501" i="22"/>
  <c r="F501" i="22" s="1"/>
  <c r="G501" i="22" s="1"/>
  <c r="E551" i="22"/>
  <c r="F551" i="22" s="1"/>
  <c r="G551" i="22" s="1"/>
  <c r="E645" i="22"/>
  <c r="F645" i="22" s="1"/>
  <c r="G645" i="22" s="1"/>
  <c r="E570" i="22"/>
  <c r="F570" i="22" s="1"/>
  <c r="G570" i="22" s="1"/>
  <c r="E344" i="22"/>
  <c r="F344" i="22" s="1"/>
  <c r="G344" i="22" s="1"/>
  <c r="E347" i="22"/>
  <c r="F347" i="22" s="1"/>
  <c r="G347" i="22" s="1"/>
  <c r="E490" i="22"/>
  <c r="F490" i="22" s="1"/>
  <c r="G490" i="22" s="1"/>
  <c r="E364" i="22"/>
  <c r="F364" i="22" s="1"/>
  <c r="G364" i="22" s="1"/>
  <c r="E248" i="22"/>
  <c r="F248" i="22" s="1"/>
  <c r="G248" i="22" s="1"/>
  <c r="E48" i="22"/>
  <c r="F48" i="22" s="1"/>
  <c r="G48" i="22" s="1"/>
  <c r="E265" i="22"/>
  <c r="F265" i="22" s="1"/>
  <c r="G265" i="22" s="1"/>
  <c r="E368" i="22"/>
  <c r="F368" i="22" s="1"/>
  <c r="G368" i="22" s="1"/>
  <c r="E47" i="22"/>
  <c r="F47" i="22" s="1"/>
  <c r="G47" i="22" s="1"/>
  <c r="E507" i="22"/>
  <c r="F507" i="22" s="1"/>
  <c r="G507" i="22" s="1"/>
  <c r="E524" i="22"/>
  <c r="F524" i="22" s="1"/>
  <c r="G524" i="22" s="1"/>
  <c r="E164" i="22"/>
  <c r="F164" i="22" s="1"/>
  <c r="G164" i="22" s="1"/>
  <c r="E569" i="22"/>
  <c r="F569" i="22" s="1"/>
  <c r="G569" i="22" s="1"/>
  <c r="E296" i="22"/>
  <c r="F296" i="22" s="1"/>
  <c r="G296" i="22" s="1"/>
  <c r="E151" i="22"/>
  <c r="F151" i="22" s="1"/>
  <c r="G151" i="22" s="1"/>
  <c r="E282" i="22"/>
  <c r="F282" i="22" s="1"/>
  <c r="G282" i="22" s="1"/>
  <c r="E94" i="22"/>
  <c r="F94" i="22" s="1"/>
  <c r="G94" i="22" s="1"/>
  <c r="E53" i="22"/>
  <c r="F53" i="22" s="1"/>
  <c r="G53" i="22" s="1"/>
  <c r="E182" i="22"/>
  <c r="F182" i="22" s="1"/>
  <c r="G182" i="22" s="1"/>
  <c r="E602" i="22"/>
  <c r="F602" i="22" s="1"/>
  <c r="G602" i="22" s="1"/>
  <c r="E609" i="22"/>
  <c r="F609" i="22" s="1"/>
  <c r="G609" i="22" s="1"/>
  <c r="E637" i="22"/>
  <c r="F637" i="22" s="1"/>
  <c r="G637" i="22" s="1"/>
  <c r="E312" i="22"/>
  <c r="F312" i="22" s="1"/>
  <c r="G312" i="22" s="1"/>
  <c r="E535" i="22"/>
  <c r="F535" i="22" s="1"/>
  <c r="G535" i="22" s="1"/>
  <c r="E530" i="22"/>
  <c r="F530" i="22" s="1"/>
  <c r="G530" i="22" s="1"/>
  <c r="E206" i="22"/>
  <c r="F206" i="22" s="1"/>
  <c r="G206" i="22" s="1"/>
  <c r="E249" i="22"/>
  <c r="F249" i="22" s="1"/>
  <c r="G249" i="22" s="1"/>
  <c r="E589" i="22"/>
  <c r="F589" i="22" s="1"/>
  <c r="G589" i="22" s="1"/>
  <c r="E143" i="22"/>
  <c r="F143" i="22" s="1"/>
  <c r="G143" i="22" s="1"/>
  <c r="E122" i="22"/>
  <c r="F122" i="22" s="1"/>
  <c r="G122" i="22" s="1"/>
  <c r="E49" i="22"/>
  <c r="F49" i="22" s="1"/>
  <c r="G49" i="22" s="1"/>
  <c r="E46" i="22"/>
  <c r="F46" i="22" s="1"/>
  <c r="G46" i="22" s="1"/>
  <c r="E39" i="22"/>
  <c r="F39" i="22" s="1"/>
  <c r="G39" i="22" s="1"/>
  <c r="E641" i="22"/>
  <c r="F641" i="22" s="1"/>
  <c r="G641" i="22" s="1"/>
  <c r="E160" i="22"/>
  <c r="F160" i="22" s="1"/>
  <c r="G160" i="22" s="1"/>
  <c r="E664" i="22"/>
  <c r="F664" i="22" s="1"/>
  <c r="G664" i="22" s="1"/>
  <c r="E543" i="22"/>
  <c r="F543" i="22" s="1"/>
  <c r="G543" i="22" s="1"/>
  <c r="E520" i="22"/>
  <c r="F520" i="22" s="1"/>
  <c r="G520" i="22" s="1"/>
  <c r="E446" i="22"/>
  <c r="F446" i="22" s="1"/>
  <c r="G446" i="22" s="1"/>
  <c r="E351" i="22"/>
  <c r="F351" i="22" s="1"/>
  <c r="G351" i="22" s="1"/>
  <c r="E393" i="22"/>
  <c r="F393" i="22" s="1"/>
  <c r="G393" i="22" s="1"/>
  <c r="E674" i="22"/>
  <c r="F674" i="22" s="1"/>
  <c r="G674" i="22" s="1"/>
  <c r="E110" i="22"/>
  <c r="F110" i="22" s="1"/>
  <c r="G110" i="22" s="1"/>
  <c r="E227" i="22"/>
  <c r="F227" i="22" s="1"/>
  <c r="G227" i="22" s="1"/>
  <c r="E153" i="22"/>
  <c r="F153" i="22" s="1"/>
  <c r="G153" i="22" s="1"/>
  <c r="E146" i="22"/>
  <c r="F146" i="22" s="1"/>
  <c r="G146" i="22" s="1"/>
  <c r="E588" i="22"/>
  <c r="F588" i="22" s="1"/>
  <c r="G588" i="22" s="1"/>
  <c r="E89" i="22"/>
  <c r="F89" i="22" s="1"/>
  <c r="G89" i="22" s="1"/>
  <c r="E79" i="22"/>
  <c r="F79" i="22" s="1"/>
  <c r="G79" i="22" s="1"/>
  <c r="E247" i="22"/>
  <c r="F247" i="22" s="1"/>
  <c r="G247" i="22" s="1"/>
  <c r="E162" i="22"/>
  <c r="F162" i="22" s="1"/>
  <c r="G162" i="22" s="1"/>
  <c r="E677" i="22"/>
  <c r="F677" i="22" s="1"/>
  <c r="G677" i="22" s="1"/>
  <c r="E549" i="22"/>
  <c r="F549" i="22" s="1"/>
  <c r="G549" i="22" s="1"/>
  <c r="E631" i="22"/>
  <c r="F631" i="22" s="1"/>
  <c r="G631" i="22" s="1"/>
  <c r="E630" i="22"/>
  <c r="F630" i="22" s="1"/>
  <c r="G630" i="22" s="1"/>
  <c r="E271" i="22"/>
  <c r="F271" i="22" s="1"/>
  <c r="G271" i="22" s="1"/>
  <c r="E651" i="22"/>
  <c r="F651" i="22" s="1"/>
  <c r="G651" i="22" s="1"/>
  <c r="E210" i="22"/>
  <c r="F210" i="22" s="1"/>
  <c r="G210" i="22" s="1"/>
  <c r="E158" i="22"/>
  <c r="F158" i="22" s="1"/>
  <c r="G158" i="22" s="1"/>
  <c r="E115" i="22"/>
  <c r="F115" i="22" s="1"/>
  <c r="G115" i="22" s="1"/>
  <c r="E119" i="22"/>
  <c r="F119" i="22" s="1"/>
  <c r="G119" i="22" s="1"/>
  <c r="E397" i="22"/>
  <c r="F397" i="22" s="1"/>
  <c r="G397" i="22" s="1"/>
  <c r="E374" i="22"/>
  <c r="F374" i="22" s="1"/>
  <c r="G374" i="22" s="1"/>
  <c r="E534" i="22"/>
  <c r="F534" i="22" s="1"/>
  <c r="G534" i="22" s="1"/>
  <c r="E171" i="22"/>
  <c r="F171" i="22" s="1"/>
  <c r="G171" i="22" s="1"/>
  <c r="E114" i="22"/>
  <c r="F114" i="22" s="1"/>
  <c r="G114" i="22" s="1"/>
  <c r="E512" i="22"/>
  <c r="F512" i="22" s="1"/>
  <c r="G512" i="22" s="1"/>
  <c r="E615" i="22"/>
  <c r="F615" i="22" s="1"/>
  <c r="G615" i="22" s="1"/>
  <c r="E499" i="22"/>
  <c r="F499" i="22" s="1"/>
  <c r="G499" i="22" s="1"/>
  <c r="E633" i="22"/>
  <c r="F633" i="22" s="1"/>
  <c r="G633" i="22" s="1"/>
  <c r="E451" i="22"/>
  <c r="F451" i="22" s="1"/>
  <c r="G451" i="22" s="1"/>
  <c r="E286" i="22"/>
  <c r="F286" i="22" s="1"/>
  <c r="G286" i="22" s="1"/>
  <c r="E423" i="22"/>
  <c r="F423" i="22" s="1"/>
  <c r="G423" i="22" s="1"/>
  <c r="E109" i="22"/>
  <c r="F109" i="22" s="1"/>
  <c r="G109" i="22" s="1"/>
  <c r="E538" i="22"/>
  <c r="F538" i="22" s="1"/>
  <c r="G538" i="22" s="1"/>
  <c r="E152" i="22"/>
  <c r="F152" i="22" s="1"/>
  <c r="G152" i="22" s="1"/>
  <c r="E421" i="22"/>
  <c r="F421" i="22" s="1"/>
  <c r="G421" i="22" s="1"/>
  <c r="E236" i="22"/>
  <c r="F236" i="22" s="1"/>
  <c r="G236" i="22" s="1"/>
  <c r="E386" i="22"/>
  <c r="F386" i="22" s="1"/>
  <c r="G386" i="22" s="1"/>
  <c r="E323" i="22"/>
  <c r="F323" i="22" s="1"/>
  <c r="G323" i="22" s="1"/>
  <c r="E623" i="22"/>
  <c r="F623" i="22" s="1"/>
  <c r="G623" i="22" s="1"/>
  <c r="E516" i="22"/>
  <c r="F516" i="22" s="1"/>
  <c r="G516" i="22" s="1"/>
  <c r="E330" i="22"/>
  <c r="F330" i="22" s="1"/>
  <c r="G330" i="22" s="1"/>
  <c r="E528" i="22"/>
  <c r="F528" i="22" s="1"/>
  <c r="G528" i="22" s="1"/>
  <c r="E531" i="22"/>
  <c r="F531" i="22" s="1"/>
  <c r="G531" i="22" s="1"/>
  <c r="E585" i="22"/>
  <c r="F585" i="22" s="1"/>
  <c r="G585" i="22" s="1"/>
  <c r="E583" i="22"/>
  <c r="F583" i="22" s="1"/>
  <c r="G583" i="22" s="1"/>
  <c r="E343" i="22"/>
  <c r="F343" i="22" s="1"/>
  <c r="G343" i="22" s="1"/>
  <c r="E665" i="22"/>
  <c r="F665" i="22" s="1"/>
  <c r="G665" i="22" s="1"/>
  <c r="E653" i="22"/>
  <c r="F653" i="22" s="1"/>
  <c r="G653" i="22" s="1"/>
  <c r="E592" i="22"/>
  <c r="F592" i="22" s="1"/>
  <c r="G592" i="22" s="1"/>
  <c r="E448" i="22"/>
  <c r="F448" i="22" s="1"/>
  <c r="G448" i="22" s="1"/>
  <c r="E671" i="22"/>
  <c r="F671" i="22" s="1"/>
  <c r="G671" i="22" s="1"/>
  <c r="E498" i="22"/>
  <c r="F498" i="22" s="1"/>
  <c r="G498" i="22" s="1"/>
  <c r="E456" i="22"/>
  <c r="F456" i="22" s="1"/>
  <c r="G456" i="22" s="1"/>
  <c r="E189" i="22"/>
  <c r="F189" i="22" s="1"/>
  <c r="G189" i="22" s="1"/>
  <c r="E215" i="22"/>
  <c r="F215" i="22" s="1"/>
  <c r="G215" i="22" s="1"/>
  <c r="E370" i="22"/>
  <c r="F370" i="22" s="1"/>
  <c r="G370" i="22" s="1"/>
  <c r="E177" i="22"/>
  <c r="F177" i="22" s="1"/>
  <c r="G177" i="22" s="1"/>
  <c r="E184" i="22"/>
  <c r="F184" i="22" s="1"/>
  <c r="G184" i="22" s="1"/>
  <c r="E205" i="22"/>
  <c r="F205" i="22" s="1"/>
  <c r="G205" i="22" s="1"/>
  <c r="E138" i="22"/>
  <c r="F138" i="22" s="1"/>
  <c r="G138" i="22" s="1"/>
  <c r="E267" i="22"/>
  <c r="F267" i="22" s="1"/>
  <c r="G267" i="22" s="1"/>
  <c r="E406" i="22"/>
  <c r="F406" i="22" s="1"/>
  <c r="G406" i="22" s="1"/>
  <c r="E173" i="22"/>
  <c r="F173" i="22" s="1"/>
  <c r="G173" i="22" s="1"/>
  <c r="E201" i="22"/>
  <c r="F201" i="22" s="1"/>
  <c r="G201" i="22" s="1"/>
  <c r="E336" i="22"/>
  <c r="F336" i="22" s="1"/>
  <c r="G336" i="22" s="1"/>
  <c r="E203" i="22"/>
  <c r="F203" i="22" s="1"/>
  <c r="G203" i="22" s="1"/>
  <c r="E92" i="22"/>
  <c r="F92" i="22" s="1"/>
  <c r="G92" i="22" s="1"/>
  <c r="E544" i="22"/>
  <c r="F544" i="22" s="1"/>
  <c r="G544" i="22" s="1"/>
  <c r="E217" i="22"/>
  <c r="F217" i="22" s="1"/>
  <c r="G217" i="22" s="1"/>
  <c r="E325" i="22"/>
  <c r="F325" i="22" s="1"/>
  <c r="G325" i="22" s="1"/>
  <c r="E363" i="22"/>
  <c r="F363" i="22" s="1"/>
  <c r="G363" i="22" s="1"/>
  <c r="E599" i="22"/>
  <c r="F599" i="22" s="1"/>
  <c r="G599" i="22" s="1"/>
  <c r="E666" i="22"/>
  <c r="F666" i="22" s="1"/>
  <c r="G666" i="22" s="1"/>
  <c r="E492" i="22"/>
  <c r="F492" i="22" s="1"/>
  <c r="G492" i="22" s="1"/>
  <c r="E662" i="22"/>
  <c r="F662" i="22" s="1"/>
  <c r="G662" i="22" s="1"/>
  <c r="E339" i="22"/>
  <c r="F339" i="22" s="1"/>
  <c r="G339" i="22" s="1"/>
  <c r="E655" i="22"/>
  <c r="F655" i="22" s="1"/>
  <c r="G655" i="22" s="1"/>
  <c r="E643" i="22"/>
  <c r="F643" i="22" s="1"/>
  <c r="G643" i="22" s="1"/>
  <c r="E329" i="22"/>
  <c r="F329" i="22" s="1"/>
  <c r="G329" i="22" s="1"/>
  <c r="E523" i="22"/>
  <c r="F523" i="22" s="1"/>
  <c r="G523" i="22" s="1"/>
  <c r="E315" i="22"/>
  <c r="F315" i="22" s="1"/>
  <c r="G315" i="22" s="1"/>
  <c r="E672" i="22"/>
  <c r="F672" i="22" s="1"/>
  <c r="G672" i="22" s="1"/>
  <c r="E504" i="22"/>
  <c r="F504" i="22" s="1"/>
  <c r="G504" i="22" s="1"/>
  <c r="E335" i="22"/>
  <c r="F335" i="22" s="1"/>
  <c r="G335" i="22" s="1"/>
  <c r="E290" i="22"/>
  <c r="F290" i="22" s="1"/>
  <c r="G290" i="22" s="1"/>
  <c r="E554" i="22"/>
  <c r="F554" i="22" s="1"/>
  <c r="G554" i="22" s="1"/>
  <c r="E50" i="22"/>
  <c r="F50" i="22" s="1"/>
  <c r="G50" i="22" s="1"/>
  <c r="E123" i="22"/>
  <c r="F123" i="22" s="1"/>
  <c r="G123" i="22" s="1"/>
  <c r="E349" i="22"/>
  <c r="F349" i="22" s="1"/>
  <c r="G349" i="22" s="1"/>
  <c r="E532" i="22"/>
  <c r="F532" i="22" s="1"/>
  <c r="G532" i="22" s="1"/>
  <c r="E322" i="22"/>
  <c r="F322" i="22" s="1"/>
  <c r="G322" i="22" s="1"/>
  <c r="E262" i="22"/>
  <c r="F262" i="22" s="1"/>
  <c r="G262" i="22" s="1"/>
  <c r="E468" i="22"/>
  <c r="F468" i="22" s="1"/>
  <c r="G468" i="22" s="1"/>
  <c r="E508" i="22"/>
  <c r="F508" i="22" s="1"/>
  <c r="G508" i="22" s="1"/>
  <c r="E278" i="22"/>
  <c r="F278" i="22" s="1"/>
  <c r="G278" i="22" s="1"/>
  <c r="E59" i="22"/>
  <c r="F59" i="22" s="1"/>
  <c r="G59" i="22" s="1"/>
  <c r="E83" i="22"/>
  <c r="F83" i="22" s="1"/>
  <c r="G83" i="22" s="1"/>
  <c r="E620" i="22"/>
  <c r="F620" i="22" s="1"/>
  <c r="G620" i="22" s="1"/>
  <c r="E284" i="22"/>
  <c r="F284" i="22" s="1"/>
  <c r="G284" i="22" s="1"/>
  <c r="E179" i="22"/>
  <c r="F179" i="22" s="1"/>
  <c r="G179" i="22" s="1"/>
  <c r="E222" i="22"/>
  <c r="F222" i="22" s="1"/>
  <c r="G222" i="22" s="1"/>
  <c r="E133" i="22"/>
  <c r="F133" i="22" s="1"/>
  <c r="G133" i="22" s="1"/>
  <c r="E221" i="22"/>
  <c r="F221" i="22" s="1"/>
  <c r="G221" i="22" s="1"/>
  <c r="E517" i="22"/>
  <c r="F517" i="22" s="1"/>
  <c r="G517" i="22" s="1"/>
  <c r="E55" i="22"/>
  <c r="F55" i="22" s="1"/>
  <c r="G55" i="22" s="1"/>
  <c r="E212" i="22"/>
  <c r="F212" i="22" s="1"/>
  <c r="G212" i="22" s="1"/>
  <c r="E281" i="22"/>
  <c r="F281" i="22" s="1"/>
  <c r="G281" i="22" s="1"/>
  <c r="E63" i="22"/>
  <c r="F63" i="22" s="1"/>
  <c r="G63" i="22" s="1"/>
  <c r="E259" i="22"/>
  <c r="F259" i="22" s="1"/>
  <c r="G259" i="22" s="1"/>
  <c r="E354" i="22"/>
  <c r="F354" i="22" s="1"/>
  <c r="G354" i="22" s="1"/>
  <c r="E104" i="22"/>
  <c r="F104" i="22" s="1"/>
  <c r="G104" i="22" s="1"/>
  <c r="E345" i="22"/>
  <c r="F345" i="22" s="1"/>
  <c r="G345" i="22" s="1"/>
  <c r="E547" i="22"/>
  <c r="F547" i="22" s="1"/>
  <c r="G547" i="22" s="1"/>
  <c r="E481" i="22"/>
  <c r="F481" i="22" s="1"/>
  <c r="G481" i="22" s="1"/>
  <c r="E558" i="22"/>
  <c r="F558" i="22" s="1"/>
  <c r="G558" i="22" s="1"/>
  <c r="E510" i="22"/>
  <c r="F510" i="22" s="1"/>
  <c r="G510" i="22" s="1"/>
  <c r="E408" i="22"/>
  <c r="F408" i="22" s="1"/>
  <c r="G408" i="22" s="1"/>
  <c r="E426" i="22"/>
  <c r="F426" i="22" s="1"/>
  <c r="G426" i="22" s="1"/>
  <c r="E503" i="22"/>
  <c r="F503" i="22" s="1"/>
  <c r="G503" i="22" s="1"/>
  <c r="E373" i="22"/>
  <c r="F373" i="22" s="1"/>
  <c r="G373" i="22" s="1"/>
  <c r="E461" i="22"/>
  <c r="F461" i="22" s="1"/>
  <c r="G461" i="22" s="1"/>
  <c r="E611" i="22"/>
  <c r="F611" i="22" s="1"/>
  <c r="G611" i="22" s="1"/>
  <c r="E644" i="22"/>
  <c r="F644" i="22" s="1"/>
  <c r="G644" i="22" s="1"/>
  <c r="E342" i="22"/>
  <c r="F342" i="22" s="1"/>
  <c r="G342" i="22" s="1"/>
  <c r="E540" i="22"/>
  <c r="F540" i="22" s="1"/>
  <c r="G540" i="22" s="1"/>
  <c r="E668" i="22"/>
  <c r="F668" i="22" s="1"/>
  <c r="G668" i="22" s="1"/>
  <c r="E389" i="22"/>
  <c r="F389" i="22" s="1"/>
  <c r="G389" i="22" s="1"/>
  <c r="E34" i="22"/>
  <c r="F34" i="22" s="1"/>
  <c r="G34" i="22" s="1"/>
  <c r="E33" i="22"/>
  <c r="F33" i="22" s="1"/>
  <c r="G33" i="22" s="1"/>
  <c r="E117" i="22"/>
  <c r="F117" i="22" s="1"/>
  <c r="G117" i="22" s="1"/>
  <c r="E136" i="22"/>
  <c r="F136" i="22" s="1"/>
  <c r="G136" i="22" s="1"/>
  <c r="E42" i="22"/>
  <c r="F42" i="22" s="1"/>
  <c r="G42" i="22" s="1"/>
  <c r="E118" i="22"/>
  <c r="F118" i="22" s="1"/>
  <c r="G118" i="22" s="1"/>
  <c r="E680" i="22"/>
  <c r="F680" i="22" s="1"/>
  <c r="G680" i="22" s="1"/>
  <c r="E682" i="22"/>
  <c r="F682" i="22" s="1"/>
  <c r="G682" i="22" s="1"/>
  <c r="E561" i="22"/>
  <c r="F561" i="22" s="1"/>
  <c r="G561" i="22" s="1"/>
  <c r="E612" i="22"/>
  <c r="F612" i="22" s="1"/>
  <c r="G612" i="22" s="1"/>
  <c r="E304" i="22"/>
  <c r="F304" i="22" s="1"/>
  <c r="G304" i="22" s="1"/>
  <c r="E565" i="22"/>
  <c r="F565" i="22" s="1"/>
  <c r="G565" i="22" s="1"/>
  <c r="E78" i="22"/>
  <c r="F78" i="22" s="1"/>
  <c r="G78" i="22" s="1"/>
  <c r="E41" i="22"/>
  <c r="F41" i="22" s="1"/>
  <c r="G41" i="22" s="1"/>
  <c r="E87" i="22"/>
  <c r="F87" i="22" s="1"/>
  <c r="G87" i="22" s="1"/>
  <c r="E309" i="22"/>
  <c r="F309" i="22" s="1"/>
  <c r="G309" i="22" s="1"/>
  <c r="E582" i="22"/>
  <c r="F582" i="22" s="1"/>
  <c r="G582" i="22" s="1"/>
  <c r="E546" i="22"/>
  <c r="F546" i="22" s="1"/>
  <c r="G546" i="22" s="1"/>
  <c r="E480" i="22"/>
  <c r="F480" i="22" s="1"/>
  <c r="G480" i="22" s="1"/>
  <c r="E452" i="22"/>
  <c r="F452" i="22" s="1"/>
  <c r="G452" i="22" s="1"/>
  <c r="E415" i="22"/>
  <c r="F415" i="22" s="1"/>
  <c r="G415" i="22" s="1"/>
  <c r="E417" i="22"/>
  <c r="F417" i="22" s="1"/>
  <c r="G417" i="22" s="1"/>
  <c r="E287" i="22"/>
  <c r="F287" i="22" s="1"/>
  <c r="G287" i="22" s="1"/>
  <c r="E86" i="22"/>
  <c r="F86" i="22" s="1"/>
  <c r="G86" i="22" s="1"/>
  <c r="E639" i="22"/>
  <c r="F639" i="22" s="1"/>
  <c r="G639" i="22" s="1"/>
  <c r="E61" i="22"/>
  <c r="F61" i="22" s="1"/>
  <c r="G61" i="22" s="1"/>
  <c r="E276" i="22"/>
  <c r="F276" i="22" s="1"/>
  <c r="G276" i="22" s="1"/>
  <c r="E560" i="22"/>
  <c r="F560" i="22" s="1"/>
  <c r="G560" i="22" s="1"/>
  <c r="E43" i="22"/>
  <c r="F43" i="22" s="1"/>
  <c r="G43" i="22" s="1"/>
  <c r="E95" i="22"/>
  <c r="F95" i="22" s="1"/>
  <c r="G95" i="22" s="1"/>
  <c r="E52" i="22"/>
  <c r="F52" i="22" s="1"/>
  <c r="G52" i="22" s="1"/>
  <c r="E396" i="22"/>
  <c r="F396" i="22" s="1"/>
  <c r="G396" i="22" s="1"/>
  <c r="E399" i="22"/>
  <c r="F399" i="22" s="1"/>
  <c r="G399" i="22" s="1"/>
  <c r="E382" i="22"/>
  <c r="F382" i="22" s="1"/>
  <c r="G382" i="22" s="1"/>
  <c r="E362" i="22"/>
  <c r="F362" i="22" s="1"/>
  <c r="G362" i="22" s="1"/>
  <c r="E60" i="22"/>
  <c r="F60" i="22" s="1"/>
  <c r="G60" i="22" s="1"/>
  <c r="E360" i="22"/>
  <c r="F360" i="22" s="1"/>
  <c r="G360" i="22" s="1"/>
  <c r="E474" i="22"/>
  <c r="F474" i="22" s="1"/>
  <c r="G474" i="22" s="1"/>
  <c r="E279" i="22"/>
  <c r="F279" i="22" s="1"/>
  <c r="G279" i="22" s="1"/>
  <c r="E105" i="22"/>
  <c r="F105" i="22" s="1"/>
  <c r="G105" i="22" s="1"/>
  <c r="E688" i="22"/>
  <c r="F688" i="22" s="1"/>
  <c r="G688" i="22" s="1"/>
  <c r="E37" i="22"/>
  <c r="F37" i="22" s="1"/>
  <c r="G37" i="22" s="1"/>
  <c r="E667" i="22"/>
  <c r="F667" i="22" s="1"/>
  <c r="G667" i="22" s="1"/>
  <c r="E305" i="22"/>
  <c r="F305" i="22" s="1"/>
  <c r="G305" i="22" s="1"/>
  <c r="E274" i="22"/>
  <c r="F274" i="22" s="1"/>
  <c r="G274" i="22" s="1"/>
  <c r="E67" i="22"/>
  <c r="F67" i="22" s="1"/>
  <c r="G67" i="22" s="1"/>
  <c r="E340" i="22"/>
  <c r="F340" i="22" s="1"/>
  <c r="G340" i="22" s="1"/>
  <c r="E120" i="22"/>
  <c r="F120" i="22" s="1"/>
  <c r="G120" i="22" s="1"/>
  <c r="E470" i="22"/>
  <c r="F470" i="22" s="1"/>
  <c r="G470" i="22" s="1"/>
  <c r="E555" i="22"/>
  <c r="F555" i="22" s="1"/>
  <c r="G555" i="22" s="1"/>
  <c r="E586" i="22"/>
  <c r="F586" i="22" s="1"/>
  <c r="G586" i="22" s="1"/>
  <c r="E425" i="22"/>
  <c r="F425" i="22" s="1"/>
  <c r="G425" i="22" s="1"/>
  <c r="E626" i="22"/>
  <c r="F626" i="22" s="1"/>
  <c r="G626" i="22" s="1"/>
  <c r="E328" i="22"/>
  <c r="F328" i="22" s="1"/>
  <c r="G328" i="22" s="1"/>
  <c r="E375" i="22"/>
  <c r="F375" i="22" s="1"/>
  <c r="G375" i="22" s="1"/>
  <c r="E263" i="22"/>
  <c r="F263" i="22" s="1"/>
  <c r="G263" i="22" s="1"/>
  <c r="E36" i="22"/>
  <c r="F36" i="22" s="1"/>
  <c r="G36" i="22" s="1"/>
  <c r="E659" i="22"/>
  <c r="F659" i="22" s="1"/>
  <c r="G659" i="22" s="1"/>
  <c r="E684" i="22"/>
  <c r="F684" i="22" s="1"/>
  <c r="G684" i="22" s="1"/>
  <c r="E348" i="22"/>
  <c r="F348" i="22" s="1"/>
  <c r="G348" i="22" s="1"/>
  <c r="E56" i="22"/>
  <c r="F56" i="22" s="1"/>
  <c r="G56" i="22" s="1"/>
  <c r="E93" i="22"/>
  <c r="F93" i="22" s="1"/>
  <c r="G93" i="22" s="1"/>
  <c r="E85" i="22"/>
  <c r="F85" i="22" s="1"/>
  <c r="G85" i="22" s="1"/>
  <c r="E154" i="22"/>
  <c r="F154" i="22" s="1"/>
  <c r="G154" i="22" s="1"/>
  <c r="E634" i="22"/>
  <c r="F634" i="22" s="1"/>
  <c r="G634" i="22" s="1"/>
  <c r="E545" i="22"/>
  <c r="F545" i="22" s="1"/>
  <c r="G545" i="22" s="1"/>
  <c r="E487" i="22"/>
  <c r="F487" i="22" s="1"/>
  <c r="G487" i="22" s="1"/>
  <c r="E261" i="22"/>
  <c r="F261" i="22" s="1"/>
  <c r="G261" i="22" s="1"/>
  <c r="E466" i="22"/>
  <c r="F466" i="22" s="1"/>
  <c r="G466" i="22" s="1"/>
  <c r="E337" i="22"/>
  <c r="F337" i="22" s="1"/>
  <c r="G337" i="22" s="1"/>
  <c r="E121" i="22"/>
  <c r="F121" i="22" s="1"/>
  <c r="G121" i="22" s="1"/>
  <c r="E598" i="22"/>
  <c r="F598" i="22" s="1"/>
  <c r="G598" i="22" s="1"/>
  <c r="E99" i="22"/>
  <c r="F99" i="22" s="1"/>
  <c r="G99" i="22" s="1"/>
  <c r="E142" i="22"/>
  <c r="F142" i="22" s="1"/>
  <c r="G142" i="22" s="1"/>
  <c r="E113" i="22"/>
  <c r="F113" i="22" s="1"/>
  <c r="G113" i="22" s="1"/>
  <c r="E414" i="22"/>
  <c r="F414" i="22" s="1"/>
  <c r="G414" i="22" s="1"/>
  <c r="E521" i="22"/>
  <c r="F521" i="22" s="1"/>
  <c r="G521" i="22" s="1"/>
  <c r="E647" i="22"/>
  <c r="F647" i="22" s="1"/>
  <c r="G647" i="22" s="1"/>
  <c r="E658" i="22"/>
  <c r="F658" i="22" s="1"/>
  <c r="G658" i="22" s="1"/>
  <c r="E437" i="22"/>
  <c r="F437" i="22" s="1"/>
  <c r="G437" i="22" s="1"/>
  <c r="E380" i="22"/>
  <c r="F380" i="22" s="1"/>
  <c r="G380" i="22" s="1"/>
  <c r="E491" i="22"/>
  <c r="F491" i="22" s="1"/>
  <c r="G491" i="22" s="1"/>
  <c r="E617" i="22"/>
  <c r="F617" i="22" s="1"/>
  <c r="G617" i="22" s="1"/>
  <c r="E311" i="22"/>
  <c r="F311" i="22" s="1"/>
  <c r="G311" i="22" s="1"/>
  <c r="E331" i="22"/>
  <c r="F331" i="22" s="1"/>
  <c r="G331" i="22" s="1"/>
  <c r="E595" i="22"/>
  <c r="F595" i="22" s="1"/>
  <c r="G595" i="22" s="1"/>
  <c r="E669" i="22"/>
  <c r="F669" i="22" s="1"/>
  <c r="G669" i="22" s="1"/>
  <c r="E294" i="22"/>
  <c r="F294" i="22" s="1"/>
  <c r="G294" i="22" s="1"/>
  <c r="E556" i="22"/>
  <c r="F556" i="22" s="1"/>
  <c r="G556" i="22" s="1"/>
  <c r="E675" i="22"/>
  <c r="F675" i="22" s="1"/>
  <c r="G675" i="22" s="1"/>
  <c r="E576" i="22"/>
  <c r="F576" i="22" s="1"/>
  <c r="G576" i="22" s="1"/>
  <c r="E320" i="22"/>
  <c r="F320" i="22" s="1"/>
  <c r="G320" i="22" s="1"/>
  <c r="E209" i="22"/>
  <c r="F209" i="22" s="1"/>
  <c r="G209" i="22" s="1"/>
  <c r="E229" i="22"/>
  <c r="F229" i="22" s="1"/>
  <c r="G229" i="22" s="1"/>
  <c r="E244" i="22"/>
  <c r="F244" i="22" s="1"/>
  <c r="G244" i="22" s="1"/>
  <c r="E266" i="22"/>
  <c r="F266" i="22" s="1"/>
  <c r="G266" i="22" s="1"/>
  <c r="E234" i="22"/>
  <c r="F234" i="22" s="1"/>
  <c r="G234" i="22" s="1"/>
  <c r="E214" i="22"/>
  <c r="F214" i="22" s="1"/>
  <c r="G214" i="22" s="1"/>
  <c r="E147" i="22"/>
  <c r="F147" i="22" s="1"/>
  <c r="G147" i="22" s="1"/>
  <c r="E73" i="22"/>
  <c r="F73" i="22" s="1"/>
  <c r="G73" i="22" s="1"/>
  <c r="E502" i="22"/>
  <c r="F502" i="22" s="1"/>
  <c r="G502" i="22" s="1"/>
  <c r="E161" i="22"/>
  <c r="F161" i="22" s="1"/>
  <c r="G161" i="22" s="1"/>
  <c r="E116" i="22"/>
  <c r="F116" i="22" s="1"/>
  <c r="G116" i="22" s="1"/>
  <c r="E242" i="22"/>
  <c r="F242" i="22" s="1"/>
  <c r="G242" i="22" s="1"/>
  <c r="E68" i="22"/>
  <c r="F68" i="22" s="1"/>
  <c r="G68" i="22" s="1"/>
  <c r="E38" i="22"/>
  <c r="F38" i="22" s="1"/>
  <c r="G38" i="22" s="1"/>
  <c r="E127" i="22"/>
  <c r="F127" i="22" s="1"/>
  <c r="G127" i="22" s="1"/>
  <c r="E30" i="22"/>
  <c r="F30" i="22" s="1"/>
  <c r="G30" i="22" s="1"/>
  <c r="E400" i="22"/>
  <c r="F400" i="22" s="1"/>
  <c r="G400" i="22" s="1"/>
  <c r="E394" i="22"/>
  <c r="F394" i="22" s="1"/>
  <c r="G394" i="22" s="1"/>
  <c r="E418" i="22"/>
  <c r="F418" i="22" s="1"/>
  <c r="G418" i="22" s="1"/>
  <c r="E536" i="22"/>
  <c r="F536" i="22" s="1"/>
  <c r="G536" i="22" s="1"/>
  <c r="E435" i="22"/>
  <c r="F435" i="22" s="1"/>
  <c r="G435" i="22" s="1"/>
  <c r="E307" i="22"/>
  <c r="F307" i="22" s="1"/>
  <c r="G307" i="22" s="1"/>
  <c r="E313" i="22"/>
  <c r="F313" i="22" s="1"/>
  <c r="G313" i="22" s="1"/>
  <c r="E593" i="22"/>
  <c r="F593" i="22" s="1"/>
  <c r="G593" i="22" s="1"/>
  <c r="E477" i="22"/>
  <c r="F477" i="22" s="1"/>
  <c r="G477" i="22" s="1"/>
  <c r="E469" i="22"/>
  <c r="F469" i="22" s="1"/>
  <c r="G469" i="22" s="1"/>
  <c r="E475" i="22"/>
  <c r="F475" i="22" s="1"/>
  <c r="G475" i="22" s="1"/>
  <c r="E557" i="22"/>
  <c r="F557" i="22" s="1"/>
  <c r="G557" i="22" s="1"/>
  <c r="E514" i="22"/>
  <c r="F514" i="22" s="1"/>
  <c r="G514" i="22" s="1"/>
  <c r="E324" i="22"/>
  <c r="F324" i="22" s="1"/>
  <c r="G324" i="22" s="1"/>
  <c r="E597" i="22"/>
  <c r="F597" i="22" s="1"/>
  <c r="G597" i="22" s="1"/>
  <c r="E385" i="22"/>
  <c r="F385" i="22" s="1"/>
  <c r="G385" i="22" s="1"/>
  <c r="E462" i="22"/>
  <c r="F462" i="22" s="1"/>
  <c r="G462" i="22" s="1"/>
  <c r="E193" i="22"/>
  <c r="F193" i="22" s="1"/>
  <c r="G193" i="22" s="1"/>
  <c r="E131" i="22"/>
  <c r="F131" i="22" s="1"/>
  <c r="G131" i="22" s="1"/>
  <c r="E434" i="22"/>
  <c r="F434" i="22" s="1"/>
  <c r="G434" i="22" s="1"/>
  <c r="E358" i="22"/>
  <c r="F358" i="22" s="1"/>
  <c r="G358" i="22" s="1"/>
  <c r="E564" i="22"/>
  <c r="F564" i="22" s="1"/>
  <c r="G564" i="22" s="1"/>
  <c r="E376" i="22"/>
  <c r="F376" i="22" s="1"/>
  <c r="G376" i="22" s="1"/>
  <c r="E518" i="22"/>
  <c r="F518" i="22" s="1"/>
  <c r="G518" i="22" s="1"/>
  <c r="E298" i="22"/>
  <c r="F298" i="22" s="1"/>
  <c r="G298" i="22" s="1"/>
  <c r="E100" i="22"/>
  <c r="F100" i="22" s="1"/>
  <c r="G100" i="22" s="1"/>
  <c r="E77" i="22"/>
  <c r="F77" i="22" s="1"/>
  <c r="G77" i="22" s="1"/>
  <c r="E97" i="22"/>
  <c r="F97" i="22" s="1"/>
  <c r="G97" i="22" s="1"/>
  <c r="E251" i="22"/>
  <c r="F251" i="22" s="1"/>
  <c r="G251" i="22" s="1"/>
  <c r="E211" i="22"/>
  <c r="F211" i="22" s="1"/>
  <c r="G211" i="22" s="1"/>
  <c r="E195" i="22"/>
  <c r="F195" i="22" s="1"/>
  <c r="G195" i="22" s="1"/>
  <c r="E228" i="22"/>
  <c r="F228" i="22" s="1"/>
  <c r="G228" i="22" s="1"/>
  <c r="E254" i="22"/>
  <c r="F254" i="22" s="1"/>
  <c r="G254" i="22" s="1"/>
  <c r="E132" i="22"/>
  <c r="F132" i="22" s="1"/>
  <c r="G132" i="22" s="1"/>
  <c r="E431" i="22"/>
  <c r="F431" i="22" s="1"/>
  <c r="G431" i="22" s="1"/>
  <c r="E180" i="22"/>
  <c r="F180" i="22" s="1"/>
  <c r="G180" i="22" s="1"/>
  <c r="E200" i="22"/>
  <c r="F200" i="22" s="1"/>
  <c r="G200" i="22" s="1"/>
  <c r="E190" i="22"/>
  <c r="F190" i="22" s="1"/>
  <c r="G190" i="22" s="1"/>
  <c r="E285" i="22"/>
  <c r="F285" i="22" s="1"/>
  <c r="G285" i="22" s="1"/>
  <c r="E273" i="22"/>
  <c r="F273" i="22" s="1"/>
  <c r="G273" i="22" s="1"/>
  <c r="E90" i="22"/>
  <c r="F90" i="22" s="1"/>
  <c r="G90" i="22" s="1"/>
  <c r="E196" i="22"/>
  <c r="F196" i="22" s="1"/>
  <c r="G196" i="22" s="1"/>
  <c r="E479" i="22"/>
  <c r="F479" i="22" s="1"/>
  <c r="G479" i="22" s="1"/>
  <c r="E519" i="22"/>
  <c r="F519" i="22" s="1"/>
  <c r="G519" i="22" s="1"/>
  <c r="E567" i="22"/>
  <c r="F567" i="22" s="1"/>
  <c r="G567" i="22" s="1"/>
  <c r="E614" i="22"/>
  <c r="F614" i="22" s="1"/>
  <c r="G614" i="22" s="1"/>
  <c r="E439" i="22"/>
  <c r="F439" i="22" s="1"/>
  <c r="G439" i="22" s="1"/>
  <c r="E321" i="22"/>
  <c r="F321" i="22" s="1"/>
  <c r="G321" i="22" s="1"/>
  <c r="E497" i="22"/>
  <c r="F497" i="22" s="1"/>
  <c r="G497" i="22" s="1"/>
  <c r="E689" i="22"/>
  <c r="F689" i="22" s="1"/>
  <c r="G689" i="22" s="1"/>
  <c r="E293" i="22"/>
  <c r="F293" i="22" s="1"/>
  <c r="G293" i="22" s="1"/>
  <c r="E483" i="22"/>
  <c r="F483" i="22" s="1"/>
  <c r="G483" i="22" s="1"/>
  <c r="E563" i="22"/>
  <c r="F563" i="22" s="1"/>
  <c r="G563" i="22" s="1"/>
  <c r="E618" i="22"/>
  <c r="F618" i="22" s="1"/>
  <c r="G618" i="22" s="1"/>
  <c r="E411" i="22"/>
  <c r="F411" i="22" s="1"/>
  <c r="G411" i="22" s="1"/>
  <c r="E392" i="22"/>
  <c r="F392" i="22" s="1"/>
  <c r="G392" i="22" s="1"/>
  <c r="E616" i="22"/>
  <c r="F616" i="22" s="1"/>
  <c r="G616" i="22" s="1"/>
  <c r="E401" i="22"/>
  <c r="F401" i="22" s="1"/>
  <c r="G401" i="22" s="1"/>
  <c r="E216" i="22"/>
  <c r="F216" i="22" s="1"/>
  <c r="G216" i="22" s="1"/>
  <c r="E64" i="22"/>
  <c r="F64" i="22" s="1"/>
  <c r="G64" i="22" s="1"/>
  <c r="E80" i="22"/>
  <c r="F80" i="22" s="1"/>
  <c r="G80" i="22" s="1"/>
  <c r="E473" i="22"/>
  <c r="F473" i="22" s="1"/>
  <c r="G473" i="22" s="1"/>
  <c r="E660" i="22"/>
  <c r="F660" i="22" s="1"/>
  <c r="G660" i="22" s="1"/>
  <c r="E130" i="22"/>
  <c r="F130" i="22" s="1"/>
  <c r="G130" i="22" s="1"/>
  <c r="E381" i="22"/>
  <c r="F381" i="22" s="1"/>
  <c r="G381" i="22" s="1"/>
  <c r="E124" i="22"/>
  <c r="F124" i="22" s="1"/>
  <c r="G124" i="22" s="1"/>
  <c r="E670" i="22"/>
  <c r="F670" i="22" s="1"/>
  <c r="G670" i="22" s="1"/>
  <c r="E526" i="22"/>
  <c r="F526" i="22" s="1"/>
  <c r="G526" i="22" s="1"/>
  <c r="E686" i="22"/>
  <c r="F686" i="22" s="1"/>
  <c r="G686" i="22" s="1"/>
  <c r="E438" i="22"/>
  <c r="F438" i="22" s="1"/>
  <c r="G438" i="22" s="1"/>
  <c r="E292" i="22"/>
  <c r="F292" i="22" s="1"/>
  <c r="G292" i="22" s="1"/>
  <c r="E187" i="22"/>
  <c r="F187" i="22" s="1"/>
  <c r="G187" i="22" s="1"/>
  <c r="E58" i="22"/>
  <c r="F58" i="22" s="1"/>
  <c r="G58" i="22" s="1"/>
  <c r="E489" i="22"/>
  <c r="F489" i="22" s="1"/>
  <c r="G489" i="22" s="1"/>
  <c r="E365" i="22"/>
  <c r="F365" i="22" s="1"/>
  <c r="G365" i="22" s="1"/>
  <c r="E533" i="22"/>
  <c r="F533" i="22" s="1"/>
  <c r="G533" i="22" s="1"/>
  <c r="E572" i="22"/>
  <c r="F572" i="22" s="1"/>
  <c r="G572" i="22" s="1"/>
  <c r="E255" i="22"/>
  <c r="F255" i="22" s="1"/>
  <c r="G255" i="22" s="1"/>
  <c r="E506" i="22"/>
  <c r="F506" i="22" s="1"/>
  <c r="G506" i="22" s="1"/>
  <c r="E75" i="22"/>
  <c r="F75" i="22" s="1"/>
  <c r="G75" i="22" s="1"/>
  <c r="E108" i="22"/>
  <c r="F108" i="22" s="1"/>
  <c r="G108" i="22" s="1"/>
  <c r="E128" i="22"/>
  <c r="F128" i="22" s="1"/>
  <c r="G128" i="22" s="1"/>
  <c r="E74" i="22"/>
  <c r="F74" i="22" s="1"/>
  <c r="G74" i="22" s="1"/>
  <c r="E148" i="22"/>
  <c r="F148" i="22" s="1"/>
  <c r="G148" i="22" s="1"/>
  <c r="E600" i="22"/>
  <c r="F600" i="22" s="1"/>
  <c r="G600" i="22" s="1"/>
  <c r="E407" i="22"/>
  <c r="F407" i="22" s="1"/>
  <c r="G407" i="22" s="1"/>
  <c r="E444" i="22"/>
  <c r="F444" i="22" s="1"/>
  <c r="G444" i="22" s="1"/>
  <c r="E277" i="22"/>
  <c r="F277" i="22" s="1"/>
  <c r="G277" i="22" s="1"/>
  <c r="E44" i="22"/>
  <c r="F44" i="22" s="1"/>
  <c r="G44" i="22" s="1"/>
  <c r="E571" i="22"/>
  <c r="F571" i="22" s="1"/>
  <c r="G571" i="22" s="1"/>
  <c r="E447" i="22"/>
  <c r="F447" i="22" s="1"/>
  <c r="G447" i="22" s="1"/>
  <c r="E493" i="22"/>
  <c r="F493" i="22" s="1"/>
  <c r="G493" i="22" s="1"/>
  <c r="E482" i="22"/>
  <c r="F482" i="22" s="1"/>
  <c r="G482" i="22" s="1"/>
  <c r="E269" i="22"/>
  <c r="F269" i="22" s="1"/>
  <c r="G269" i="22" s="1"/>
  <c r="E395" i="22"/>
  <c r="F395" i="22" s="1"/>
  <c r="G395" i="22" s="1"/>
  <c r="E140" i="22"/>
  <c r="F140" i="22" s="1"/>
  <c r="G140" i="22" s="1"/>
  <c r="E258" i="22"/>
  <c r="F258" i="22" s="1"/>
  <c r="G258" i="22" s="1"/>
  <c r="E226" i="22"/>
  <c r="F226" i="22" s="1"/>
  <c r="G226" i="22" s="1"/>
  <c r="E125" i="22"/>
  <c r="F125" i="22" s="1"/>
  <c r="G125" i="22" s="1"/>
  <c r="E32" i="22"/>
  <c r="F32" i="22" s="1"/>
  <c r="G32" i="22" s="1"/>
  <c r="E453" i="22"/>
  <c r="F453" i="22" s="1"/>
  <c r="G453" i="22" s="1"/>
  <c r="E636" i="22"/>
  <c r="F636" i="22" s="1"/>
  <c r="G636" i="22" s="1"/>
  <c r="E65" i="22"/>
  <c r="F65" i="22" s="1"/>
  <c r="G65" i="22" s="1"/>
  <c r="E101" i="22"/>
  <c r="F101" i="22" s="1"/>
  <c r="G101" i="22" s="1"/>
  <c r="E232" i="22"/>
  <c r="F232" i="22" s="1"/>
  <c r="G232" i="22" s="1"/>
  <c r="E511" i="22"/>
  <c r="F511" i="22" s="1"/>
  <c r="G511" i="22" s="1"/>
  <c r="E300" i="22"/>
  <c r="F300" i="22" s="1"/>
  <c r="G300" i="22" s="1"/>
  <c r="E398" i="22"/>
  <c r="F398" i="22" s="1"/>
  <c r="G398" i="22" s="1"/>
  <c r="E578" i="22"/>
  <c r="F578" i="22" s="1"/>
  <c r="G578" i="22" s="1"/>
  <c r="E246" i="22"/>
  <c r="F246" i="22" s="1"/>
  <c r="G246" i="22" s="1"/>
  <c r="E366" i="22"/>
  <c r="F366" i="22" s="1"/>
  <c r="G366" i="22" s="1"/>
  <c r="E352" i="22"/>
  <c r="F352" i="22" s="1"/>
  <c r="G352" i="22" s="1"/>
  <c r="E270" i="22"/>
  <c r="F270" i="22" s="1"/>
  <c r="G270" i="22" s="1"/>
  <c r="E656" i="22"/>
  <c r="F656" i="22" s="1"/>
  <c r="G656" i="22" s="1"/>
  <c r="E488" i="22"/>
  <c r="F488" i="22" s="1"/>
  <c r="G488" i="22" s="1"/>
  <c r="E198" i="22"/>
  <c r="F198" i="22" s="1"/>
  <c r="G198" i="22" s="1"/>
  <c r="E566" i="22"/>
  <c r="F566" i="22" s="1"/>
  <c r="G566" i="22" s="1"/>
  <c r="E485" i="22"/>
  <c r="F485" i="22" s="1"/>
  <c r="G485" i="22" s="1"/>
  <c r="E288" i="22"/>
  <c r="F288" i="22" s="1"/>
  <c r="G288" i="22" s="1"/>
  <c r="E81" i="22"/>
  <c r="F81" i="22" s="1"/>
  <c r="G81" i="22" s="1"/>
  <c r="E316" i="22"/>
  <c r="F316" i="22" s="1"/>
  <c r="G316" i="22" s="1"/>
  <c r="E378" i="22"/>
  <c r="F378" i="22" s="1"/>
  <c r="G378" i="22" s="1"/>
  <c r="E314" i="22"/>
  <c r="F314" i="22" s="1"/>
  <c r="G314" i="22" s="1"/>
  <c r="E635" i="22"/>
  <c r="F635" i="22" s="1"/>
  <c r="G635" i="22" s="1"/>
  <c r="E624" i="22"/>
  <c r="F624" i="22" s="1"/>
  <c r="G624" i="22" s="1"/>
  <c r="E98" i="22"/>
  <c r="F98" i="22" s="1"/>
  <c r="G98" i="22" s="1"/>
  <c r="E141" i="22"/>
  <c r="F141" i="22" s="1"/>
  <c r="G141" i="22" s="1"/>
  <c r="E610" i="22"/>
  <c r="F610" i="22" s="1"/>
  <c r="G610" i="22" s="1"/>
  <c r="E129" i="22"/>
  <c r="F129" i="22" s="1"/>
  <c r="G129" i="22" s="1"/>
  <c r="E350" i="22"/>
  <c r="F350" i="22" s="1"/>
  <c r="G350" i="22" s="1"/>
  <c r="E169" i="22"/>
  <c r="F169" i="22" s="1"/>
  <c r="G169" i="22" s="1"/>
  <c r="E62" i="22"/>
  <c r="F62" i="22" s="1"/>
  <c r="G62" i="22" s="1"/>
  <c r="E428" i="22"/>
  <c r="F428" i="22" s="1"/>
  <c r="G428" i="22" s="1"/>
  <c r="E649" i="22"/>
  <c r="F649" i="22" s="1"/>
  <c r="G649" i="22" s="1"/>
  <c r="E577" i="22"/>
  <c r="F577" i="22" s="1"/>
  <c r="G577" i="22" s="1"/>
  <c r="E608" i="22"/>
  <c r="F608" i="22" s="1"/>
  <c r="G608" i="22" s="1"/>
  <c r="E441" i="22"/>
  <c r="F441" i="22" s="1"/>
  <c r="G441" i="22" s="1"/>
  <c r="E369" i="22"/>
  <c r="F369" i="22" s="1"/>
  <c r="G369" i="22" s="1"/>
  <c r="E495" i="22"/>
  <c r="F495" i="22" s="1"/>
  <c r="G495" i="22" s="1"/>
  <c r="E579" i="22"/>
  <c r="F579" i="22" s="1"/>
  <c r="G579" i="22" s="1"/>
  <c r="E390" i="22"/>
  <c r="F390" i="22" s="1"/>
  <c r="G390" i="22" s="1"/>
  <c r="E355" i="22"/>
  <c r="F355" i="22" s="1"/>
  <c r="G355" i="22" s="1"/>
  <c r="E627" i="22"/>
  <c r="F627" i="22" s="1"/>
  <c r="G627" i="22" s="1"/>
  <c r="E654" i="22"/>
  <c r="F654" i="22" s="1"/>
  <c r="G654" i="22" s="1"/>
  <c r="E440" i="22"/>
  <c r="F440" i="22" s="1"/>
  <c r="G440" i="22" s="1"/>
  <c r="E464" i="22"/>
  <c r="F464" i="22" s="1"/>
  <c r="G464" i="22" s="1"/>
  <c r="E676" i="22"/>
  <c r="F676" i="22" s="1"/>
  <c r="G676" i="22" s="1"/>
  <c r="E318" i="22"/>
  <c r="F318" i="22" s="1"/>
  <c r="G318" i="22" s="1"/>
  <c r="E188" i="22"/>
  <c r="F188" i="22" s="1"/>
  <c r="G188" i="22" s="1"/>
  <c r="E181" i="22"/>
  <c r="F181" i="22" s="1"/>
  <c r="G181" i="22" s="1"/>
  <c r="E384" i="22"/>
  <c r="F384" i="22" s="1"/>
  <c r="G384" i="22" s="1"/>
  <c r="E157" i="22"/>
  <c r="F157" i="22" s="1"/>
  <c r="G157" i="22" s="1"/>
  <c r="E220" i="22"/>
  <c r="F220" i="22" s="1"/>
  <c r="G220" i="22" s="1"/>
  <c r="E208" i="22"/>
  <c r="F208" i="22" s="1"/>
  <c r="G208" i="22" s="1"/>
  <c r="E257" i="22"/>
  <c r="F257" i="22" s="1"/>
  <c r="G257" i="22" s="1"/>
  <c r="E268" i="22"/>
  <c r="F268" i="22" s="1"/>
  <c r="G268" i="22" s="1"/>
  <c r="E238" i="22"/>
  <c r="F238" i="22" s="1"/>
  <c r="G238" i="22" s="1"/>
  <c r="E429" i="22"/>
  <c r="F429" i="22" s="1"/>
  <c r="G429" i="22" s="1"/>
  <c r="E650" i="22"/>
  <c r="F650" i="22" s="1"/>
  <c r="G650" i="22" s="1"/>
  <c r="E509" i="22"/>
  <c r="F509" i="22" s="1"/>
  <c r="G509" i="22" s="1"/>
  <c r="E176" i="22"/>
  <c r="F176" i="22" s="1"/>
  <c r="G176" i="22" s="1"/>
  <c r="E70" i="22"/>
  <c r="F70" i="22" s="1"/>
  <c r="G70" i="22" s="1"/>
  <c r="E72" i="22"/>
  <c r="F72" i="22" s="1"/>
  <c r="G72" i="22" s="1"/>
  <c r="E54" i="22"/>
  <c r="F54" i="22" s="1"/>
  <c r="G54" i="22" s="1"/>
  <c r="E231" i="22"/>
  <c r="F231" i="22" s="1"/>
  <c r="G231" i="22" s="1"/>
  <c r="E303" i="22"/>
  <c r="F303" i="22" s="1"/>
  <c r="G303" i="22" s="1"/>
  <c r="E455" i="22"/>
  <c r="F455" i="22" s="1"/>
  <c r="G455" i="22" s="1"/>
  <c r="E679" i="22"/>
  <c r="F679" i="22" s="1"/>
  <c r="G679" i="22" s="1"/>
  <c r="E306" i="22"/>
  <c r="F306" i="22" s="1"/>
  <c r="G306" i="22" s="1"/>
  <c r="E596" i="22"/>
  <c r="F596" i="22" s="1"/>
  <c r="G596" i="22" s="1"/>
  <c r="E388" i="22"/>
  <c r="F388" i="22" s="1"/>
  <c r="G388" i="22" s="1"/>
  <c r="E327" i="22"/>
  <c r="F327" i="22" s="1"/>
  <c r="G327" i="22" s="1"/>
  <c r="E625" i="22"/>
  <c r="F625" i="22" s="1"/>
  <c r="G625" i="22" s="1"/>
  <c r="E341" i="22"/>
  <c r="F341" i="22" s="1"/>
  <c r="G341" i="22" s="1"/>
  <c r="E402" i="22"/>
  <c r="F402" i="22" s="1"/>
  <c r="G402" i="22" s="1"/>
  <c r="E603" i="22"/>
  <c r="F603" i="22" s="1"/>
  <c r="G603" i="22" s="1"/>
  <c r="E642" i="22"/>
  <c r="F642" i="22" s="1"/>
  <c r="G642" i="22" s="1"/>
  <c r="E379" i="22"/>
  <c r="F379" i="22" s="1"/>
  <c r="G379" i="22" s="1"/>
  <c r="E606" i="22"/>
  <c r="F606" i="22" s="1"/>
  <c r="G606" i="22" s="1"/>
  <c r="E552" i="22"/>
  <c r="F552" i="22" s="1"/>
  <c r="G552" i="22" s="1"/>
  <c r="E590" i="22"/>
  <c r="F590" i="22" s="1"/>
  <c r="G590" i="22" s="1"/>
  <c r="E584" i="22"/>
  <c r="F584" i="22" s="1"/>
  <c r="G584" i="22" s="1"/>
  <c r="E202" i="22"/>
  <c r="F202" i="22" s="1"/>
  <c r="G202" i="22" s="1"/>
  <c r="E145" i="22"/>
  <c r="F145" i="22" s="1"/>
  <c r="G145" i="22" s="1"/>
  <c r="E605" i="22"/>
  <c r="F605" i="22" s="1"/>
  <c r="G605" i="22" s="1"/>
  <c r="E478" i="22"/>
  <c r="F478" i="22" s="1"/>
  <c r="G478" i="22" s="1"/>
  <c r="E387" i="22"/>
  <c r="F387" i="22" s="1"/>
  <c r="G387" i="22" s="1"/>
  <c r="E465" i="22"/>
  <c r="F465" i="22" s="1"/>
  <c r="G465" i="22" s="1"/>
  <c r="E326" i="22"/>
  <c r="F326" i="22" s="1"/>
  <c r="G326" i="22" s="1"/>
  <c r="E648" i="22"/>
  <c r="F648" i="22" s="1"/>
  <c r="G648" i="22" s="1"/>
  <c r="E204" i="22"/>
  <c r="F204" i="22" s="1"/>
  <c r="G204" i="22" s="1"/>
  <c r="E40" i="22"/>
  <c r="F40" i="22" s="1"/>
  <c r="G40" i="22" s="1"/>
  <c r="E297" i="22"/>
  <c r="F297" i="22" s="1"/>
  <c r="G297" i="22" s="1"/>
  <c r="E264" i="22"/>
  <c r="F264" i="22" s="1"/>
  <c r="G264" i="22" s="1"/>
  <c r="E225" i="22"/>
  <c r="F225" i="22" s="1"/>
  <c r="G225" i="22" s="1"/>
  <c r="E213" i="22"/>
  <c r="F213" i="22" s="1"/>
  <c r="G213" i="22" s="1"/>
  <c r="E243" i="22"/>
  <c r="F243" i="22" s="1"/>
  <c r="G243" i="22" s="1"/>
  <c r="E175" i="22"/>
  <c r="F175" i="22" s="1"/>
  <c r="G175" i="22" s="1"/>
  <c r="E84" i="22"/>
  <c r="F84" i="22" s="1"/>
  <c r="G84" i="22" s="1"/>
  <c r="E472" i="22"/>
  <c r="F472" i="22" s="1"/>
  <c r="G472" i="22" s="1"/>
  <c r="E622" i="22"/>
  <c r="F622" i="22" s="1"/>
  <c r="G622" i="22" s="1"/>
  <c r="E594" i="22"/>
  <c r="F594" i="22" s="1"/>
  <c r="G594" i="22" s="1"/>
  <c r="E106" i="22"/>
  <c r="F106" i="22" s="1"/>
  <c r="G106" i="22" s="1"/>
  <c r="E230" i="22"/>
  <c r="F230" i="22" s="1"/>
  <c r="G230" i="22" s="1"/>
  <c r="E167" i="22"/>
  <c r="F167" i="22" s="1"/>
  <c r="G167" i="22" s="1"/>
  <c r="E233" i="22"/>
  <c r="F233" i="22" s="1"/>
  <c r="G233" i="22" s="1"/>
  <c r="E357" i="22"/>
  <c r="F357" i="22" s="1"/>
  <c r="G357" i="22" s="1"/>
  <c r="E449" i="22"/>
  <c r="F449" i="22" s="1"/>
  <c r="G449" i="22" s="1"/>
  <c r="E607" i="22"/>
  <c r="F607" i="22" s="1"/>
  <c r="G607" i="22" s="1"/>
  <c r="E652" i="22"/>
  <c r="F652" i="22" s="1"/>
  <c r="G652" i="22" s="1"/>
  <c r="E442" i="22"/>
  <c r="F442" i="22" s="1"/>
  <c r="G442" i="22" s="1"/>
  <c r="E542" i="22"/>
  <c r="F542" i="22" s="1"/>
  <c r="G542" i="22" s="1"/>
  <c r="E467" i="22"/>
  <c r="F467" i="22" s="1"/>
  <c r="G467" i="22" s="1"/>
  <c r="E687" i="22"/>
  <c r="F687" i="22" s="1"/>
  <c r="G687" i="22" s="1"/>
  <c r="E513" i="22"/>
  <c r="F513" i="22" s="1"/>
  <c r="G513" i="22" s="1"/>
  <c r="E361" i="22"/>
  <c r="F361" i="22" s="1"/>
  <c r="G361" i="22" s="1"/>
  <c r="E553" i="22"/>
  <c r="F553" i="22" s="1"/>
  <c r="G553" i="22" s="1"/>
  <c r="E629" i="22"/>
  <c r="F629" i="22" s="1"/>
  <c r="G629" i="22" s="1"/>
  <c r="E574" i="22"/>
  <c r="F574" i="22" s="1"/>
  <c r="G574" i="22" s="1"/>
  <c r="E383" i="22"/>
  <c r="F383" i="22" s="1"/>
  <c r="G383" i="22" s="1"/>
  <c r="E359" i="22"/>
  <c r="F359" i="22" s="1"/>
  <c r="G359" i="22" s="1"/>
  <c r="E346" i="22"/>
  <c r="F346" i="22" s="1"/>
  <c r="G346" i="22" s="1"/>
  <c r="E604" i="22"/>
  <c r="F604" i="22" s="1"/>
  <c r="G604" i="22" s="1"/>
  <c r="E57" i="22"/>
  <c r="F57" i="22" s="1"/>
  <c r="G57" i="22" s="1"/>
  <c r="E102" i="22"/>
  <c r="F102" i="22" s="1"/>
  <c r="G102" i="22" s="1"/>
  <c r="E424" i="22"/>
  <c r="F424" i="22" s="1"/>
  <c r="G424" i="22" s="1"/>
  <c r="E454" i="22"/>
  <c r="F454" i="22" s="1"/>
  <c r="G454" i="22" s="1"/>
  <c r="E403" i="22"/>
  <c r="F403" i="22" s="1"/>
  <c r="G403" i="22" s="1"/>
  <c r="E150" i="22"/>
  <c r="F150" i="22" s="1"/>
  <c r="G150" i="22" s="1"/>
  <c r="E505" i="22"/>
  <c r="F505" i="22" s="1"/>
  <c r="G505" i="22" s="1"/>
  <c r="E144" i="22"/>
  <c r="F144" i="22" s="1"/>
  <c r="G144" i="22" s="1"/>
  <c r="E458" i="22"/>
  <c r="F458" i="22" s="1"/>
  <c r="G458" i="22" s="1"/>
  <c r="E26" i="22"/>
  <c r="F26" i="22" s="1"/>
  <c r="E496" i="22"/>
  <c r="F496" i="22" s="1"/>
  <c r="G496" i="22" s="1"/>
  <c r="E332" i="22"/>
  <c r="F332" i="22" s="1"/>
  <c r="G332" i="22" s="1"/>
  <c r="E163" i="22"/>
  <c r="F163" i="22" s="1"/>
  <c r="G163" i="22" s="1"/>
  <c r="E460" i="22"/>
  <c r="F460" i="22" s="1"/>
  <c r="G460" i="22" s="1"/>
  <c r="E413" i="22"/>
  <c r="F413" i="22" s="1"/>
  <c r="G413" i="22" s="1"/>
  <c r="E573" i="22"/>
  <c r="F573" i="22" s="1"/>
  <c r="G573" i="22" s="1"/>
  <c r="E459" i="22"/>
  <c r="F459" i="22" s="1"/>
  <c r="G459" i="22" s="1"/>
  <c r="E587" i="22"/>
  <c r="F587" i="22" s="1"/>
  <c r="G587" i="22" s="1"/>
  <c r="E673" i="22"/>
  <c r="F673" i="22" s="1"/>
  <c r="G673" i="22" s="1"/>
  <c r="E275" i="22"/>
  <c r="F275" i="22" s="1"/>
  <c r="G275" i="22" s="1"/>
  <c r="E371" i="22"/>
  <c r="F371" i="22" s="1"/>
  <c r="G371" i="22" s="1"/>
  <c r="E186" i="22"/>
  <c r="F186" i="22" s="1"/>
  <c r="G186" i="22" s="1"/>
  <c r="E66" i="22"/>
  <c r="F66" i="22" s="1"/>
  <c r="G66" i="22" s="1"/>
  <c r="E310" i="22"/>
  <c r="F310" i="22" s="1"/>
  <c r="G310" i="22" s="1"/>
  <c r="E155" i="22"/>
  <c r="F155" i="22" s="1"/>
  <c r="G155" i="22" s="1"/>
  <c r="E31" i="22"/>
  <c r="F31" i="22" s="1"/>
  <c r="G31" i="22" s="1"/>
  <c r="E372" i="22"/>
  <c r="F372" i="22" s="1"/>
  <c r="G372" i="22" s="1"/>
  <c r="E156" i="22"/>
  <c r="F156" i="22" s="1"/>
  <c r="G156" i="22" s="1"/>
  <c r="E194" i="22"/>
  <c r="F194" i="22" s="1"/>
  <c r="G194" i="22" s="1"/>
  <c r="E239" i="22"/>
  <c r="F239" i="22" s="1"/>
  <c r="G239" i="22" s="1"/>
  <c r="E183" i="22"/>
  <c r="F183" i="22" s="1"/>
  <c r="G183" i="22" s="1"/>
  <c r="E661" i="22"/>
  <c r="F661" i="22" s="1"/>
  <c r="G661" i="22" s="1"/>
  <c r="E463" i="22"/>
  <c r="F463" i="22" s="1"/>
  <c r="G463" i="22" s="1"/>
  <c r="E619" i="22"/>
  <c r="F619" i="22" s="1"/>
  <c r="G619" i="22" s="1"/>
  <c r="E678" i="22"/>
  <c r="F678" i="22" s="1"/>
  <c r="G678" i="22" s="1"/>
  <c r="E289" i="22"/>
  <c r="F289" i="22" s="1"/>
  <c r="G289" i="22" s="1"/>
  <c r="E559" i="22"/>
  <c r="F559" i="22" s="1"/>
  <c r="G559" i="22" s="1"/>
  <c r="E235" i="22"/>
  <c r="F235" i="22" s="1"/>
  <c r="G235" i="22" s="1"/>
  <c r="E112" i="22"/>
  <c r="F112" i="22" s="1"/>
  <c r="G112" i="22" s="1"/>
  <c r="E107" i="22"/>
  <c r="F107" i="22" s="1"/>
  <c r="G107" i="22" s="1"/>
  <c r="E103" i="22"/>
  <c r="F103" i="22" s="1"/>
  <c r="G103" i="22" s="1"/>
  <c r="E134" i="22"/>
  <c r="F134" i="22" s="1"/>
  <c r="G134" i="22" s="1"/>
  <c r="E302" i="22"/>
  <c r="F302" i="22" s="1"/>
  <c r="G302" i="22" s="1"/>
  <c r="E433" i="22"/>
  <c r="F433" i="22" s="1"/>
  <c r="G433" i="22" s="1"/>
  <c r="E51" i="22"/>
  <c r="F51" i="22" s="1"/>
  <c r="G51" i="22" s="1"/>
  <c r="E166" i="22"/>
  <c r="F166" i="22" s="1"/>
  <c r="G166" i="22" s="1"/>
  <c r="E420" i="22"/>
  <c r="F420" i="22" s="1"/>
  <c r="G420" i="22" s="1"/>
  <c r="E575" i="22"/>
  <c r="F575" i="22" s="1"/>
  <c r="G575" i="22" s="1"/>
  <c r="E353" i="22"/>
  <c r="F353" i="22" s="1"/>
  <c r="G353" i="22" s="1"/>
  <c r="E515" i="22"/>
  <c r="F515" i="22" s="1"/>
  <c r="G515" i="22" s="1"/>
  <c r="E299" i="22"/>
  <c r="F299" i="22" s="1"/>
  <c r="G299" i="22" s="1"/>
  <c r="E240" i="22"/>
  <c r="F240" i="22" s="1"/>
  <c r="G240" i="22" s="1"/>
  <c r="E137" i="22"/>
  <c r="F137" i="22" s="1"/>
  <c r="G137" i="22" s="1"/>
  <c r="E199" i="22"/>
  <c r="F199" i="22" s="1"/>
  <c r="G199" i="22" s="1"/>
  <c r="E272" i="22"/>
  <c r="F272" i="22" s="1"/>
  <c r="G272" i="22" s="1"/>
  <c r="E223" i="22"/>
  <c r="F223" i="22" s="1"/>
  <c r="G223" i="22" s="1"/>
  <c r="E35" i="22"/>
  <c r="F35" i="22" s="1"/>
  <c r="G35" i="22" s="1"/>
  <c r="E260" i="22"/>
  <c r="F260" i="22" s="1"/>
  <c r="G260" i="22" s="1"/>
  <c r="E529" i="22"/>
  <c r="F529" i="22" s="1"/>
  <c r="G529" i="22" s="1"/>
  <c r="E405" i="22"/>
  <c r="F405" i="22" s="1"/>
  <c r="G405" i="22" s="1"/>
  <c r="E621" i="22"/>
  <c r="F621" i="22" s="1"/>
  <c r="G621" i="22" s="1"/>
  <c r="E241" i="22"/>
  <c r="F241" i="22" s="1"/>
  <c r="G241" i="22" s="1"/>
  <c r="E494" i="22"/>
  <c r="F494" i="22" s="1"/>
  <c r="G494" i="22" s="1"/>
  <c r="E471" i="22"/>
  <c r="F471" i="22" s="1"/>
  <c r="G471" i="22" s="1"/>
  <c r="E476" i="22"/>
  <c r="F476" i="22" s="1"/>
  <c r="G476" i="22" s="1"/>
  <c r="E412" i="22"/>
  <c r="F412" i="22" s="1"/>
  <c r="G412" i="22" s="1"/>
  <c r="E522" i="22"/>
  <c r="F522" i="22" s="1"/>
  <c r="G522" i="22" s="1"/>
  <c r="E250" i="22"/>
  <c r="F250" i="22" s="1"/>
  <c r="G250" i="22" s="1"/>
  <c r="E537" i="22"/>
  <c r="F537" i="22" s="1"/>
  <c r="G537" i="22" s="1"/>
  <c r="E224" i="22"/>
  <c r="F224" i="22" s="1"/>
  <c r="G224" i="22" s="1"/>
  <c r="E69" i="22"/>
  <c r="F69" i="22" s="1"/>
  <c r="G69" i="22" s="1"/>
  <c r="E207" i="22"/>
  <c r="F207" i="22" s="1"/>
  <c r="G207" i="22" s="1"/>
  <c r="E135" i="22"/>
  <c r="F135" i="22" s="1"/>
  <c r="G135" i="22" s="1"/>
  <c r="E219" i="22"/>
  <c r="F219" i="22" s="1"/>
  <c r="G219" i="22" s="1"/>
  <c r="C23" i="10"/>
  <c r="C18" i="10"/>
  <c r="C18" i="11"/>
  <c r="C23" i="11"/>
  <c r="G29" i="22" l="1"/>
  <c r="G20" i="22"/>
  <c r="G23" i="22" l="1"/>
  <c r="G21" i="22"/>
  <c r="L34" i="22" l="1"/>
  <c r="L35" i="22" s="1"/>
  <c r="G22" i="22"/>
  <c r="L36" i="22" l="1"/>
  <c r="L38" i="22" s="1"/>
  <c r="E45" i="1" s="1"/>
  <c r="O59" i="1" l="1"/>
  <c r="E46" i="1"/>
  <c r="C15" i="11" l="1"/>
  <c r="E15" i="11" s="1"/>
  <c r="C15" i="23"/>
  <c r="E15" i="23" s="1"/>
  <c r="C15" i="10"/>
  <c r="E15" i="10" s="1"/>
  <c r="C19" i="10" l="1"/>
  <c r="C20" i="10"/>
  <c r="C19" i="11"/>
  <c r="C20" i="11"/>
  <c r="C19" i="23"/>
  <c r="E19" i="23" s="1"/>
  <c r="E19" i="10" l="1"/>
  <c r="D213" i="10"/>
  <c r="D64" i="10"/>
  <c r="D36" i="10"/>
  <c r="D250" i="10"/>
  <c r="D169" i="10"/>
  <c r="D133" i="10"/>
  <c r="D44" i="10"/>
  <c r="D103" i="10"/>
  <c r="D259" i="10"/>
  <c r="D597" i="10"/>
  <c r="D602" i="10"/>
  <c r="D443" i="10"/>
  <c r="D67" i="10"/>
  <c r="D71" i="10"/>
  <c r="D564" i="10"/>
  <c r="D301" i="10"/>
  <c r="D657" i="10"/>
  <c r="D42" i="10"/>
  <c r="D47" i="10"/>
  <c r="D492" i="10"/>
  <c r="D367" i="10"/>
  <c r="D559" i="10"/>
  <c r="D110" i="10"/>
  <c r="D231" i="10"/>
  <c r="D384" i="10"/>
  <c r="D308" i="10"/>
  <c r="D511" i="10"/>
  <c r="D128" i="10"/>
  <c r="D671" i="10"/>
  <c r="D531" i="10"/>
  <c r="D536" i="10"/>
  <c r="D343" i="10"/>
  <c r="D254" i="10"/>
  <c r="D438" i="10"/>
  <c r="D631" i="10"/>
  <c r="D434" i="10"/>
  <c r="D328" i="10"/>
  <c r="D286" i="10"/>
  <c r="D43" i="10"/>
  <c r="D579" i="10"/>
  <c r="D584" i="10"/>
  <c r="D401" i="10"/>
  <c r="D197" i="10"/>
  <c r="D677" i="10"/>
  <c r="D650" i="10"/>
  <c r="D475" i="10"/>
  <c r="D344" i="10"/>
  <c r="D52" i="10"/>
  <c r="D644" i="10"/>
  <c r="D390" i="10"/>
  <c r="D331" i="10"/>
  <c r="D104" i="10"/>
  <c r="D157" i="10"/>
  <c r="D473" i="10"/>
  <c r="D530" i="10"/>
  <c r="D403" i="10"/>
  <c r="D205" i="10"/>
  <c r="D45" i="10"/>
  <c r="D667" i="10"/>
  <c r="D467" i="10"/>
  <c r="D424" i="10"/>
  <c r="D59" i="10"/>
  <c r="D72" i="10"/>
  <c r="D541" i="10"/>
  <c r="D546" i="10"/>
  <c r="D419" i="10"/>
  <c r="D90" i="10"/>
  <c r="D57" i="10"/>
  <c r="D321" i="10"/>
  <c r="D505" i="10"/>
  <c r="D378" i="10"/>
  <c r="D208" i="10"/>
  <c r="D69" i="10"/>
  <c r="D375" i="10"/>
  <c r="D617" i="10"/>
  <c r="D566" i="10"/>
  <c r="D269" i="10"/>
  <c r="D165" i="10"/>
  <c r="D396" i="10"/>
  <c r="D316" i="10"/>
  <c r="D623" i="10"/>
  <c r="D68" i="10"/>
  <c r="D55" i="10"/>
  <c r="D391" i="10"/>
  <c r="D643" i="10"/>
  <c r="D582" i="10"/>
  <c r="D217" i="10"/>
  <c r="D533" i="10"/>
  <c r="D538" i="10"/>
  <c r="D411" i="10"/>
  <c r="D251" i="10"/>
  <c r="D87" i="10"/>
  <c r="D628" i="10"/>
  <c r="D402" i="10"/>
  <c r="D322" i="10"/>
  <c r="D185" i="10"/>
  <c r="D137" i="10"/>
  <c r="D454" i="10"/>
  <c r="D522" i="10"/>
  <c r="D395" i="10"/>
  <c r="D151" i="10"/>
  <c r="D113" i="10"/>
  <c r="D480" i="10"/>
  <c r="D418" i="10"/>
  <c r="D338" i="10"/>
  <c r="D93" i="10"/>
  <c r="D279" i="10"/>
  <c r="D366" i="10"/>
  <c r="D561" i="10"/>
  <c r="D510" i="10"/>
  <c r="D141" i="10"/>
  <c r="D74" i="10"/>
  <c r="D294" i="10"/>
  <c r="D664" i="10"/>
  <c r="D444" i="10"/>
  <c r="D111" i="10"/>
  <c r="D232" i="10"/>
  <c r="D369" i="10"/>
  <c r="D609" i="10"/>
  <c r="D558" i="10"/>
  <c r="D258" i="10"/>
  <c r="D225" i="10"/>
  <c r="D310" i="10"/>
  <c r="D680" i="10"/>
  <c r="D441" i="10"/>
  <c r="D261" i="10"/>
  <c r="D636" i="10"/>
  <c r="D410" i="10"/>
  <c r="D330" i="10"/>
  <c r="D142" i="10"/>
  <c r="D218" i="10"/>
  <c r="D500" i="10"/>
  <c r="D374" i="10"/>
  <c r="D567" i="10"/>
  <c r="D82" i="10"/>
  <c r="D281" i="10"/>
  <c r="D620" i="10"/>
  <c r="D394" i="10"/>
  <c r="D314" i="10"/>
  <c r="D244" i="10"/>
  <c r="D274" i="10"/>
  <c r="D516" i="10"/>
  <c r="D389" i="10"/>
  <c r="D583" i="10"/>
  <c r="D215" i="10"/>
  <c r="D32" i="10"/>
  <c r="D649" i="10"/>
  <c r="D477" i="10"/>
  <c r="D455" i="10"/>
  <c r="D246" i="10"/>
  <c r="D26" i="10"/>
  <c r="D587" i="10"/>
  <c r="D592" i="10"/>
  <c r="D409" i="10"/>
  <c r="D125" i="10"/>
  <c r="D203" i="10"/>
  <c r="D493" i="10"/>
  <c r="D656" i="10"/>
  <c r="D430" i="10"/>
  <c r="D282" i="10"/>
  <c r="D183" i="10"/>
  <c r="D603" i="10"/>
  <c r="D608" i="10"/>
  <c r="D425" i="10"/>
  <c r="D175" i="10"/>
  <c r="D245" i="10"/>
  <c r="D170" i="10"/>
  <c r="D80" i="10"/>
  <c r="D101" i="10"/>
  <c r="D124" i="10"/>
  <c r="D188" i="10"/>
  <c r="D35" i="10"/>
  <c r="D135" i="10"/>
  <c r="D149" i="10"/>
  <c r="D201" i="10"/>
  <c r="D508" i="10"/>
  <c r="D381" i="10"/>
  <c r="D575" i="10"/>
  <c r="D253" i="10"/>
  <c r="D63" i="10"/>
  <c r="D435" i="10"/>
  <c r="D292" i="10"/>
  <c r="D470" i="10"/>
  <c r="D153" i="10"/>
  <c r="D194" i="10"/>
  <c r="D318" i="10"/>
  <c r="D688" i="10"/>
  <c r="D386" i="10"/>
  <c r="D31" i="10"/>
  <c r="D216" i="10"/>
  <c r="D647" i="10"/>
  <c r="D442" i="10"/>
  <c r="D341" i="10"/>
  <c r="D100" i="10"/>
  <c r="D491" i="10"/>
  <c r="D452" i="10"/>
  <c r="D362" i="10"/>
  <c r="D284" i="10"/>
  <c r="D34" i="10"/>
  <c r="D596" i="10"/>
  <c r="D365" i="10"/>
  <c r="D290" i="10"/>
  <c r="D46" i="10"/>
  <c r="D81" i="10"/>
  <c r="D660" i="10"/>
  <c r="D490" i="10"/>
  <c r="D363" i="10"/>
  <c r="D266" i="10"/>
  <c r="D144" i="10"/>
  <c r="D612" i="10"/>
  <c r="D380" i="10"/>
  <c r="D306" i="10"/>
  <c r="D229" i="10"/>
  <c r="D29" i="10"/>
  <c r="D451" i="10"/>
  <c r="D300" i="10"/>
  <c r="D495" i="10"/>
  <c r="D161" i="10"/>
  <c r="D40" i="10"/>
  <c r="D440" i="10"/>
  <c r="D356" i="10"/>
  <c r="D670" i="10"/>
  <c r="D158" i="10"/>
  <c r="D163" i="10"/>
  <c r="D556" i="10"/>
  <c r="D429" i="10"/>
  <c r="D637" i="10"/>
  <c r="D41" i="10"/>
  <c r="D204" i="10"/>
  <c r="D437" i="10"/>
  <c r="D372" i="10"/>
  <c r="D686" i="10"/>
  <c r="D186" i="10"/>
  <c r="D92" i="10"/>
  <c r="D595" i="10"/>
  <c r="D600" i="10"/>
  <c r="D417" i="10"/>
  <c r="D178" i="10"/>
  <c r="D655" i="10"/>
  <c r="D469" i="10"/>
  <c r="D528" i="10"/>
  <c r="D327" i="10"/>
  <c r="D222" i="10"/>
  <c r="D198" i="10"/>
  <c r="D663" i="10"/>
  <c r="D463" i="10"/>
  <c r="D357" i="10"/>
  <c r="D75" i="10"/>
  <c r="D683" i="10"/>
  <c r="D539" i="10"/>
  <c r="D544" i="10"/>
  <c r="D359" i="10"/>
  <c r="D191" i="10"/>
  <c r="D572" i="10"/>
  <c r="D317" i="10"/>
  <c r="D489" i="10"/>
  <c r="D73" i="10"/>
  <c r="D150" i="10"/>
  <c r="D407" i="10"/>
  <c r="D675" i="10"/>
  <c r="D598" i="10"/>
  <c r="D233" i="10"/>
  <c r="D84" i="10"/>
  <c r="D428" i="10"/>
  <c r="D348" i="10"/>
  <c r="D662" i="10"/>
  <c r="D237" i="10"/>
  <c r="D95" i="10"/>
  <c r="D423" i="10"/>
  <c r="D661" i="10"/>
  <c r="D614" i="10"/>
  <c r="D230" i="10"/>
  <c r="D625" i="10"/>
  <c r="D642" i="10"/>
  <c r="D482" i="10"/>
  <c r="D336" i="10"/>
  <c r="D271" i="10"/>
  <c r="D472" i="10"/>
  <c r="D626" i="10"/>
  <c r="D400" i="10"/>
  <c r="D289" i="10"/>
  <c r="D56" i="10"/>
  <c r="D639" i="10"/>
  <c r="D382" i="10"/>
  <c r="D520" i="10"/>
  <c r="D311" i="10"/>
  <c r="D96" i="10"/>
  <c r="D651" i="10"/>
  <c r="D476" i="10"/>
  <c r="D416" i="10"/>
  <c r="D283" i="10"/>
  <c r="D181" i="10"/>
  <c r="D456" i="10"/>
  <c r="D364" i="10"/>
  <c r="D678" i="10"/>
  <c r="D249" i="10"/>
  <c r="D272" i="10"/>
  <c r="D326" i="10"/>
  <c r="D465" i="10"/>
  <c r="D478" i="10"/>
  <c r="D221" i="10"/>
  <c r="D79" i="10"/>
  <c r="D399" i="10"/>
  <c r="D659" i="10"/>
  <c r="D590" i="10"/>
  <c r="D123" i="10"/>
  <c r="D145" i="10"/>
  <c r="D342" i="10"/>
  <c r="D537" i="10"/>
  <c r="D486" i="10"/>
  <c r="D119" i="10"/>
  <c r="D565" i="10"/>
  <c r="D570" i="10"/>
  <c r="D313" i="10"/>
  <c r="D180" i="10"/>
  <c r="D199" i="10"/>
  <c r="D668" i="10"/>
  <c r="D498" i="10"/>
  <c r="D373" i="10"/>
  <c r="D241" i="10"/>
  <c r="D106" i="10"/>
  <c r="D613" i="10"/>
  <c r="D618" i="10"/>
  <c r="D392" i="10"/>
  <c r="D179" i="10"/>
  <c r="D117" i="10"/>
  <c r="D684" i="10"/>
  <c r="D514" i="10"/>
  <c r="D387" i="10"/>
  <c r="D39" i="10"/>
  <c r="D159" i="10"/>
  <c r="D156" i="10"/>
  <c r="D220" i="10"/>
  <c r="D263" i="10"/>
  <c r="D174" i="10"/>
  <c r="D247" i="10"/>
  <c r="D192" i="10"/>
  <c r="D122" i="10"/>
  <c r="D270" i="10"/>
  <c r="D143" i="10"/>
  <c r="D209" i="10"/>
  <c r="D58" i="10"/>
  <c r="D415" i="10"/>
  <c r="D641" i="10"/>
  <c r="D606" i="10"/>
  <c r="D61" i="10"/>
  <c r="D154" i="10"/>
  <c r="D619" i="10"/>
  <c r="D624" i="10"/>
  <c r="D309" i="10"/>
  <c r="D54" i="10"/>
  <c r="D497" i="10"/>
  <c r="D547" i="10"/>
  <c r="D552" i="10"/>
  <c r="D371" i="10"/>
  <c r="D234" i="10"/>
  <c r="D681" i="10"/>
  <c r="D503" i="10"/>
  <c r="D460" i="10"/>
  <c r="D312" i="10"/>
  <c r="D86" i="10"/>
  <c r="D446" i="10"/>
  <c r="D335" i="10"/>
  <c r="D543" i="10"/>
  <c r="D193" i="10"/>
  <c r="D200" i="10"/>
  <c r="D404" i="10"/>
  <c r="D324" i="10"/>
  <c r="D638" i="10"/>
  <c r="D275" i="10"/>
  <c r="D131" i="10"/>
  <c r="D524" i="10"/>
  <c r="D397" i="10"/>
  <c r="D591" i="10"/>
  <c r="D172" i="10"/>
  <c r="D212" i="10"/>
  <c r="D420" i="10"/>
  <c r="D340" i="10"/>
  <c r="D654" i="10"/>
  <c r="D190" i="10"/>
  <c r="D226" i="10"/>
  <c r="D334" i="10"/>
  <c r="D529" i="10"/>
  <c r="D459" i="10"/>
  <c r="D112" i="10"/>
  <c r="D214" i="10"/>
  <c r="D323" i="10"/>
  <c r="D585" i="10"/>
  <c r="D534" i="10"/>
  <c r="D177" i="10"/>
  <c r="D256" i="10"/>
  <c r="D353" i="10"/>
  <c r="D464" i="10"/>
  <c r="D481" i="10"/>
  <c r="D267" i="10"/>
  <c r="D227" i="10"/>
  <c r="D355" i="10"/>
  <c r="D601" i="10"/>
  <c r="D550" i="10"/>
  <c r="D148" i="10"/>
  <c r="D629" i="10"/>
  <c r="D634" i="10"/>
  <c r="D408" i="10"/>
  <c r="D65" i="10"/>
  <c r="D219" i="10"/>
  <c r="D557" i="10"/>
  <c r="D562" i="10"/>
  <c r="D297" i="10"/>
  <c r="D288" i="10"/>
  <c r="D114" i="10"/>
  <c r="D468" i="10"/>
  <c r="D519" i="10"/>
  <c r="D445" i="10"/>
  <c r="D320" i="10"/>
  <c r="D134" i="10"/>
  <c r="D573" i="10"/>
  <c r="D578" i="10"/>
  <c r="D329" i="10"/>
  <c r="D235" i="10"/>
  <c r="D155" i="10"/>
  <c r="D339" i="10"/>
  <c r="D593" i="10"/>
  <c r="D542" i="10"/>
  <c r="D248" i="10"/>
  <c r="D184" i="10"/>
  <c r="D633" i="10"/>
  <c r="D627" i="10"/>
  <c r="D406" i="10"/>
  <c r="D176" i="10"/>
  <c r="D126" i="10"/>
  <c r="D307" i="10"/>
  <c r="D577" i="10"/>
  <c r="D526" i="10"/>
  <c r="D189" i="10"/>
  <c r="D97" i="10"/>
  <c r="D673" i="10"/>
  <c r="D648" i="10"/>
  <c r="D422" i="10"/>
  <c r="D207" i="10"/>
  <c r="D676" i="10"/>
  <c r="D506" i="10"/>
  <c r="D379" i="10"/>
  <c r="D136" i="10"/>
  <c r="D152" i="10"/>
  <c r="D466" i="10"/>
  <c r="D436" i="10"/>
  <c r="D354" i="10"/>
  <c r="D260" i="10"/>
  <c r="D66" i="10"/>
  <c r="D549" i="10"/>
  <c r="D554" i="10"/>
  <c r="D427" i="10"/>
  <c r="D50" i="10"/>
  <c r="D53" i="10"/>
  <c r="D507" i="10"/>
  <c r="D433" i="10"/>
  <c r="D370" i="10"/>
  <c r="D105" i="10"/>
  <c r="D120" i="10"/>
  <c r="D521" i="10"/>
  <c r="D640" i="10"/>
  <c r="D414" i="10"/>
  <c r="D224" i="10"/>
  <c r="D525" i="10"/>
  <c r="D555" i="10"/>
  <c r="D560" i="10"/>
  <c r="D377" i="10"/>
  <c r="D121" i="10"/>
  <c r="D168" i="10"/>
  <c r="D687" i="10"/>
  <c r="D515" i="10"/>
  <c r="D398" i="10"/>
  <c r="D91" i="10"/>
  <c r="D30" i="10"/>
  <c r="D571" i="10"/>
  <c r="D576" i="10"/>
  <c r="D393" i="10"/>
  <c r="D94" i="10"/>
  <c r="D604" i="10"/>
  <c r="D447" i="10"/>
  <c r="D298" i="10"/>
  <c r="D240" i="10"/>
  <c r="D287" i="10"/>
  <c r="D532" i="10"/>
  <c r="D405" i="10"/>
  <c r="D599" i="10"/>
  <c r="D130" i="10"/>
  <c r="D242" i="10"/>
  <c r="D471" i="10"/>
  <c r="D426" i="10"/>
  <c r="D346" i="10"/>
  <c r="D166" i="10"/>
  <c r="D160" i="10"/>
  <c r="D548" i="10"/>
  <c r="D421" i="10"/>
  <c r="D615" i="10"/>
  <c r="D236" i="10"/>
  <c r="D276" i="10"/>
  <c r="D147" i="10"/>
  <c r="D146" i="10"/>
  <c r="D83" i="10"/>
  <c r="D99" i="10"/>
  <c r="D273" i="10"/>
  <c r="D211" i="10"/>
  <c r="D210" i="10"/>
  <c r="D98" i="10"/>
  <c r="D49" i="10"/>
  <c r="D563" i="10"/>
  <c r="D568" i="10"/>
  <c r="D385" i="10"/>
  <c r="D138" i="10"/>
  <c r="D621" i="10"/>
  <c r="D462" i="10"/>
  <c r="D432" i="10"/>
  <c r="D296" i="10"/>
  <c r="D33" i="10"/>
  <c r="D523" i="10"/>
  <c r="D449" i="10"/>
  <c r="D299" i="10"/>
  <c r="D195" i="10"/>
  <c r="D196" i="10"/>
  <c r="D580" i="10"/>
  <c r="D333" i="10"/>
  <c r="D645" i="10"/>
  <c r="D173" i="10"/>
  <c r="D77" i="10"/>
  <c r="D302" i="10"/>
  <c r="D672" i="10"/>
  <c r="D458" i="10"/>
  <c r="D60" i="10"/>
  <c r="D206" i="10"/>
  <c r="D679" i="10"/>
  <c r="D457" i="10"/>
  <c r="D439" i="10"/>
  <c r="D140" i="10"/>
  <c r="D285" i="10"/>
  <c r="D350" i="10"/>
  <c r="D545" i="10"/>
  <c r="D494" i="10"/>
  <c r="D76" i="10"/>
  <c r="D48" i="10"/>
  <c r="D669" i="10"/>
  <c r="D499" i="10"/>
  <c r="D388" i="10"/>
  <c r="D257" i="10"/>
  <c r="D653" i="10"/>
  <c r="D487" i="10"/>
  <c r="D448" i="10"/>
  <c r="D304" i="10"/>
  <c r="D37" i="10"/>
  <c r="D252" i="10"/>
  <c r="D666" i="10"/>
  <c r="D496" i="10"/>
  <c r="D360" i="10"/>
  <c r="D108" i="10"/>
  <c r="D118" i="10"/>
  <c r="D611" i="10"/>
  <c r="D616" i="10"/>
  <c r="D293" i="10"/>
  <c r="D139" i="10"/>
  <c r="D485" i="10"/>
  <c r="D682" i="10"/>
  <c r="D512" i="10"/>
  <c r="D295" i="10"/>
  <c r="D264" i="10"/>
  <c r="D540" i="10"/>
  <c r="D413" i="10"/>
  <c r="D607" i="10"/>
  <c r="D162" i="10"/>
  <c r="D107" i="10"/>
  <c r="D474" i="10"/>
  <c r="D319" i="10"/>
  <c r="D535" i="10"/>
  <c r="D51" i="10"/>
  <c r="D280" i="10"/>
  <c r="D588" i="10"/>
  <c r="D349" i="10"/>
  <c r="D689" i="10"/>
  <c r="D88" i="10"/>
  <c r="D239" i="10"/>
  <c r="D483" i="10"/>
  <c r="D351" i="10"/>
  <c r="D551" i="10"/>
  <c r="D38" i="10"/>
  <c r="D265" i="10"/>
  <c r="D517" i="10"/>
  <c r="D632" i="10"/>
  <c r="D325" i="10"/>
  <c r="D70" i="10"/>
  <c r="D589" i="10"/>
  <c r="D594" i="10"/>
  <c r="D361" i="10"/>
  <c r="D78" i="10"/>
  <c r="D85" i="10"/>
  <c r="D509" i="10"/>
  <c r="D658" i="10"/>
  <c r="D488" i="10"/>
  <c r="D352" i="10"/>
  <c r="D223" i="10"/>
  <c r="D605" i="10"/>
  <c r="D610" i="10"/>
  <c r="D376" i="10"/>
  <c r="D171" i="10"/>
  <c r="D129" i="10"/>
  <c r="D412" i="10"/>
  <c r="D332" i="10"/>
  <c r="D646" i="10"/>
  <c r="D127" i="10"/>
  <c r="D243" i="10"/>
  <c r="D305" i="10"/>
  <c r="D513" i="10"/>
  <c r="D630" i="10"/>
  <c r="D255" i="10"/>
  <c r="D228" i="10"/>
  <c r="D453" i="10"/>
  <c r="D303" i="10"/>
  <c r="D527" i="10"/>
  <c r="D202" i="10"/>
  <c r="D62" i="10"/>
  <c r="D337" i="10"/>
  <c r="D665" i="10"/>
  <c r="D484" i="10"/>
  <c r="D262" i="10"/>
  <c r="D461" i="10"/>
  <c r="D674" i="10"/>
  <c r="D504" i="10"/>
  <c r="D368" i="10"/>
  <c r="D277" i="10"/>
  <c r="D635" i="10"/>
  <c r="D450" i="10"/>
  <c r="D315" i="10"/>
  <c r="D116" i="10"/>
  <c r="D115" i="10"/>
  <c r="D581" i="10"/>
  <c r="D586" i="10"/>
  <c r="D345" i="10"/>
  <c r="D167" i="10"/>
  <c r="D238" i="10"/>
  <c r="D652" i="10"/>
  <c r="D479" i="10"/>
  <c r="D347" i="10"/>
  <c r="D182" i="10"/>
  <c r="D102" i="10"/>
  <c r="D383" i="10"/>
  <c r="D501" i="10"/>
  <c r="D574" i="10"/>
  <c r="D187" i="10"/>
  <c r="D89" i="10"/>
  <c r="D358" i="10"/>
  <c r="D553" i="10"/>
  <c r="D502" i="10"/>
  <c r="D132" i="10"/>
  <c r="D109" i="10"/>
  <c r="D431" i="10"/>
  <c r="D685" i="10"/>
  <c r="D622" i="10"/>
  <c r="D278" i="10"/>
  <c r="D268" i="10"/>
  <c r="D291" i="10"/>
  <c r="D569" i="10"/>
  <c r="D518" i="10"/>
  <c r="D164" i="10"/>
  <c r="E339" i="11"/>
  <c r="E326" i="11"/>
  <c r="E383" i="11"/>
  <c r="E415" i="11"/>
  <c r="E384" i="11"/>
  <c r="E416" i="11"/>
  <c r="E448" i="11"/>
  <c r="E480" i="11"/>
  <c r="E455" i="11"/>
  <c r="E514" i="11"/>
  <c r="E546" i="11"/>
  <c r="E578" i="11"/>
  <c r="E610" i="11"/>
  <c r="E465" i="11"/>
  <c r="E517" i="11"/>
  <c r="E549" i="11"/>
  <c r="E581" i="11"/>
  <c r="E613" i="11"/>
  <c r="E644" i="11"/>
  <c r="E630" i="11"/>
  <c r="E676" i="11"/>
  <c r="E635" i="11"/>
  <c r="E194" i="11"/>
  <c r="E293" i="11"/>
  <c r="E325" i="11"/>
  <c r="E357" i="11"/>
  <c r="E312" i="11"/>
  <c r="E299" i="11"/>
  <c r="E363" i="11"/>
  <c r="E350" i="11"/>
  <c r="E360" i="11"/>
  <c r="E393" i="11"/>
  <c r="E425" i="11"/>
  <c r="E394" i="11"/>
  <c r="E426" i="11"/>
  <c r="E458" i="11"/>
  <c r="E490" i="11"/>
  <c r="E475" i="11"/>
  <c r="E524" i="11"/>
  <c r="E556" i="11"/>
  <c r="E588" i="11"/>
  <c r="E498" i="11"/>
  <c r="E485" i="11"/>
  <c r="E527" i="11"/>
  <c r="E559" i="11"/>
  <c r="E591" i="11"/>
  <c r="E623" i="11"/>
  <c r="E669" i="11"/>
  <c r="E654" i="11"/>
  <c r="E686" i="11"/>
  <c r="E646" i="11"/>
  <c r="E192" i="11"/>
  <c r="E79" i="11"/>
  <c r="E69" i="11"/>
  <c r="E253" i="11"/>
  <c r="E174" i="11"/>
  <c r="E283" i="11"/>
  <c r="E209" i="11"/>
  <c r="E196" i="11"/>
  <c r="E234" i="11"/>
  <c r="E95" i="11"/>
  <c r="E129" i="11"/>
  <c r="E195" i="11"/>
  <c r="E233" i="11"/>
  <c r="E56" i="11"/>
  <c r="E161" i="11"/>
  <c r="E249" i="11"/>
  <c r="E67" i="11"/>
  <c r="E149" i="11"/>
  <c r="E140" i="11"/>
  <c r="E319" i="11"/>
  <c r="E351" i="11"/>
  <c r="E306" i="11"/>
  <c r="E338" i="11"/>
  <c r="E370" i="11"/>
  <c r="E403" i="11"/>
  <c r="E373" i="11"/>
  <c r="E404" i="11"/>
  <c r="E436" i="11"/>
  <c r="E468" i="11"/>
  <c r="E431" i="11"/>
  <c r="E495" i="11"/>
  <c r="E534" i="11"/>
  <c r="E566" i="11"/>
  <c r="E598" i="11"/>
  <c r="E441" i="11"/>
  <c r="E505" i="11"/>
  <c r="E537" i="11"/>
  <c r="E569" i="11"/>
  <c r="E601" i="11"/>
  <c r="E500" i="11"/>
  <c r="E689" i="11"/>
  <c r="E664" i="11"/>
  <c r="E651" i="11"/>
  <c r="E679" i="11"/>
  <c r="E39" i="11"/>
  <c r="E313" i="11"/>
  <c r="E345" i="11"/>
  <c r="E300" i="11"/>
  <c r="E332" i="11"/>
  <c r="E364" i="11"/>
  <c r="E397" i="11"/>
  <c r="E367" i="11"/>
  <c r="E398" i="11"/>
  <c r="E430" i="11"/>
  <c r="E462" i="11"/>
  <c r="E494" i="11"/>
  <c r="E483" i="11"/>
  <c r="E528" i="11"/>
  <c r="E560" i="11"/>
  <c r="E592" i="11"/>
  <c r="E502" i="11"/>
  <c r="E493" i="11"/>
  <c r="E531" i="11"/>
  <c r="E563" i="11"/>
  <c r="E595" i="11"/>
  <c r="E677" i="11"/>
  <c r="E642" i="11"/>
  <c r="E47" i="11"/>
  <c r="E222" i="11"/>
  <c r="E54" i="11"/>
  <c r="E112" i="11"/>
  <c r="E172" i="11"/>
  <c r="E276" i="11"/>
  <c r="E51" i="11"/>
  <c r="E228" i="11"/>
  <c r="E254" i="11"/>
  <c r="E154" i="11"/>
  <c r="E84" i="11"/>
  <c r="E157" i="11"/>
  <c r="E291" i="11"/>
  <c r="E355" i="11"/>
  <c r="E342" i="11"/>
  <c r="E391" i="11"/>
  <c r="E423" i="11"/>
  <c r="E392" i="11"/>
  <c r="E424" i="11"/>
  <c r="E456" i="11"/>
  <c r="E488" i="11"/>
  <c r="E471" i="11"/>
  <c r="E522" i="11"/>
  <c r="E554" i="11"/>
  <c r="E586" i="11"/>
  <c r="E618" i="11"/>
  <c r="E481" i="11"/>
  <c r="E525" i="11"/>
  <c r="E557" i="11"/>
  <c r="E589" i="11"/>
  <c r="E621" i="11"/>
  <c r="E667" i="11"/>
  <c r="E652" i="11"/>
  <c r="E684" i="11"/>
  <c r="E643" i="11"/>
  <c r="E212" i="11"/>
  <c r="E301" i="11"/>
  <c r="E333" i="11"/>
  <c r="E365" i="11"/>
  <c r="E320" i="11"/>
  <c r="E315" i="11"/>
  <c r="E302" i="11"/>
  <c r="E366" i="11"/>
  <c r="E368" i="11"/>
  <c r="E401" i="11"/>
  <c r="E371" i="11"/>
  <c r="E402" i="11"/>
  <c r="E434" i="11"/>
  <c r="E466" i="11"/>
  <c r="E432" i="11"/>
  <c r="E491" i="11"/>
  <c r="E532" i="11"/>
  <c r="E564" i="11"/>
  <c r="E596" i="11"/>
  <c r="E437" i="11"/>
  <c r="E503" i="11"/>
  <c r="E535" i="11"/>
  <c r="E567" i="11"/>
  <c r="E599" i="11"/>
  <c r="E631" i="11"/>
  <c r="E687" i="11"/>
  <c r="E662" i="11"/>
  <c r="E649" i="11"/>
  <c r="E673" i="11"/>
  <c r="E83" i="11"/>
  <c r="E238" i="11"/>
  <c r="E229" i="11"/>
  <c r="E226" i="11"/>
  <c r="E183" i="11"/>
  <c r="E162" i="11"/>
  <c r="E270" i="11"/>
  <c r="E57" i="11"/>
  <c r="E42" i="11"/>
  <c r="E268" i="11"/>
  <c r="E111" i="11"/>
  <c r="E218" i="11"/>
  <c r="E211" i="11"/>
  <c r="E117" i="11"/>
  <c r="E152" i="11"/>
  <c r="E37" i="11"/>
  <c r="E81" i="11"/>
  <c r="E89" i="11"/>
  <c r="E295" i="11"/>
  <c r="E327" i="11"/>
  <c r="E359" i="11"/>
  <c r="E314" i="11"/>
  <c r="E346" i="11"/>
  <c r="E379" i="11"/>
  <c r="E411" i="11"/>
  <c r="E380" i="11"/>
  <c r="E412" i="11"/>
  <c r="E444" i="11"/>
  <c r="E476" i="11"/>
  <c r="E447" i="11"/>
  <c r="E510" i="11"/>
  <c r="E542" i="11"/>
  <c r="E574" i="11"/>
  <c r="E606" i="11"/>
  <c r="E457" i="11"/>
  <c r="E513" i="11"/>
  <c r="E545" i="11"/>
  <c r="E577" i="11"/>
  <c r="E609" i="11"/>
  <c r="E640" i="11"/>
  <c r="E626" i="11"/>
  <c r="E672" i="11"/>
  <c r="E681" i="11"/>
  <c r="E99" i="11"/>
  <c r="E127" i="11"/>
  <c r="E321" i="11"/>
  <c r="E353" i="11"/>
  <c r="E308" i="11"/>
  <c r="E340" i="11"/>
  <c r="E372" i="11"/>
  <c r="E405" i="11"/>
  <c r="E374" i="11"/>
  <c r="E406" i="11"/>
  <c r="E438" i="11"/>
  <c r="E470" i="11"/>
  <c r="E435" i="11"/>
  <c r="E504" i="11"/>
  <c r="E536" i="11"/>
  <c r="E568" i="11"/>
  <c r="E600" i="11"/>
  <c r="E445" i="11"/>
  <c r="E507" i="11"/>
  <c r="E539" i="11"/>
  <c r="E571" i="11"/>
  <c r="E611" i="11"/>
  <c r="E628" i="11"/>
  <c r="E122" i="11"/>
  <c r="E130" i="11"/>
  <c r="E261" i="11"/>
  <c r="E68" i="11"/>
  <c r="E137" i="11"/>
  <c r="E86" i="11"/>
  <c r="E286" i="11"/>
  <c r="E125" i="11"/>
  <c r="E251" i="11"/>
  <c r="E181" i="11"/>
  <c r="E241" i="11"/>
  <c r="E271" i="11"/>
  <c r="E202" i="11"/>
  <c r="E307" i="11"/>
  <c r="E294" i="11"/>
  <c r="E358" i="11"/>
  <c r="E399" i="11"/>
  <c r="E369" i="11"/>
  <c r="E400" i="11"/>
  <c r="E433" i="11"/>
  <c r="E464" i="11"/>
  <c r="E496" i="11"/>
  <c r="E487" i="11"/>
  <c r="E530" i="11"/>
  <c r="E562" i="11"/>
  <c r="E594" i="11"/>
  <c r="E429" i="11"/>
  <c r="E497" i="11"/>
  <c r="E533" i="11"/>
  <c r="E565" i="11"/>
  <c r="E597" i="11"/>
  <c r="E629" i="11"/>
  <c r="E685" i="11"/>
  <c r="E660" i="11"/>
  <c r="E647" i="11"/>
  <c r="E663" i="11"/>
  <c r="E231" i="11"/>
  <c r="E309" i="11"/>
  <c r="E341" i="11"/>
  <c r="E296" i="11"/>
  <c r="E328" i="11"/>
  <c r="E331" i="11"/>
  <c r="E318" i="11"/>
  <c r="E344" i="11"/>
  <c r="E377" i="11"/>
  <c r="E409" i="11"/>
  <c r="E378" i="11"/>
  <c r="E410" i="11"/>
  <c r="E442" i="11"/>
  <c r="E474" i="11"/>
  <c r="E443" i="11"/>
  <c r="E508" i="11"/>
  <c r="E540" i="11"/>
  <c r="E572" i="11"/>
  <c r="E604" i="11"/>
  <c r="E453" i="11"/>
  <c r="E511" i="11"/>
  <c r="E543" i="11"/>
  <c r="E575" i="11"/>
  <c r="E607" i="11"/>
  <c r="E637" i="11"/>
  <c r="E624" i="11"/>
  <c r="E670" i="11"/>
  <c r="E671" i="11"/>
  <c r="E210" i="11"/>
  <c r="E97" i="11"/>
  <c r="E227" i="11"/>
  <c r="E239" i="11"/>
  <c r="E220" i="11"/>
  <c r="E197" i="11"/>
  <c r="E186" i="11"/>
  <c r="E82" i="11"/>
  <c r="E134" i="11"/>
  <c r="E142" i="11"/>
  <c r="E133" i="11"/>
  <c r="E34" i="11"/>
  <c r="E287" i="11"/>
  <c r="E267" i="11"/>
  <c r="E55" i="11"/>
  <c r="E264" i="11"/>
  <c r="E269" i="11"/>
  <c r="E88" i="11"/>
  <c r="E93" i="11"/>
  <c r="E303" i="11"/>
  <c r="E335" i="11"/>
  <c r="E290" i="11"/>
  <c r="E322" i="11"/>
  <c r="E354" i="11"/>
  <c r="E387" i="11"/>
  <c r="E419" i="11"/>
  <c r="E388" i="11"/>
  <c r="E420" i="11"/>
  <c r="E452" i="11"/>
  <c r="E484" i="11"/>
  <c r="E463" i="11"/>
  <c r="E518" i="11"/>
  <c r="E550" i="11"/>
  <c r="E582" i="11"/>
  <c r="E614" i="11"/>
  <c r="E473" i="11"/>
  <c r="E521" i="11"/>
  <c r="E553" i="11"/>
  <c r="E585" i="11"/>
  <c r="E323" i="11"/>
  <c r="E310" i="11"/>
  <c r="E375" i="11"/>
  <c r="E407" i="11"/>
  <c r="E376" i="11"/>
  <c r="E408" i="11"/>
  <c r="E440" i="11"/>
  <c r="E472" i="11"/>
  <c r="E439" i="11"/>
  <c r="E506" i="11"/>
  <c r="E538" i="11"/>
  <c r="E570" i="11"/>
  <c r="E602" i="11"/>
  <c r="E449" i="11"/>
  <c r="E509" i="11"/>
  <c r="E541" i="11"/>
  <c r="E573" i="11"/>
  <c r="E605" i="11"/>
  <c r="E636" i="11"/>
  <c r="E622" i="11"/>
  <c r="E668" i="11"/>
  <c r="E665" i="11"/>
  <c r="E250" i="11"/>
  <c r="E185" i="11"/>
  <c r="E317" i="11"/>
  <c r="E349" i="11"/>
  <c r="E304" i="11"/>
  <c r="E336" i="11"/>
  <c r="E347" i="11"/>
  <c r="E334" i="11"/>
  <c r="E352" i="11"/>
  <c r="E385" i="11"/>
  <c r="E417" i="11"/>
  <c r="E386" i="11"/>
  <c r="E418" i="11"/>
  <c r="E450" i="11"/>
  <c r="E482" i="11"/>
  <c r="E459" i="11"/>
  <c r="E516" i="11"/>
  <c r="E548" i="11"/>
  <c r="E580" i="11"/>
  <c r="E612" i="11"/>
  <c r="E469" i="11"/>
  <c r="E519" i="11"/>
  <c r="E551" i="11"/>
  <c r="E583" i="11"/>
  <c r="E615" i="11"/>
  <c r="E645" i="11"/>
  <c r="E632" i="11"/>
  <c r="E678" i="11"/>
  <c r="E638" i="11"/>
  <c r="E176" i="11"/>
  <c r="E236" i="11"/>
  <c r="E177" i="11"/>
  <c r="E44" i="11"/>
  <c r="E278" i="11"/>
  <c r="E150" i="11"/>
  <c r="E263" i="11"/>
  <c r="E106" i="11"/>
  <c r="E49" i="11"/>
  <c r="E72" i="11"/>
  <c r="E224" i="11"/>
  <c r="E180" i="11"/>
  <c r="E132" i="11"/>
  <c r="E169" i="11"/>
  <c r="E76" i="11"/>
  <c r="E71" i="11"/>
  <c r="E171" i="11"/>
  <c r="E146" i="11"/>
  <c r="E259" i="11"/>
  <c r="E311" i="11"/>
  <c r="E343" i="11"/>
  <c r="E298" i="11"/>
  <c r="E330" i="11"/>
  <c r="E362" i="11"/>
  <c r="E395" i="11"/>
  <c r="E427" i="11"/>
  <c r="E396" i="11"/>
  <c r="E428" i="11"/>
  <c r="E460" i="11"/>
  <c r="E492" i="11"/>
  <c r="E479" i="11"/>
  <c r="E526" i="11"/>
  <c r="E558" i="11"/>
  <c r="E590" i="11"/>
  <c r="E499" i="11"/>
  <c r="E489" i="11"/>
  <c r="E529" i="11"/>
  <c r="E561" i="11"/>
  <c r="E593" i="11"/>
  <c r="E625" i="11"/>
  <c r="E675" i="11"/>
  <c r="E656" i="11"/>
  <c r="E688" i="11"/>
  <c r="E653" i="11"/>
  <c r="E163" i="11"/>
  <c r="E305" i="11"/>
  <c r="E337" i="11"/>
  <c r="E292" i="11"/>
  <c r="E324" i="11"/>
  <c r="E356" i="11"/>
  <c r="E389" i="11"/>
  <c r="E421" i="11"/>
  <c r="E390" i="11"/>
  <c r="E422" i="11"/>
  <c r="E454" i="11"/>
  <c r="E486" i="11"/>
  <c r="E467" i="11"/>
  <c r="E520" i="11"/>
  <c r="E552" i="11"/>
  <c r="E584" i="11"/>
  <c r="E616" i="11"/>
  <c r="E477" i="11"/>
  <c r="E523" i="11"/>
  <c r="E555" i="11"/>
  <c r="E587" i="11"/>
  <c r="E641" i="11"/>
  <c r="E682" i="11"/>
  <c r="E29" i="11"/>
  <c r="E260" i="11"/>
  <c r="E48" i="11"/>
  <c r="E53" i="11"/>
  <c r="E151" i="11"/>
  <c r="E74" i="11"/>
  <c r="E119" i="11"/>
  <c r="E219" i="11"/>
  <c r="E179" i="11"/>
  <c r="E143" i="11"/>
  <c r="E207" i="11"/>
  <c r="E275" i="11"/>
  <c r="E617" i="11"/>
  <c r="E639" i="11"/>
  <c r="E361" i="11"/>
  <c r="E413" i="11"/>
  <c r="E478" i="11"/>
  <c r="E576" i="11"/>
  <c r="E547" i="11"/>
  <c r="E265" i="11"/>
  <c r="E167" i="11"/>
  <c r="E223" i="11"/>
  <c r="E114" i="11"/>
  <c r="E189" i="11"/>
  <c r="E139" i="11"/>
  <c r="E166" i="11"/>
  <c r="E120" i="11"/>
  <c r="E213" i="11"/>
  <c r="E96" i="11"/>
  <c r="E633" i="11"/>
  <c r="E666" i="11"/>
  <c r="E501" i="11"/>
  <c r="E256" i="11"/>
  <c r="E78" i="11"/>
  <c r="E87" i="11"/>
  <c r="E118" i="11"/>
  <c r="E285" i="11"/>
  <c r="E284" i="11"/>
  <c r="E187" i="11"/>
  <c r="E40" i="11"/>
  <c r="E36" i="11"/>
  <c r="E272" i="11"/>
  <c r="E266" i="11"/>
  <c r="E77" i="11"/>
  <c r="E121" i="11"/>
  <c r="E144" i="11"/>
  <c r="E128" i="11"/>
  <c r="E208" i="11"/>
  <c r="E203" i="11"/>
  <c r="E237" i="11"/>
  <c r="E205" i="11"/>
  <c r="E141" i="11"/>
  <c r="E160" i="11"/>
  <c r="E289" i="11"/>
  <c r="E279" i="11"/>
  <c r="E61" i="11"/>
  <c r="E201" i="11"/>
  <c r="E655" i="11"/>
  <c r="E30" i="11"/>
  <c r="E316" i="11"/>
  <c r="E382" i="11"/>
  <c r="E451" i="11"/>
  <c r="E608" i="11"/>
  <c r="E579" i="11"/>
  <c r="E107" i="11"/>
  <c r="E242" i="11"/>
  <c r="E165" i="11"/>
  <c r="E170" i="11"/>
  <c r="E206" i="11"/>
  <c r="E92" i="11"/>
  <c r="E110" i="11"/>
  <c r="E245" i="11"/>
  <c r="E193" i="11"/>
  <c r="E155" i="11"/>
  <c r="E657" i="11"/>
  <c r="E659" i="11"/>
  <c r="E661" i="11"/>
  <c r="E124" i="11"/>
  <c r="E38" i="11"/>
  <c r="E199" i="11"/>
  <c r="E244" i="11"/>
  <c r="E200" i="11"/>
  <c r="E168" i="11"/>
  <c r="E136" i="11"/>
  <c r="E70" i="11"/>
  <c r="E85" i="11"/>
  <c r="E182" i="11"/>
  <c r="E164" i="11"/>
  <c r="E282" i="11"/>
  <c r="E35" i="11"/>
  <c r="E153" i="11"/>
  <c r="E280" i="11"/>
  <c r="E100" i="11"/>
  <c r="E45" i="11"/>
  <c r="E198" i="11"/>
  <c r="E104" i="11"/>
  <c r="E60" i="11"/>
  <c r="E50" i="11"/>
  <c r="E230" i="11"/>
  <c r="E252" i="11"/>
  <c r="E33" i="11"/>
  <c r="E108" i="11"/>
  <c r="E116" i="11"/>
  <c r="E648" i="11"/>
  <c r="E297" i="11"/>
  <c r="E348" i="11"/>
  <c r="E414" i="11"/>
  <c r="E512" i="11"/>
  <c r="E461" i="11"/>
  <c r="E627" i="11"/>
  <c r="E217" i="11"/>
  <c r="E73" i="11"/>
  <c r="E232" i="11"/>
  <c r="E62" i="11"/>
  <c r="E109" i="11"/>
  <c r="E175" i="11"/>
  <c r="E191" i="11"/>
  <c r="E63" i="11"/>
  <c r="E674" i="11"/>
  <c r="E603" i="11"/>
  <c r="E620" i="11"/>
  <c r="E683" i="11"/>
  <c r="E281" i="11"/>
  <c r="E148" i="11"/>
  <c r="E98" i="11"/>
  <c r="E131" i="11"/>
  <c r="E41" i="11"/>
  <c r="E103" i="11"/>
  <c r="E173" i="11"/>
  <c r="E58" i="11"/>
  <c r="E184" i="11"/>
  <c r="E115" i="11"/>
  <c r="E59" i="11"/>
  <c r="E215" i="11"/>
  <c r="E66" i="11"/>
  <c r="E113" i="11"/>
  <c r="E204" i="11"/>
  <c r="E240" i="11"/>
  <c r="E190" i="11"/>
  <c r="E274" i="11"/>
  <c r="E247" i="11"/>
  <c r="E214" i="11"/>
  <c r="E31" i="11"/>
  <c r="E262" i="11"/>
  <c r="E26" i="11"/>
  <c r="E258" i="11"/>
  <c r="E105" i="11"/>
  <c r="E64" i="11"/>
  <c r="E680" i="11"/>
  <c r="E329" i="11"/>
  <c r="E381" i="11"/>
  <c r="E446" i="11"/>
  <c r="E544" i="11"/>
  <c r="E515" i="11"/>
  <c r="E658" i="11"/>
  <c r="E178" i="11"/>
  <c r="E90" i="11"/>
  <c r="E255" i="11"/>
  <c r="E65" i="11"/>
  <c r="E246" i="11"/>
  <c r="E277" i="11"/>
  <c r="E52" i="11"/>
  <c r="E221" i="11"/>
  <c r="E634" i="11"/>
  <c r="E619" i="11"/>
  <c r="E650" i="11"/>
  <c r="E243" i="11"/>
  <c r="E188" i="11"/>
  <c r="E126" i="11"/>
  <c r="E159" i="11"/>
  <c r="E145" i="11"/>
  <c r="E102" i="11"/>
  <c r="E235" i="11"/>
  <c r="E43" i="11"/>
  <c r="E156" i="11"/>
  <c r="E225" i="11"/>
  <c r="E216" i="11"/>
  <c r="E94" i="11"/>
  <c r="E91" i="11"/>
  <c r="E80" i="11"/>
  <c r="E46" i="11"/>
  <c r="E158" i="11"/>
  <c r="E273" i="11"/>
  <c r="E75" i="11"/>
  <c r="E288" i="11"/>
  <c r="E147" i="11"/>
  <c r="E123" i="11"/>
  <c r="E101" i="11"/>
  <c r="E257" i="11"/>
  <c r="E32" i="11"/>
  <c r="E138" i="11"/>
  <c r="E135" i="11"/>
  <c r="E248" i="11"/>
  <c r="E19" i="11"/>
  <c r="D323" i="11"/>
  <c r="F323" i="11" s="1"/>
  <c r="G323" i="11" s="1"/>
  <c r="D310" i="11"/>
  <c r="F310" i="11" s="1"/>
  <c r="G310" i="11" s="1"/>
  <c r="D347" i="11"/>
  <c r="D334" i="11"/>
  <c r="D407" i="11"/>
  <c r="D472" i="11"/>
  <c r="D570" i="11"/>
  <c r="D541" i="11"/>
  <c r="D622" i="11"/>
  <c r="D185" i="11"/>
  <c r="D336" i="11"/>
  <c r="D569" i="11"/>
  <c r="D664" i="11"/>
  <c r="D313" i="11"/>
  <c r="F313" i="11" s="1"/>
  <c r="G313" i="11" s="1"/>
  <c r="D364" i="11"/>
  <c r="D430" i="11"/>
  <c r="D528" i="11"/>
  <c r="D493" i="11"/>
  <c r="F493" i="11" s="1"/>
  <c r="G493" i="11" s="1"/>
  <c r="D627" i="11"/>
  <c r="D368" i="11"/>
  <c r="D371" i="11"/>
  <c r="F371" i="11" s="1"/>
  <c r="G371" i="11" s="1"/>
  <c r="D434" i="11"/>
  <c r="D432" i="11"/>
  <c r="D532" i="11"/>
  <c r="D596" i="11"/>
  <c r="F596" i="11" s="1"/>
  <c r="G596" i="11" s="1"/>
  <c r="D503" i="11"/>
  <c r="D567" i="11"/>
  <c r="D631" i="11"/>
  <c r="D662" i="11"/>
  <c r="F662" i="11" s="1"/>
  <c r="G662" i="11" s="1"/>
  <c r="D673" i="11"/>
  <c r="D238" i="11"/>
  <c r="D226" i="11"/>
  <c r="D162" i="11"/>
  <c r="F162" i="11" s="1"/>
  <c r="G162" i="11" s="1"/>
  <c r="D57" i="11"/>
  <c r="D268" i="11"/>
  <c r="D218" i="11"/>
  <c r="D117" i="11"/>
  <c r="F117" i="11" s="1"/>
  <c r="G117" i="11" s="1"/>
  <c r="D37" i="11"/>
  <c r="D89" i="11"/>
  <c r="D327" i="11"/>
  <c r="D314" i="11"/>
  <c r="F314" i="11" s="1"/>
  <c r="G314" i="11" s="1"/>
  <c r="D379" i="11"/>
  <c r="D380" i="11"/>
  <c r="D444" i="11"/>
  <c r="D447" i="11"/>
  <c r="F447" i="11" s="1"/>
  <c r="G447" i="11" s="1"/>
  <c r="D542" i="11"/>
  <c r="D606" i="11"/>
  <c r="D369" i="11"/>
  <c r="D496" i="11"/>
  <c r="D594" i="11"/>
  <c r="D565" i="11"/>
  <c r="F565" i="11" s="1"/>
  <c r="G565" i="11" s="1"/>
  <c r="D660" i="11"/>
  <c r="D309" i="11"/>
  <c r="D499" i="11"/>
  <c r="F499" i="11" s="1"/>
  <c r="G499" i="11" s="1"/>
  <c r="D593" i="11"/>
  <c r="D688" i="11"/>
  <c r="D337" i="11"/>
  <c r="D389" i="11"/>
  <c r="F389" i="11" s="1"/>
  <c r="G389" i="11" s="1"/>
  <c r="D454" i="11"/>
  <c r="D552" i="11"/>
  <c r="D523" i="11"/>
  <c r="D657" i="11"/>
  <c r="D375" i="11"/>
  <c r="F375" i="11" s="1"/>
  <c r="G375" i="11" s="1"/>
  <c r="D424" i="11"/>
  <c r="D522" i="11"/>
  <c r="D481" i="11"/>
  <c r="F481" i="11" s="1"/>
  <c r="G481" i="11" s="1"/>
  <c r="D621" i="11"/>
  <c r="D643" i="11"/>
  <c r="D365" i="11"/>
  <c r="D553" i="11"/>
  <c r="D648" i="11"/>
  <c r="D297" i="11"/>
  <c r="D348" i="11"/>
  <c r="D414" i="11"/>
  <c r="D512" i="11"/>
  <c r="D461" i="11"/>
  <c r="D611" i="11"/>
  <c r="D360" i="11"/>
  <c r="D425" i="11"/>
  <c r="D426" i="11"/>
  <c r="F426" i="11" s="1"/>
  <c r="G426" i="11" s="1"/>
  <c r="D490" i="11"/>
  <c r="D524" i="11"/>
  <c r="D588" i="11"/>
  <c r="D485" i="11"/>
  <c r="F485" i="11" s="1"/>
  <c r="G485" i="11" s="1"/>
  <c r="D559" i="11"/>
  <c r="D623" i="11"/>
  <c r="D654" i="11"/>
  <c r="D646" i="11"/>
  <c r="F646" i="11" s="1"/>
  <c r="G646" i="11" s="1"/>
  <c r="D79" i="11"/>
  <c r="D253" i="11"/>
  <c r="D283" i="11"/>
  <c r="D196" i="11"/>
  <c r="F196" i="11" s="1"/>
  <c r="G196" i="11" s="1"/>
  <c r="D95" i="11"/>
  <c r="D195" i="11"/>
  <c r="D56" i="11"/>
  <c r="D249" i="11"/>
  <c r="F249" i="11" s="1"/>
  <c r="G249" i="11" s="1"/>
  <c r="D149" i="11"/>
  <c r="D319" i="11"/>
  <c r="D306" i="11"/>
  <c r="D370" i="11"/>
  <c r="F370" i="11" s="1"/>
  <c r="G370" i="11" s="1"/>
  <c r="D373" i="11"/>
  <c r="D436" i="11"/>
  <c r="D431" i="11"/>
  <c r="D534" i="11"/>
  <c r="F534" i="11" s="1"/>
  <c r="G534" i="11" s="1"/>
  <c r="D598" i="11"/>
  <c r="D415" i="11"/>
  <c r="D480" i="11"/>
  <c r="D578" i="11"/>
  <c r="D549" i="11"/>
  <c r="F549" i="11" s="1"/>
  <c r="G549" i="11" s="1"/>
  <c r="D630" i="11"/>
  <c r="D293" i="11"/>
  <c r="D457" i="11"/>
  <c r="D609" i="11"/>
  <c r="D681" i="11"/>
  <c r="F681" i="11" s="1"/>
  <c r="G681" i="11" s="1"/>
  <c r="D353" i="11"/>
  <c r="D405" i="11"/>
  <c r="D470" i="11"/>
  <c r="D568" i="11"/>
  <c r="F568" i="11" s="1"/>
  <c r="G568" i="11" s="1"/>
  <c r="D539" i="11"/>
  <c r="D620" i="11"/>
  <c r="D614" i="11"/>
  <c r="D222" i="11"/>
  <c r="D112" i="11"/>
  <c r="F112" i="11" s="1"/>
  <c r="G112" i="11" s="1"/>
  <c r="D276" i="11"/>
  <c r="D228" i="11"/>
  <c r="D154" i="11"/>
  <c r="D157" i="11"/>
  <c r="F157" i="11" s="1"/>
  <c r="G157" i="11" s="1"/>
  <c r="D109" i="11"/>
  <c r="D191" i="11"/>
  <c r="D682" i="11"/>
  <c r="F682" i="11" s="1"/>
  <c r="G682" i="11" s="1"/>
  <c r="D98" i="11"/>
  <c r="F98" i="11" s="1"/>
  <c r="G98" i="11" s="1"/>
  <c r="D41" i="11"/>
  <c r="D173" i="11"/>
  <c r="D184" i="11"/>
  <c r="D59" i="11"/>
  <c r="F59" i="11" s="1"/>
  <c r="G59" i="11" s="1"/>
  <c r="D66" i="11"/>
  <c r="D204" i="11"/>
  <c r="D190" i="11"/>
  <c r="D247" i="11"/>
  <c r="D31" i="11"/>
  <c r="D26" i="11"/>
  <c r="D105" i="11"/>
  <c r="D155" i="11"/>
  <c r="D260" i="11"/>
  <c r="F260" i="11" s="1"/>
  <c r="G260" i="11" s="1"/>
  <c r="D53" i="11"/>
  <c r="D74" i="11"/>
  <c r="D219" i="11"/>
  <c r="D143" i="11"/>
  <c r="F143" i="11" s="1"/>
  <c r="G143" i="11" s="1"/>
  <c r="D275" i="11"/>
  <c r="D206" i="11"/>
  <c r="D110" i="11"/>
  <c r="D122" i="11"/>
  <c r="D159" i="11"/>
  <c r="D102" i="11"/>
  <c r="D43" i="11"/>
  <c r="D225" i="11"/>
  <c r="D94" i="11"/>
  <c r="D80" i="11"/>
  <c r="D158" i="11"/>
  <c r="D75" i="11"/>
  <c r="D147" i="11"/>
  <c r="D101" i="11"/>
  <c r="D32" i="11"/>
  <c r="D135" i="11"/>
  <c r="D634" i="11"/>
  <c r="D339" i="11"/>
  <c r="F339" i="11" s="1"/>
  <c r="G339" i="11" s="1"/>
  <c r="D326" i="11"/>
  <c r="F326" i="11" s="1"/>
  <c r="G326" i="11" s="1"/>
  <c r="D299" i="11"/>
  <c r="D363" i="11"/>
  <c r="D350" i="11"/>
  <c r="D376" i="11"/>
  <c r="D439" i="11"/>
  <c r="D602" i="11"/>
  <c r="F602" i="11" s="1"/>
  <c r="G602" i="11" s="1"/>
  <c r="D573" i="11"/>
  <c r="D668" i="11"/>
  <c r="D317" i="11"/>
  <c r="D441" i="11"/>
  <c r="D601" i="11"/>
  <c r="D651" i="11"/>
  <c r="F651" i="11" s="1"/>
  <c r="G651" i="11" s="1"/>
  <c r="D345" i="11"/>
  <c r="D397" i="11"/>
  <c r="D462" i="11"/>
  <c r="D560" i="11"/>
  <c r="F560" i="11" s="1"/>
  <c r="G560" i="11" s="1"/>
  <c r="D531" i="11"/>
  <c r="D677" i="11"/>
  <c r="D385" i="11"/>
  <c r="D386" i="11"/>
  <c r="D450" i="11"/>
  <c r="F450" i="11" s="1"/>
  <c r="G450" i="11" s="1"/>
  <c r="D459" i="11"/>
  <c r="D548" i="11"/>
  <c r="D612" i="11"/>
  <c r="D519" i="11"/>
  <c r="F519" i="11" s="1"/>
  <c r="G519" i="11" s="1"/>
  <c r="D583" i="11"/>
  <c r="D645" i="11"/>
  <c r="D678" i="11"/>
  <c r="D176" i="11"/>
  <c r="F176" i="11" s="1"/>
  <c r="G176" i="11" s="1"/>
  <c r="D177" i="11"/>
  <c r="D278" i="11"/>
  <c r="D263" i="11"/>
  <c r="D49" i="11"/>
  <c r="F49" i="11" s="1"/>
  <c r="G49" i="11" s="1"/>
  <c r="D224" i="11"/>
  <c r="D132" i="11"/>
  <c r="D76" i="11"/>
  <c r="D171" i="11"/>
  <c r="F171" i="11" s="1"/>
  <c r="G171" i="11" s="1"/>
  <c r="D259" i="11"/>
  <c r="D343" i="11"/>
  <c r="D330" i="11"/>
  <c r="D395" i="11"/>
  <c r="D396" i="11"/>
  <c r="D460" i="11"/>
  <c r="D479" i="11"/>
  <c r="D558" i="11"/>
  <c r="F558" i="11" s="1"/>
  <c r="G558" i="11" s="1"/>
  <c r="D243" i="11"/>
  <c r="F243" i="11" s="1"/>
  <c r="G243" i="11" s="1"/>
  <c r="D400" i="11"/>
  <c r="D487" i="11"/>
  <c r="D429" i="11"/>
  <c r="F429" i="11" s="1"/>
  <c r="G429" i="11" s="1"/>
  <c r="D597" i="11"/>
  <c r="D647" i="11"/>
  <c r="D341" i="11"/>
  <c r="D489" i="11"/>
  <c r="D625" i="11"/>
  <c r="D653" i="11"/>
  <c r="D292" i="11"/>
  <c r="F292" i="11" s="1"/>
  <c r="G292" i="11" s="1"/>
  <c r="D421" i="11"/>
  <c r="D486" i="11"/>
  <c r="D584" i="11"/>
  <c r="D555" i="11"/>
  <c r="D650" i="11"/>
  <c r="F650" i="11" s="1"/>
  <c r="G650" i="11" s="1"/>
  <c r="D391" i="11"/>
  <c r="D456" i="11"/>
  <c r="D554" i="11"/>
  <c r="F554" i="11" s="1"/>
  <c r="G554" i="11" s="1"/>
  <c r="D525" i="11"/>
  <c r="D667" i="11"/>
  <c r="D212" i="11"/>
  <c r="D320" i="11"/>
  <c r="F320" i="11" s="1"/>
  <c r="G320" i="11" s="1"/>
  <c r="D585" i="11"/>
  <c r="F585" i="11" s="1"/>
  <c r="G585" i="11" s="1"/>
  <c r="D680" i="11"/>
  <c r="D329" i="11"/>
  <c r="D381" i="11"/>
  <c r="D446" i="11"/>
  <c r="D544" i="11"/>
  <c r="D515" i="11"/>
  <c r="D641" i="11"/>
  <c r="D377" i="11"/>
  <c r="D378" i="11"/>
  <c r="D442" i="11"/>
  <c r="F442" i="11" s="1"/>
  <c r="G442" i="11" s="1"/>
  <c r="D443" i="11"/>
  <c r="D540" i="11"/>
  <c r="D604" i="11"/>
  <c r="D511" i="11"/>
  <c r="F511" i="11" s="1"/>
  <c r="G511" i="11" s="1"/>
  <c r="D575" i="11"/>
  <c r="D637" i="11"/>
  <c r="D670" i="11"/>
  <c r="D210" i="11"/>
  <c r="F210" i="11" s="1"/>
  <c r="G210" i="11" s="1"/>
  <c r="D227" i="11"/>
  <c r="D220" i="11"/>
  <c r="D186" i="11"/>
  <c r="D134" i="11"/>
  <c r="F134" i="11" s="1"/>
  <c r="G134" i="11" s="1"/>
  <c r="D133" i="11"/>
  <c r="D287" i="11"/>
  <c r="D55" i="11"/>
  <c r="D269" i="11"/>
  <c r="F269" i="11" s="1"/>
  <c r="G269" i="11" s="1"/>
  <c r="D93" i="11"/>
  <c r="D335" i="11"/>
  <c r="D322" i="11"/>
  <c r="D387" i="11"/>
  <c r="D388" i="11"/>
  <c r="D452" i="11"/>
  <c r="D463" i="11"/>
  <c r="D550" i="11"/>
  <c r="F550" i="11" s="1"/>
  <c r="G550" i="11" s="1"/>
  <c r="D659" i="11"/>
  <c r="D384" i="11"/>
  <c r="D455" i="11"/>
  <c r="D610" i="11"/>
  <c r="F610" i="11" s="1"/>
  <c r="G610" i="11" s="1"/>
  <c r="D581" i="11"/>
  <c r="D676" i="11"/>
  <c r="D325" i="11"/>
  <c r="D513" i="11"/>
  <c r="D640" i="11"/>
  <c r="F640" i="11" s="1"/>
  <c r="G640" i="11" s="1"/>
  <c r="D99" i="11"/>
  <c r="D308" i="11"/>
  <c r="D374" i="11"/>
  <c r="D435" i="11"/>
  <c r="F435" i="11" s="1"/>
  <c r="G435" i="11" s="1"/>
  <c r="D600" i="11"/>
  <c r="D571" i="11"/>
  <c r="D666" i="11"/>
  <c r="D674" i="11"/>
  <c r="D217" i="11"/>
  <c r="D167" i="11"/>
  <c r="D73" i="11"/>
  <c r="F73" i="11" s="1"/>
  <c r="G73" i="11" s="1"/>
  <c r="D223" i="11"/>
  <c r="D232" i="11"/>
  <c r="D114" i="11"/>
  <c r="F114" i="11" s="1"/>
  <c r="G114" i="11" s="1"/>
  <c r="D139" i="11"/>
  <c r="D120" i="11"/>
  <c r="D256" i="11"/>
  <c r="D87" i="11"/>
  <c r="F87" i="11" s="1"/>
  <c r="G87" i="11" s="1"/>
  <c r="D285" i="11"/>
  <c r="D187" i="11"/>
  <c r="D36" i="11"/>
  <c r="D266" i="11"/>
  <c r="F266" i="11" s="1"/>
  <c r="G266" i="11" s="1"/>
  <c r="D121" i="11"/>
  <c r="D128" i="11"/>
  <c r="D203" i="11"/>
  <c r="D205" i="11"/>
  <c r="F205" i="11" s="1"/>
  <c r="G205" i="11" s="1"/>
  <c r="D160" i="11"/>
  <c r="D279" i="11"/>
  <c r="D201" i="11"/>
  <c r="D265" i="11"/>
  <c r="D261" i="11"/>
  <c r="D137" i="11"/>
  <c r="D286" i="11"/>
  <c r="F286" i="11" s="1"/>
  <c r="G286" i="11" s="1"/>
  <c r="D251" i="11"/>
  <c r="D241" i="11"/>
  <c r="D202" i="11"/>
  <c r="D246" i="11"/>
  <c r="D52" i="11"/>
  <c r="D124" i="11"/>
  <c r="D199" i="11"/>
  <c r="D200" i="11"/>
  <c r="F200" i="11" s="1"/>
  <c r="G200" i="11" s="1"/>
  <c r="D136" i="11"/>
  <c r="D85" i="11"/>
  <c r="D164" i="11"/>
  <c r="D35" i="11"/>
  <c r="F35" i="11" s="1"/>
  <c r="G35" i="11" s="1"/>
  <c r="D280" i="11"/>
  <c r="D45" i="11"/>
  <c r="D104" i="11"/>
  <c r="D50" i="11"/>
  <c r="F50" i="11" s="1"/>
  <c r="G50" i="11" s="1"/>
  <c r="D252" i="11"/>
  <c r="D108" i="11"/>
  <c r="D29" i="11"/>
  <c r="F29" i="11" s="1"/>
  <c r="D291" i="11"/>
  <c r="F291" i="11" s="1"/>
  <c r="G291" i="11" s="1"/>
  <c r="D355" i="11"/>
  <c r="F355" i="11" s="1"/>
  <c r="G355" i="11" s="1"/>
  <c r="D342" i="11"/>
  <c r="F342" i="11" s="1"/>
  <c r="G342" i="11" s="1"/>
  <c r="D315" i="11"/>
  <c r="D302" i="11"/>
  <c r="D366" i="11"/>
  <c r="D408" i="11"/>
  <c r="F408" i="11" s="1"/>
  <c r="G408" i="11" s="1"/>
  <c r="D506" i="11"/>
  <c r="D449" i="11"/>
  <c r="D605" i="11"/>
  <c r="D665" i="11"/>
  <c r="F665" i="11" s="1"/>
  <c r="G665" i="11" s="1"/>
  <c r="D349" i="11"/>
  <c r="D505" i="11"/>
  <c r="F505" i="11" s="1"/>
  <c r="G505" i="11" s="1"/>
  <c r="D500" i="11"/>
  <c r="D679" i="11"/>
  <c r="D300" i="11"/>
  <c r="D367" i="11"/>
  <c r="F367" i="11" s="1"/>
  <c r="G367" i="11" s="1"/>
  <c r="D494" i="11"/>
  <c r="D592" i="11"/>
  <c r="D563" i="11"/>
  <c r="D658" i="11"/>
  <c r="D401" i="11"/>
  <c r="D402" i="11"/>
  <c r="F402" i="11" s="1"/>
  <c r="G402" i="11" s="1"/>
  <c r="D466" i="11"/>
  <c r="D491" i="11"/>
  <c r="D564" i="11"/>
  <c r="D437" i="11"/>
  <c r="F437" i="11" s="1"/>
  <c r="G437" i="11" s="1"/>
  <c r="D535" i="11"/>
  <c r="D599" i="11"/>
  <c r="D687" i="11"/>
  <c r="D649" i="11"/>
  <c r="F649" i="11" s="1"/>
  <c r="G649" i="11" s="1"/>
  <c r="D83" i="11"/>
  <c r="D229" i="11"/>
  <c r="D183" i="11"/>
  <c r="D270" i="11"/>
  <c r="F270" i="11" s="1"/>
  <c r="G270" i="11" s="1"/>
  <c r="D42" i="11"/>
  <c r="D111" i="11"/>
  <c r="D211" i="11"/>
  <c r="D152" i="11"/>
  <c r="F152" i="11" s="1"/>
  <c r="G152" i="11" s="1"/>
  <c r="D81" i="11"/>
  <c r="D295" i="11"/>
  <c r="D359" i="11"/>
  <c r="D346" i="11"/>
  <c r="F346" i="11" s="1"/>
  <c r="G346" i="11" s="1"/>
  <c r="D411" i="11"/>
  <c r="D412" i="11"/>
  <c r="D476" i="11"/>
  <c r="D510" i="11"/>
  <c r="F510" i="11" s="1"/>
  <c r="G510" i="11" s="1"/>
  <c r="D574" i="11"/>
  <c r="D661" i="11"/>
  <c r="D433" i="11"/>
  <c r="F433" i="11" s="1"/>
  <c r="G433" i="11" s="1"/>
  <c r="D530" i="11"/>
  <c r="D497" i="11"/>
  <c r="D629" i="11"/>
  <c r="D663" i="11"/>
  <c r="F663" i="11" s="1"/>
  <c r="G663" i="11" s="1"/>
  <c r="D296" i="11"/>
  <c r="D529" i="11"/>
  <c r="D675" i="11"/>
  <c r="F675" i="11" s="1"/>
  <c r="G675" i="11" s="1"/>
  <c r="D163" i="11"/>
  <c r="D324" i="11"/>
  <c r="D390" i="11"/>
  <c r="D467" i="11"/>
  <c r="F467" i="11" s="1"/>
  <c r="G467" i="11" s="1"/>
  <c r="D616" i="11"/>
  <c r="D587" i="11"/>
  <c r="D683" i="11"/>
  <c r="D423" i="11"/>
  <c r="F423" i="11" s="1"/>
  <c r="G423" i="11" s="1"/>
  <c r="D488" i="11"/>
  <c r="D586" i="11"/>
  <c r="D557" i="11"/>
  <c r="D652" i="11"/>
  <c r="F652" i="11" s="1"/>
  <c r="G652" i="11" s="1"/>
  <c r="D301" i="11"/>
  <c r="D473" i="11"/>
  <c r="D617" i="11"/>
  <c r="F617" i="11" s="1"/>
  <c r="G617" i="11" s="1"/>
  <c r="D639" i="11"/>
  <c r="F639" i="11" s="1"/>
  <c r="G639" i="11" s="1"/>
  <c r="D361" i="11"/>
  <c r="F361" i="11" s="1"/>
  <c r="G361" i="11" s="1"/>
  <c r="D413" i="11"/>
  <c r="F413" i="11" s="1"/>
  <c r="G413" i="11" s="1"/>
  <c r="D478" i="11"/>
  <c r="F478" i="11" s="1"/>
  <c r="G478" i="11" s="1"/>
  <c r="D576" i="11"/>
  <c r="F576" i="11" s="1"/>
  <c r="G576" i="11" s="1"/>
  <c r="D547" i="11"/>
  <c r="F547" i="11" s="1"/>
  <c r="G547" i="11" s="1"/>
  <c r="D628" i="11"/>
  <c r="D393" i="11"/>
  <c r="D394" i="11"/>
  <c r="D458" i="11"/>
  <c r="F458" i="11" s="1"/>
  <c r="G458" i="11" s="1"/>
  <c r="D475" i="11"/>
  <c r="D556" i="11"/>
  <c r="D498" i="11"/>
  <c r="D527" i="11"/>
  <c r="F527" i="11" s="1"/>
  <c r="G527" i="11" s="1"/>
  <c r="D591" i="11"/>
  <c r="D669" i="11"/>
  <c r="D686" i="11"/>
  <c r="D192" i="11"/>
  <c r="F192" i="11" s="1"/>
  <c r="G192" i="11" s="1"/>
  <c r="D69" i="11"/>
  <c r="D174" i="11"/>
  <c r="D209" i="11"/>
  <c r="D234" i="11"/>
  <c r="F234" i="11" s="1"/>
  <c r="G234" i="11" s="1"/>
  <c r="D129" i="11"/>
  <c r="D233" i="11"/>
  <c r="D161" i="11"/>
  <c r="D67" i="11"/>
  <c r="F67" i="11" s="1"/>
  <c r="G67" i="11" s="1"/>
  <c r="D140" i="11"/>
  <c r="D351" i="11"/>
  <c r="D338" i="11"/>
  <c r="D403" i="11"/>
  <c r="F403" i="11" s="1"/>
  <c r="G403" i="11" s="1"/>
  <c r="D404" i="11"/>
  <c r="D468" i="11"/>
  <c r="D495" i="11"/>
  <c r="D566" i="11"/>
  <c r="F566" i="11" s="1"/>
  <c r="G566" i="11" s="1"/>
  <c r="D188" i="11"/>
  <c r="F188" i="11" s="1"/>
  <c r="G188" i="11" s="1"/>
  <c r="D416" i="11"/>
  <c r="F416" i="11" s="1"/>
  <c r="G416" i="11" s="1"/>
  <c r="D514" i="11"/>
  <c r="D465" i="11"/>
  <c r="D613" i="11"/>
  <c r="D635" i="11"/>
  <c r="F635" i="11" s="1"/>
  <c r="G635" i="11" s="1"/>
  <c r="D357" i="11"/>
  <c r="D545" i="11"/>
  <c r="D626" i="11"/>
  <c r="D127" i="11"/>
  <c r="D340" i="11"/>
  <c r="F340" i="11" s="1"/>
  <c r="G340" i="11" s="1"/>
  <c r="D406" i="11"/>
  <c r="D504" i="11"/>
  <c r="D445" i="11"/>
  <c r="D603" i="11"/>
  <c r="D281" i="11"/>
  <c r="F281" i="11" s="1"/>
  <c r="G281" i="11" s="1"/>
  <c r="D47" i="11"/>
  <c r="D54" i="11"/>
  <c r="D172" i="11"/>
  <c r="F172" i="11" s="1"/>
  <c r="G172" i="11" s="1"/>
  <c r="D51" i="11"/>
  <c r="D254" i="11"/>
  <c r="D84" i="11"/>
  <c r="D62" i="11"/>
  <c r="F62" i="11" s="1"/>
  <c r="G62" i="11" s="1"/>
  <c r="D175" i="11"/>
  <c r="D63" i="11"/>
  <c r="D148" i="11"/>
  <c r="D131" i="11"/>
  <c r="F131" i="11" s="1"/>
  <c r="G131" i="11" s="1"/>
  <c r="D103" i="11"/>
  <c r="D58" i="11"/>
  <c r="D115" i="11"/>
  <c r="D215" i="11"/>
  <c r="F215" i="11" s="1"/>
  <c r="G215" i="11" s="1"/>
  <c r="D113" i="11"/>
  <c r="D240" i="11"/>
  <c r="D274" i="11"/>
  <c r="D214" i="11"/>
  <c r="F214" i="11" s="1"/>
  <c r="G214" i="11" s="1"/>
  <c r="D262" i="11"/>
  <c r="D258" i="11"/>
  <c r="D64" i="11"/>
  <c r="D96" i="11"/>
  <c r="D48" i="11"/>
  <c r="F48" i="11" s="1"/>
  <c r="G48" i="11" s="1"/>
  <c r="D151" i="11"/>
  <c r="D119" i="11"/>
  <c r="D179" i="11"/>
  <c r="D207" i="11"/>
  <c r="F207" i="11" s="1"/>
  <c r="G207" i="11" s="1"/>
  <c r="D170" i="11"/>
  <c r="F170" i="11" s="1"/>
  <c r="G170" i="11" s="1"/>
  <c r="D92" i="11"/>
  <c r="D245" i="11"/>
  <c r="D126" i="11"/>
  <c r="D145" i="11"/>
  <c r="D235" i="11"/>
  <c r="F235" i="11" s="1"/>
  <c r="G235" i="11" s="1"/>
  <c r="D156" i="11"/>
  <c r="D216" i="11"/>
  <c r="D91" i="11"/>
  <c r="D46" i="11"/>
  <c r="F46" i="11" s="1"/>
  <c r="G46" i="11" s="1"/>
  <c r="D273" i="11"/>
  <c r="D288" i="11"/>
  <c r="D123" i="11"/>
  <c r="D257" i="11"/>
  <c r="F257" i="11" s="1"/>
  <c r="G257" i="11" s="1"/>
  <c r="D138" i="11"/>
  <c r="D248" i="11"/>
  <c r="D307" i="11"/>
  <c r="D294" i="11"/>
  <c r="D358" i="11"/>
  <c r="D331" i="11"/>
  <c r="D318" i="11"/>
  <c r="D440" i="11"/>
  <c r="F440" i="11" s="1"/>
  <c r="G440" i="11" s="1"/>
  <c r="D538" i="11"/>
  <c r="D509" i="11"/>
  <c r="D636" i="11"/>
  <c r="D250" i="11"/>
  <c r="F250" i="11" s="1"/>
  <c r="G250" i="11" s="1"/>
  <c r="D304" i="11"/>
  <c r="D537" i="11"/>
  <c r="F537" i="11" s="1"/>
  <c r="G537" i="11" s="1"/>
  <c r="D689" i="11"/>
  <c r="D39" i="11"/>
  <c r="D332" i="11"/>
  <c r="D398" i="11"/>
  <c r="F398" i="11" s="1"/>
  <c r="G398" i="11" s="1"/>
  <c r="D483" i="11"/>
  <c r="D502" i="11"/>
  <c r="D595" i="11"/>
  <c r="D352" i="11"/>
  <c r="D417" i="11"/>
  <c r="D418" i="11"/>
  <c r="F418" i="11" s="1"/>
  <c r="G418" i="11" s="1"/>
  <c r="D482" i="11"/>
  <c r="D516" i="11"/>
  <c r="D580" i="11"/>
  <c r="D469" i="11"/>
  <c r="F469" i="11" s="1"/>
  <c r="G469" i="11" s="1"/>
  <c r="D551" i="11"/>
  <c r="D615" i="11"/>
  <c r="D632" i="11"/>
  <c r="D638" i="11"/>
  <c r="F638" i="11" s="1"/>
  <c r="G638" i="11" s="1"/>
  <c r="D236" i="11"/>
  <c r="D44" i="11"/>
  <c r="D150" i="11"/>
  <c r="D106" i="11"/>
  <c r="F106" i="11" s="1"/>
  <c r="G106" i="11" s="1"/>
  <c r="D72" i="11"/>
  <c r="D180" i="11"/>
  <c r="D169" i="11"/>
  <c r="D71" i="11"/>
  <c r="F71" i="11" s="1"/>
  <c r="G71" i="11" s="1"/>
  <c r="D146" i="11"/>
  <c r="D311" i="11"/>
  <c r="D298" i="11"/>
  <c r="D362" i="11"/>
  <c r="F362" i="11" s="1"/>
  <c r="G362" i="11" s="1"/>
  <c r="D427" i="11"/>
  <c r="D428" i="11"/>
  <c r="D492" i="11"/>
  <c r="D526" i="11"/>
  <c r="F526" i="11" s="1"/>
  <c r="G526" i="11" s="1"/>
  <c r="D590" i="11"/>
  <c r="D399" i="11"/>
  <c r="D464" i="11"/>
  <c r="F464" i="11" s="1"/>
  <c r="G464" i="11" s="1"/>
  <c r="D562" i="11"/>
  <c r="D533" i="11"/>
  <c r="D685" i="11"/>
  <c r="D231" i="11"/>
  <c r="F231" i="11" s="1"/>
  <c r="G231" i="11" s="1"/>
  <c r="D328" i="11"/>
  <c r="D561" i="11"/>
  <c r="D656" i="11"/>
  <c r="F656" i="11" s="1"/>
  <c r="G656" i="11" s="1"/>
  <c r="D305" i="11"/>
  <c r="D356" i="11"/>
  <c r="D422" i="11"/>
  <c r="D520" i="11"/>
  <c r="F520" i="11" s="1"/>
  <c r="G520" i="11" s="1"/>
  <c r="D477" i="11"/>
  <c r="D619" i="11"/>
  <c r="F619" i="11" s="1"/>
  <c r="G619" i="11" s="1"/>
  <c r="D501" i="11"/>
  <c r="D392" i="11"/>
  <c r="F392" i="11" s="1"/>
  <c r="G392" i="11" s="1"/>
  <c r="D471" i="11"/>
  <c r="D618" i="11"/>
  <c r="D589" i="11"/>
  <c r="D684" i="11"/>
  <c r="F684" i="11" s="1"/>
  <c r="G684" i="11" s="1"/>
  <c r="D333" i="11"/>
  <c r="D521" i="11"/>
  <c r="D655" i="11"/>
  <c r="D30" i="11"/>
  <c r="F30" i="11" s="1"/>
  <c r="G30" i="11" s="1"/>
  <c r="D316" i="11"/>
  <c r="F316" i="11" s="1"/>
  <c r="G316" i="11" s="1"/>
  <c r="D382" i="11"/>
  <c r="F382" i="11" s="1"/>
  <c r="G382" i="11" s="1"/>
  <c r="D451" i="11"/>
  <c r="F451" i="11" s="1"/>
  <c r="G451" i="11" s="1"/>
  <c r="D608" i="11"/>
  <c r="F608" i="11" s="1"/>
  <c r="G608" i="11" s="1"/>
  <c r="D579" i="11"/>
  <c r="F579" i="11" s="1"/>
  <c r="G579" i="11" s="1"/>
  <c r="D344" i="11"/>
  <c r="D409" i="11"/>
  <c r="D410" i="11"/>
  <c r="D474" i="11"/>
  <c r="D508" i="11"/>
  <c r="D572" i="11"/>
  <c r="D453" i="11"/>
  <c r="F453" i="11" s="1"/>
  <c r="G453" i="11" s="1"/>
  <c r="D543" i="11"/>
  <c r="D607" i="11"/>
  <c r="D624" i="11"/>
  <c r="D671" i="11"/>
  <c r="F671" i="11" s="1"/>
  <c r="G671" i="11" s="1"/>
  <c r="D97" i="11"/>
  <c r="D239" i="11"/>
  <c r="D197" i="11"/>
  <c r="D82" i="11"/>
  <c r="F82" i="11" s="1"/>
  <c r="G82" i="11" s="1"/>
  <c r="D142" i="11"/>
  <c r="D34" i="11"/>
  <c r="D267" i="11"/>
  <c r="D264" i="11"/>
  <c r="F264" i="11" s="1"/>
  <c r="G264" i="11" s="1"/>
  <c r="D88" i="11"/>
  <c r="D303" i="11"/>
  <c r="D290" i="11"/>
  <c r="D354" i="11"/>
  <c r="F354" i="11" s="1"/>
  <c r="G354" i="11" s="1"/>
  <c r="D419" i="11"/>
  <c r="D420" i="11"/>
  <c r="D484" i="11"/>
  <c r="D518" i="11"/>
  <c r="F518" i="11" s="1"/>
  <c r="G518" i="11" s="1"/>
  <c r="D582" i="11"/>
  <c r="D383" i="11"/>
  <c r="D448" i="11"/>
  <c r="F448" i="11" s="1"/>
  <c r="G448" i="11" s="1"/>
  <c r="D546" i="11"/>
  <c r="D517" i="11"/>
  <c r="D644" i="11"/>
  <c r="D194" i="11"/>
  <c r="F194" i="11" s="1"/>
  <c r="G194" i="11" s="1"/>
  <c r="D312" i="11"/>
  <c r="D577" i="11"/>
  <c r="D672" i="11"/>
  <c r="D321" i="11"/>
  <c r="D372" i="11"/>
  <c r="F372" i="11" s="1"/>
  <c r="G372" i="11" s="1"/>
  <c r="D438" i="11"/>
  <c r="D536" i="11"/>
  <c r="D507" i="11"/>
  <c r="D633" i="11"/>
  <c r="D642" i="11"/>
  <c r="D107" i="11"/>
  <c r="F107" i="11" s="1"/>
  <c r="G107" i="11" s="1"/>
  <c r="D178" i="11"/>
  <c r="D242" i="11"/>
  <c r="D90" i="11"/>
  <c r="D165" i="11"/>
  <c r="D255" i="11"/>
  <c r="F255" i="11" s="1"/>
  <c r="G255" i="11" s="1"/>
  <c r="D189" i="11"/>
  <c r="D166" i="11"/>
  <c r="D213" i="11"/>
  <c r="D78" i="11"/>
  <c r="F78" i="11" s="1"/>
  <c r="G78" i="11" s="1"/>
  <c r="D118" i="11"/>
  <c r="D284" i="11"/>
  <c r="D40" i="11"/>
  <c r="D272" i="11"/>
  <c r="F272" i="11" s="1"/>
  <c r="G272" i="11" s="1"/>
  <c r="D77" i="11"/>
  <c r="D144" i="11"/>
  <c r="D208" i="11"/>
  <c r="D237" i="11"/>
  <c r="D141" i="11"/>
  <c r="D289" i="11"/>
  <c r="D61" i="11"/>
  <c r="D116" i="11"/>
  <c r="D130" i="11"/>
  <c r="D68" i="11"/>
  <c r="D86" i="11"/>
  <c r="F86" i="11" s="1"/>
  <c r="G86" i="11" s="1"/>
  <c r="D125" i="11"/>
  <c r="D181" i="11"/>
  <c r="D271" i="11"/>
  <c r="D65" i="11"/>
  <c r="D277" i="11"/>
  <c r="D221" i="11"/>
  <c r="F221" i="11" s="1"/>
  <c r="G221" i="11" s="1"/>
  <c r="D38" i="11"/>
  <c r="D244" i="11"/>
  <c r="F244" i="11" s="1"/>
  <c r="G244" i="11" s="1"/>
  <c r="D168" i="11"/>
  <c r="D70" i="11"/>
  <c r="D182" i="11"/>
  <c r="D282" i="11"/>
  <c r="F282" i="11" s="1"/>
  <c r="G282" i="11" s="1"/>
  <c r="D153" i="11"/>
  <c r="D100" i="11"/>
  <c r="D198" i="11"/>
  <c r="D60" i="11"/>
  <c r="F60" i="11" s="1"/>
  <c r="G60" i="11" s="1"/>
  <c r="D230" i="11"/>
  <c r="D33" i="11"/>
  <c r="D193" i="11"/>
  <c r="E435" i="10"/>
  <c r="E478" i="10"/>
  <c r="E377" i="10"/>
  <c r="E431" i="10"/>
  <c r="E607" i="10"/>
  <c r="E583" i="10"/>
  <c r="E93" i="10"/>
  <c r="E144" i="10"/>
  <c r="E146" i="10"/>
  <c r="E206" i="10"/>
  <c r="E326" i="10"/>
  <c r="E410" i="10"/>
  <c r="E327" i="10"/>
  <c r="E324" i="10"/>
  <c r="E480" i="10"/>
  <c r="E571" i="10"/>
  <c r="E494" i="10"/>
  <c r="E266" i="10"/>
  <c r="E127" i="10"/>
  <c r="E325" i="10"/>
  <c r="E608" i="10"/>
  <c r="E495" i="10"/>
  <c r="E524" i="10"/>
  <c r="E602" i="10"/>
  <c r="E578" i="10"/>
  <c r="E253" i="10"/>
  <c r="E49" i="10"/>
  <c r="E53" i="10"/>
  <c r="E58" i="10"/>
  <c r="E374" i="10"/>
  <c r="E427" i="10"/>
  <c r="E370" i="10"/>
  <c r="E454" i="10"/>
  <c r="E653" i="10"/>
  <c r="E518" i="10"/>
  <c r="E142" i="10"/>
  <c r="E286" i="10"/>
  <c r="E140" i="10"/>
  <c r="E141" i="10"/>
  <c r="E355" i="10"/>
  <c r="E352" i="10"/>
  <c r="E642" i="10"/>
  <c r="E353" i="10"/>
  <c r="E634" i="10"/>
  <c r="E614" i="10"/>
  <c r="E669" i="10"/>
  <c r="E250" i="10"/>
  <c r="E132" i="10"/>
  <c r="E155" i="10"/>
  <c r="E376" i="10"/>
  <c r="E375" i="10"/>
  <c r="E290" i="10"/>
  <c r="E372" i="10"/>
  <c r="E662" i="10"/>
  <c r="E441" i="10"/>
  <c r="E268" i="10"/>
  <c r="E269" i="10"/>
  <c r="E371" i="10"/>
  <c r="E368" i="10"/>
  <c r="E658" i="10"/>
  <c r="E369" i="10"/>
  <c r="E651" i="10"/>
  <c r="E565" i="10"/>
  <c r="E590" i="10"/>
  <c r="E416" i="10"/>
  <c r="E479" i="10"/>
  <c r="E330" i="10"/>
  <c r="E414" i="10"/>
  <c r="E547" i="10"/>
  <c r="E598" i="10"/>
  <c r="E192" i="10"/>
  <c r="E285" i="10"/>
  <c r="E139" i="10"/>
  <c r="E121" i="10"/>
  <c r="E189" i="10"/>
  <c r="E365" i="10"/>
  <c r="E647" i="10"/>
  <c r="E482" i="10"/>
  <c r="E564" i="10"/>
  <c r="E522" i="10"/>
  <c r="E498" i="10"/>
  <c r="E82" i="10"/>
  <c r="E202" i="10"/>
  <c r="E63" i="10"/>
  <c r="E81" i="10"/>
  <c r="E417" i="10"/>
  <c r="E517" i="10"/>
  <c r="E444" i="10"/>
  <c r="E415" i="10"/>
  <c r="E686" i="10"/>
  <c r="E615" i="10"/>
  <c r="E181" i="10"/>
  <c r="E59" i="10"/>
  <c r="E210" i="10"/>
  <c r="E98" i="10"/>
  <c r="E486" i="10"/>
  <c r="E568" i="10"/>
  <c r="E443" i="10"/>
  <c r="E445" i="10"/>
  <c r="E681" i="10"/>
  <c r="E657" i="10"/>
  <c r="E261" i="10"/>
  <c r="E136" i="10"/>
  <c r="E67" i="10"/>
  <c r="E491" i="10"/>
  <c r="E527" i="10"/>
  <c r="E256" i="10"/>
  <c r="E400" i="10"/>
  <c r="E314" i="10"/>
  <c r="E611" i="10"/>
  <c r="E166" i="10"/>
  <c r="E228" i="10"/>
  <c r="E393" i="10"/>
  <c r="E420" i="10"/>
  <c r="E569" i="10"/>
  <c r="E94" i="10"/>
  <c r="E225" i="10"/>
  <c r="E169" i="10"/>
  <c r="E271" i="10"/>
  <c r="E357" i="10"/>
  <c r="E639" i="10"/>
  <c r="E433" i="10"/>
  <c r="E556" i="10"/>
  <c r="E538" i="10"/>
  <c r="E514" i="10"/>
  <c r="E125" i="10"/>
  <c r="E152" i="10"/>
  <c r="E284" i="10"/>
  <c r="E88" i="10"/>
  <c r="E469" i="10"/>
  <c r="E470" i="10"/>
  <c r="E404" i="10"/>
  <c r="E467" i="10"/>
  <c r="E601" i="10"/>
  <c r="E577" i="10"/>
  <c r="E237" i="10"/>
  <c r="E111" i="10"/>
  <c r="E71" i="10"/>
  <c r="E165" i="10"/>
  <c r="E302" i="10"/>
  <c r="E386" i="10"/>
  <c r="E303" i="10"/>
  <c r="E300" i="10"/>
  <c r="E667" i="10"/>
  <c r="E533" i="10"/>
  <c r="E542" i="10"/>
  <c r="E239" i="10"/>
  <c r="E103" i="10"/>
  <c r="E75" i="10"/>
  <c r="E363" i="10"/>
  <c r="E360" i="10"/>
  <c r="E650" i="10"/>
  <c r="E515" i="10"/>
  <c r="E544" i="10"/>
  <c r="E413" i="10"/>
  <c r="E513" i="10"/>
  <c r="E652" i="10"/>
  <c r="E628" i="10"/>
  <c r="E163" i="10"/>
  <c r="E280" i="10"/>
  <c r="E197" i="10"/>
  <c r="E199" i="10"/>
  <c r="E392" i="10"/>
  <c r="E391" i="10"/>
  <c r="E306" i="10"/>
  <c r="E390" i="10"/>
  <c r="E688" i="10"/>
  <c r="E661" i="10"/>
  <c r="E95" i="10"/>
  <c r="E110" i="10"/>
  <c r="E249" i="10"/>
  <c r="E137" i="10"/>
  <c r="E291" i="10"/>
  <c r="E373" i="10"/>
  <c r="E655" i="10"/>
  <c r="E490" i="10"/>
  <c r="E572" i="10"/>
  <c r="E506" i="10"/>
  <c r="E589" i="10"/>
  <c r="E119" i="10"/>
  <c r="E259" i="10"/>
  <c r="E196" i="10"/>
  <c r="E133" i="10"/>
  <c r="E36" i="10"/>
  <c r="E468" i="10"/>
  <c r="E504" i="10"/>
  <c r="E465" i="10"/>
  <c r="E466" i="10"/>
  <c r="E559" i="10"/>
  <c r="E535" i="10"/>
  <c r="E211" i="10"/>
  <c r="E134" i="10"/>
  <c r="E160" i="10"/>
  <c r="E52" i="10"/>
  <c r="E428" i="10"/>
  <c r="E56" i="10"/>
  <c r="E91" i="10"/>
  <c r="E532" i="10"/>
  <c r="E74" i="10"/>
  <c r="E485" i="10"/>
  <c r="E561" i="10"/>
  <c r="E66" i="10"/>
  <c r="E536" i="10"/>
  <c r="E580" i="10"/>
  <c r="E573" i="10"/>
  <c r="E55" i="10"/>
  <c r="E676" i="10"/>
  <c r="E222" i="10"/>
  <c r="E620" i="10"/>
  <c r="E343" i="10"/>
  <c r="E666" i="10"/>
  <c r="E218" i="10"/>
  <c r="E77" i="10"/>
  <c r="E57" i="10"/>
  <c r="E665" i="10"/>
  <c r="E243" i="10"/>
  <c r="E591" i="10"/>
  <c r="E209" i="10"/>
  <c r="E684" i="10"/>
  <c r="E426" i="10"/>
  <c r="E579" i="10"/>
  <c r="E149" i="10"/>
  <c r="E159" i="10"/>
  <c r="E492" i="10"/>
  <c r="E65" i="10"/>
  <c r="E447" i="10"/>
  <c r="E50" i="10"/>
  <c r="E604" i="10"/>
  <c r="E178" i="10"/>
  <c r="E340" i="10"/>
  <c r="E609" i="10"/>
  <c r="E217" i="10"/>
  <c r="E145" i="10"/>
  <c r="E456" i="10"/>
  <c r="E270" i="10"/>
  <c r="E385" i="10"/>
  <c r="E90" i="10"/>
  <c r="E321" i="10"/>
  <c r="E216" i="10"/>
  <c r="E405" i="10"/>
  <c r="E597" i="10"/>
  <c r="E114" i="10"/>
  <c r="E278" i="10"/>
  <c r="E113" i="10"/>
  <c r="E520" i="10"/>
  <c r="E670" i="10"/>
  <c r="E185" i="10"/>
  <c r="E309" i="10"/>
  <c r="E472" i="10"/>
  <c r="E633" i="10"/>
  <c r="E260" i="10"/>
  <c r="E264" i="10"/>
  <c r="E328" i="10"/>
  <c r="E329" i="10"/>
  <c r="E587" i="10"/>
  <c r="E148" i="10"/>
  <c r="E176" i="10"/>
  <c r="E128" i="10"/>
  <c r="E318" i="10"/>
  <c r="E402" i="10"/>
  <c r="E319" i="10"/>
  <c r="E316" i="10"/>
  <c r="E683" i="10"/>
  <c r="E603" i="10"/>
  <c r="E510" i="10"/>
  <c r="E283" i="10"/>
  <c r="E227" i="10"/>
  <c r="E38" i="10"/>
  <c r="E37" i="10"/>
  <c r="E523" i="10"/>
  <c r="E552" i="10"/>
  <c r="E421" i="10"/>
  <c r="E521" i="10"/>
  <c r="E636" i="10"/>
  <c r="E689" i="10"/>
  <c r="E32" i="10"/>
  <c r="E31" i="10"/>
  <c r="E97" i="10"/>
  <c r="E164" i="10"/>
  <c r="E432" i="10"/>
  <c r="E403" i="10"/>
  <c r="E346" i="10"/>
  <c r="E430" i="10"/>
  <c r="E668" i="10"/>
  <c r="E566" i="10"/>
  <c r="E273" i="10"/>
  <c r="E51" i="10"/>
  <c r="E130" i="10"/>
  <c r="E179" i="10"/>
  <c r="E408" i="10"/>
  <c r="E471" i="10"/>
  <c r="E307" i="10"/>
  <c r="E304" i="10"/>
  <c r="E671" i="10"/>
  <c r="E305" i="10"/>
  <c r="E588" i="10"/>
  <c r="E541" i="10"/>
  <c r="E617" i="10"/>
  <c r="E252" i="10"/>
  <c r="E201" i="10"/>
  <c r="E242" i="10"/>
  <c r="E122" i="10"/>
  <c r="E409" i="10"/>
  <c r="E509" i="10"/>
  <c r="E436" i="10"/>
  <c r="E407" i="10"/>
  <c r="E537" i="10"/>
  <c r="E682" i="10"/>
  <c r="E251" i="10"/>
  <c r="E257" i="10"/>
  <c r="E215" i="10"/>
  <c r="E288" i="10"/>
  <c r="E334" i="10"/>
  <c r="E418" i="10"/>
  <c r="E335" i="10"/>
  <c r="E332" i="10"/>
  <c r="E623" i="10"/>
  <c r="E555" i="10"/>
  <c r="E30" i="10"/>
  <c r="E104" i="10"/>
  <c r="E265" i="10"/>
  <c r="E46" i="10"/>
  <c r="E171" i="10"/>
  <c r="E226" i="10"/>
  <c r="E349" i="10"/>
  <c r="E630" i="10"/>
  <c r="E519" i="10"/>
  <c r="E548" i="10"/>
  <c r="E554" i="10"/>
  <c r="E530" i="10"/>
  <c r="E277" i="10"/>
  <c r="E123" i="10"/>
  <c r="E188" i="10"/>
  <c r="E108" i="10"/>
  <c r="E399" i="10"/>
  <c r="E153" i="10"/>
  <c r="E333" i="10"/>
  <c r="E586" i="10"/>
  <c r="E254" i="10"/>
  <c r="E412" i="10"/>
  <c r="E84" i="10"/>
  <c r="E131" i="10"/>
  <c r="E388" i="10"/>
  <c r="E384" i="10"/>
  <c r="E641" i="10"/>
  <c r="E424" i="10"/>
  <c r="E567" i="10"/>
  <c r="E474" i="10"/>
  <c r="E563" i="10"/>
  <c r="E487" i="10"/>
  <c r="E680" i="10"/>
  <c r="E207" i="10"/>
  <c r="E247" i="10"/>
  <c r="E293" i="10"/>
  <c r="E656" i="10"/>
  <c r="E451" i="10"/>
  <c r="E574" i="10"/>
  <c r="E320" i="10"/>
  <c r="E102" i="10"/>
  <c r="E322" i="10"/>
  <c r="E618" i="10"/>
  <c r="E248" i="10"/>
  <c r="E89" i="10"/>
  <c r="E539" i="10"/>
  <c r="E100" i="10"/>
  <c r="E549" i="10"/>
  <c r="E323" i="10"/>
  <c r="E632" i="10"/>
  <c r="E342" i="10"/>
  <c r="E516" i="10"/>
  <c r="E557" i="10"/>
  <c r="E61" i="10"/>
  <c r="E238" i="10"/>
  <c r="E484" i="10"/>
  <c r="E147" i="10"/>
  <c r="E659" i="10"/>
  <c r="E117" i="10"/>
  <c r="E654" i="10"/>
  <c r="E229" i="10"/>
  <c r="E406" i="10"/>
  <c r="E599" i="10"/>
  <c r="E60" i="10"/>
  <c r="E193" i="10"/>
  <c r="E240" i="10"/>
  <c r="E481" i="10"/>
  <c r="E173" i="10"/>
  <c r="E246" i="10"/>
  <c r="E463" i="10"/>
  <c r="E398" i="10"/>
  <c r="E645" i="10"/>
  <c r="E186" i="10"/>
  <c r="E72" i="10"/>
  <c r="E493" i="10"/>
  <c r="E483" i="10"/>
  <c r="E545" i="10"/>
  <c r="E182" i="10"/>
  <c r="E230" i="10"/>
  <c r="E44" i="10"/>
  <c r="E448" i="10"/>
  <c r="E419" i="10"/>
  <c r="E362" i="10"/>
  <c r="E446" i="10"/>
  <c r="E685" i="10"/>
  <c r="E534" i="10"/>
  <c r="E70" i="10"/>
  <c r="E267" i="10"/>
  <c r="E87" i="10"/>
  <c r="E191" i="10"/>
  <c r="E315" i="10"/>
  <c r="E312" i="10"/>
  <c r="E679" i="10"/>
  <c r="E313" i="10"/>
  <c r="E596" i="10"/>
  <c r="E581" i="10"/>
  <c r="E595" i="10"/>
  <c r="E124" i="10"/>
  <c r="E109" i="10"/>
  <c r="E245" i="10"/>
  <c r="E180" i="10"/>
  <c r="E460" i="10"/>
  <c r="E496" i="10"/>
  <c r="E457" i="10"/>
  <c r="E458" i="10"/>
  <c r="E575" i="10"/>
  <c r="E551" i="10"/>
  <c r="E150" i="10"/>
  <c r="E174" i="10"/>
  <c r="E287" i="10"/>
  <c r="E54" i="10"/>
  <c r="E425" i="10"/>
  <c r="E525" i="10"/>
  <c r="E350" i="10"/>
  <c r="E434" i="10"/>
  <c r="E351" i="10"/>
  <c r="E348" i="10"/>
  <c r="E638" i="10"/>
  <c r="E672" i="10"/>
  <c r="E156" i="10"/>
  <c r="E289" i="10"/>
  <c r="E281" i="10"/>
  <c r="E40" i="10"/>
  <c r="E204" i="10"/>
  <c r="E301" i="10"/>
  <c r="E584" i="10"/>
  <c r="E464" i="10"/>
  <c r="E500" i="10"/>
  <c r="E649" i="10"/>
  <c r="E625" i="10"/>
  <c r="E79" i="10"/>
  <c r="E29" i="10"/>
  <c r="E43" i="10"/>
  <c r="E107" i="10"/>
  <c r="E381" i="10"/>
  <c r="E439" i="10"/>
  <c r="E380" i="10"/>
  <c r="E379" i="10"/>
  <c r="E621" i="10"/>
  <c r="E502" i="10"/>
  <c r="E85" i="10"/>
  <c r="E34" i="10"/>
  <c r="E99" i="10"/>
  <c r="E241" i="10"/>
  <c r="E135" i="10"/>
  <c r="E310" i="10"/>
  <c r="E394" i="10"/>
  <c r="E311" i="10"/>
  <c r="E308" i="10"/>
  <c r="E675" i="10"/>
  <c r="E619" i="10"/>
  <c r="E526" i="10"/>
  <c r="E26" i="10"/>
  <c r="E184" i="10"/>
  <c r="E224" i="10"/>
  <c r="E401" i="10"/>
  <c r="E553" i="10"/>
  <c r="E126" i="10"/>
  <c r="E616" i="10"/>
  <c r="E562" i="10"/>
  <c r="E175" i="10"/>
  <c r="E475" i="10"/>
  <c r="E138" i="10"/>
  <c r="E194" i="10"/>
  <c r="E297" i="10"/>
  <c r="E576" i="10"/>
  <c r="E208" i="10"/>
  <c r="E488" i="10"/>
  <c r="E48" i="10"/>
  <c r="E687" i="10"/>
  <c r="E41" i="10"/>
  <c r="E423" i="10"/>
  <c r="E644" i="10"/>
  <c r="E258" i="10"/>
  <c r="E167" i="10"/>
  <c r="E627" i="10"/>
  <c r="E262" i="10"/>
  <c r="E295" i="10"/>
  <c r="E158" i="10"/>
  <c r="E367" i="10"/>
  <c r="E116" i="10"/>
  <c r="E361" i="10"/>
  <c r="E629" i="10"/>
  <c r="E187" i="10"/>
  <c r="E336" i="10"/>
  <c r="E282" i="10"/>
  <c r="E378" i="10"/>
  <c r="E214" i="10"/>
  <c r="E450" i="10"/>
  <c r="E221" i="10"/>
  <c r="E455" i="10"/>
  <c r="E606" i="10"/>
  <c r="E276" i="10"/>
  <c r="E64" i="10"/>
  <c r="E339" i="10"/>
  <c r="E677" i="10"/>
  <c r="E294" i="10"/>
  <c r="E582" i="10"/>
  <c r="E366" i="10"/>
  <c r="E673" i="10"/>
  <c r="E389" i="10"/>
  <c r="E643" i="10"/>
  <c r="E637" i="10"/>
  <c r="E233" i="10"/>
  <c r="E190" i="10"/>
  <c r="E489" i="10"/>
  <c r="E73" i="10"/>
  <c r="E255" i="10"/>
  <c r="E592" i="10"/>
  <c r="E508" i="10"/>
  <c r="E610" i="10"/>
  <c r="E105" i="10"/>
  <c r="E331" i="10"/>
  <c r="E476" i="10"/>
  <c r="E612" i="10"/>
  <c r="E531" i="10"/>
  <c r="E143" i="10"/>
  <c r="E39" i="10"/>
  <c r="E151" i="10"/>
  <c r="E453" i="10"/>
  <c r="E512" i="10"/>
  <c r="E473" i="10"/>
  <c r="E437" i="10"/>
  <c r="E543" i="10"/>
  <c r="E678" i="10"/>
  <c r="E195" i="10"/>
  <c r="E96" i="10"/>
  <c r="E236" i="10"/>
  <c r="E232" i="10"/>
  <c r="E358" i="10"/>
  <c r="E442" i="10"/>
  <c r="E359" i="10"/>
  <c r="E356" i="10"/>
  <c r="E646" i="10"/>
  <c r="E664" i="10"/>
  <c r="E205" i="10"/>
  <c r="E62" i="10"/>
  <c r="E200" i="10"/>
  <c r="E212" i="10"/>
  <c r="E86" i="10"/>
  <c r="E341" i="10"/>
  <c r="E622" i="10"/>
  <c r="E511" i="10"/>
  <c r="E540" i="10"/>
  <c r="E570" i="10"/>
  <c r="E546" i="10"/>
  <c r="E112" i="10"/>
  <c r="E42" i="10"/>
  <c r="E274" i="10"/>
  <c r="E275" i="10"/>
  <c r="E317" i="10"/>
  <c r="E600" i="10"/>
  <c r="E461" i="10"/>
  <c r="E462" i="10"/>
  <c r="E396" i="10"/>
  <c r="E459" i="10"/>
  <c r="E558" i="10"/>
  <c r="E593" i="10"/>
  <c r="E263" i="10"/>
  <c r="E162" i="10"/>
  <c r="E33" i="10"/>
  <c r="E244" i="10"/>
  <c r="E347" i="10"/>
  <c r="E344" i="10"/>
  <c r="E635" i="10"/>
  <c r="E345" i="10"/>
  <c r="E626" i="10"/>
  <c r="E648" i="10"/>
  <c r="E624" i="10"/>
  <c r="E172" i="10"/>
  <c r="E120" i="10"/>
  <c r="E220" i="10"/>
  <c r="E219" i="10"/>
  <c r="E499" i="10"/>
  <c r="E528" i="10"/>
  <c r="E397" i="10"/>
  <c r="E497" i="10"/>
  <c r="E674" i="10"/>
  <c r="E660" i="10"/>
  <c r="E198" i="10"/>
  <c r="E279" i="10"/>
  <c r="E154" i="10"/>
  <c r="E101" i="10"/>
  <c r="E83" i="10"/>
  <c r="E440" i="10"/>
  <c r="E411" i="10"/>
  <c r="E354" i="10"/>
  <c r="E438" i="10"/>
  <c r="E640" i="10"/>
  <c r="E550" i="10"/>
  <c r="E177" i="10"/>
  <c r="E106" i="10"/>
  <c r="E92" i="10"/>
  <c r="E161" i="10"/>
  <c r="E501" i="10"/>
  <c r="E529" i="10"/>
  <c r="E80" i="10"/>
  <c r="E503" i="10"/>
  <c r="E272" i="10"/>
  <c r="E477" i="10"/>
  <c r="E585" i="10"/>
  <c r="E76" i="10"/>
  <c r="E507" i="10"/>
  <c r="E387" i="10"/>
  <c r="E337" i="10"/>
  <c r="E129" i="10"/>
  <c r="E292" i="10"/>
  <c r="E35" i="10"/>
  <c r="E364" i="10"/>
  <c r="E296" i="10"/>
  <c r="E631" i="10"/>
  <c r="E223" i="10"/>
  <c r="E168" i="10"/>
  <c r="E234" i="10"/>
  <c r="E382" i="10"/>
  <c r="E118" i="10"/>
  <c r="E422" i="10"/>
  <c r="E231" i="10"/>
  <c r="E449" i="10"/>
  <c r="E299" i="10"/>
  <c r="E505" i="10"/>
  <c r="E594" i="10"/>
  <c r="E115" i="10"/>
  <c r="E298" i="10"/>
  <c r="E69" i="10"/>
  <c r="E338" i="10"/>
  <c r="E47" i="10"/>
  <c r="E429" i="10"/>
  <c r="E78" i="10"/>
  <c r="E452" i="10"/>
  <c r="E605" i="10"/>
  <c r="E235" i="10"/>
  <c r="E203" i="10"/>
  <c r="E383" i="10"/>
  <c r="E157" i="10"/>
  <c r="E395" i="10"/>
  <c r="E45" i="10"/>
  <c r="E560" i="10"/>
  <c r="E213" i="10"/>
  <c r="E663" i="10"/>
  <c r="E613" i="10"/>
  <c r="E170" i="10"/>
  <c r="E183" i="10"/>
  <c r="E68" i="10"/>
  <c r="F101" i="11" l="1"/>
  <c r="G101" i="11" s="1"/>
  <c r="F395" i="11"/>
  <c r="G395" i="11" s="1"/>
  <c r="F655" i="11"/>
  <c r="G655" i="11" s="1"/>
  <c r="F102" i="11"/>
  <c r="G102" i="11" s="1"/>
  <c r="F541" i="11"/>
  <c r="G541" i="11" s="1"/>
  <c r="F410" i="11"/>
  <c r="G410" i="11" s="1"/>
  <c r="F247" i="11"/>
  <c r="G247" i="11" s="1"/>
  <c r="F555" i="11"/>
  <c r="G555" i="11" s="1"/>
  <c r="F546" i="11"/>
  <c r="G546" i="11" s="1"/>
  <c r="F237" i="11"/>
  <c r="G237" i="11" s="1"/>
  <c r="F387" i="11"/>
  <c r="G387" i="11" s="1"/>
  <c r="F642" i="11"/>
  <c r="G642" i="11" s="1"/>
  <c r="F613" i="11"/>
  <c r="G613" i="11" s="1"/>
  <c r="F404" i="11"/>
  <c r="G404" i="11" s="1"/>
  <c r="F140" i="11"/>
  <c r="G140" i="11" s="1"/>
  <c r="F129" i="11"/>
  <c r="G129" i="11" s="1"/>
  <c r="F69" i="11"/>
  <c r="G69" i="11" s="1"/>
  <c r="F591" i="11"/>
  <c r="G591" i="11" s="1"/>
  <c r="F475" i="11"/>
  <c r="G475" i="11" s="1"/>
  <c r="F212" i="11"/>
  <c r="G212" i="11" s="1"/>
  <c r="F456" i="11"/>
  <c r="G456" i="11" s="1"/>
  <c r="F462" i="11"/>
  <c r="G462" i="11" s="1"/>
  <c r="F601" i="11"/>
  <c r="G601" i="11" s="1"/>
  <c r="F350" i="11"/>
  <c r="G350" i="11" s="1"/>
  <c r="F465" i="11"/>
  <c r="G465" i="11" s="1"/>
  <c r="F357" i="11"/>
  <c r="G357" i="11" s="1"/>
  <c r="F514" i="11"/>
  <c r="G514" i="11" s="1"/>
  <c r="F495" i="11"/>
  <c r="G495" i="11" s="1"/>
  <c r="F338" i="11"/>
  <c r="G338" i="11" s="1"/>
  <c r="F161" i="11"/>
  <c r="G161" i="11" s="1"/>
  <c r="F209" i="11"/>
  <c r="G209" i="11" s="1"/>
  <c r="F686" i="11"/>
  <c r="G686" i="11" s="1"/>
  <c r="F498" i="11"/>
  <c r="G498" i="11" s="1"/>
  <c r="F394" i="11"/>
  <c r="G394" i="11" s="1"/>
  <c r="F80" i="11"/>
  <c r="G80" i="11" s="1"/>
  <c r="F582" i="11"/>
  <c r="G582" i="11" s="1"/>
  <c r="F88" i="11"/>
  <c r="G88" i="11" s="1"/>
  <c r="F97" i="11"/>
  <c r="G97" i="11" s="1"/>
  <c r="F543" i="11"/>
  <c r="G543" i="11" s="1"/>
  <c r="F636" i="11"/>
  <c r="G636" i="11" s="1"/>
  <c r="F160" i="11"/>
  <c r="G160" i="11" s="1"/>
  <c r="F285" i="11"/>
  <c r="G285" i="11" s="1"/>
  <c r="F139" i="11"/>
  <c r="G139" i="11" s="1"/>
  <c r="F513" i="11"/>
  <c r="G513" i="11" s="1"/>
  <c r="F584" i="11"/>
  <c r="G584" i="11" s="1"/>
  <c r="F33" i="11"/>
  <c r="G33" i="11" s="1"/>
  <c r="F100" i="11"/>
  <c r="G100" i="11" s="1"/>
  <c r="F70" i="11"/>
  <c r="G70" i="11" s="1"/>
  <c r="F181" i="11"/>
  <c r="G181" i="11" s="1"/>
  <c r="F130" i="11"/>
  <c r="G130" i="11" s="1"/>
  <c r="F428" i="11"/>
  <c r="G428" i="11" s="1"/>
  <c r="F311" i="11"/>
  <c r="G311" i="11" s="1"/>
  <c r="F180" i="11"/>
  <c r="G180" i="11" s="1"/>
  <c r="F44" i="11"/>
  <c r="G44" i="11" s="1"/>
  <c r="F615" i="11"/>
  <c r="G615" i="11" s="1"/>
  <c r="F516" i="11"/>
  <c r="G516" i="11" s="1"/>
  <c r="F352" i="11"/>
  <c r="G352" i="11" s="1"/>
  <c r="F509" i="11"/>
  <c r="G509" i="11" s="1"/>
  <c r="F331" i="11"/>
  <c r="G331" i="11" s="1"/>
  <c r="F193" i="11"/>
  <c r="G193" i="11" s="1"/>
  <c r="F90" i="11"/>
  <c r="G90" i="11" s="1"/>
  <c r="F419" i="11"/>
  <c r="G419" i="11" s="1"/>
  <c r="F142" i="11"/>
  <c r="G142" i="11" s="1"/>
  <c r="F474" i="11"/>
  <c r="G474" i="11" s="1"/>
  <c r="F307" i="11"/>
  <c r="G307" i="11" s="1"/>
  <c r="F151" i="11"/>
  <c r="G151" i="11" s="1"/>
  <c r="F121" i="11"/>
  <c r="G121" i="11" s="1"/>
  <c r="F374" i="11"/>
  <c r="G374" i="11" s="1"/>
  <c r="F653" i="11"/>
  <c r="G653" i="11" s="1"/>
  <c r="F277" i="11"/>
  <c r="G277" i="11" s="1"/>
  <c r="F484" i="11"/>
  <c r="G484" i="11" s="1"/>
  <c r="F290" i="11"/>
  <c r="G290" i="11" s="1"/>
  <c r="F267" i="11"/>
  <c r="G267" i="11" s="1"/>
  <c r="F197" i="11"/>
  <c r="G197" i="11" s="1"/>
  <c r="F624" i="11"/>
  <c r="G624" i="11" s="1"/>
  <c r="F572" i="11"/>
  <c r="G572" i="11" s="1"/>
  <c r="F409" i="11"/>
  <c r="G409" i="11" s="1"/>
  <c r="F304" i="11"/>
  <c r="G304" i="11" s="1"/>
  <c r="F538" i="11"/>
  <c r="G538" i="11" s="1"/>
  <c r="F517" i="11"/>
  <c r="G517" i="11" s="1"/>
  <c r="F644" i="11"/>
  <c r="G644" i="11" s="1"/>
  <c r="F383" i="11"/>
  <c r="G383" i="11" s="1"/>
  <c r="F248" i="11"/>
  <c r="G248" i="11" s="1"/>
  <c r="F288" i="11"/>
  <c r="G288" i="11" s="1"/>
  <c r="F216" i="11"/>
  <c r="G216" i="11" s="1"/>
  <c r="F126" i="11"/>
  <c r="G126" i="11" s="1"/>
  <c r="F167" i="11"/>
  <c r="G167" i="11" s="1"/>
  <c r="F571" i="11"/>
  <c r="G571" i="11" s="1"/>
  <c r="F308" i="11"/>
  <c r="G308" i="11" s="1"/>
  <c r="F544" i="11"/>
  <c r="G544" i="11" s="1"/>
  <c r="F680" i="11"/>
  <c r="G680" i="11" s="1"/>
  <c r="F667" i="11"/>
  <c r="G667" i="11" s="1"/>
  <c r="F391" i="11"/>
  <c r="G391" i="11" s="1"/>
  <c r="F486" i="11"/>
  <c r="G486" i="11" s="1"/>
  <c r="F625" i="11"/>
  <c r="G625" i="11" s="1"/>
  <c r="F397" i="11"/>
  <c r="G397" i="11" s="1"/>
  <c r="F441" i="11"/>
  <c r="G441" i="11" s="1"/>
  <c r="F26" i="11"/>
  <c r="F204" i="11"/>
  <c r="G204" i="11" s="1"/>
  <c r="F173" i="11"/>
  <c r="G173" i="11" s="1"/>
  <c r="F191" i="11"/>
  <c r="G191" i="11" s="1"/>
  <c r="F228" i="11"/>
  <c r="G228" i="11" s="1"/>
  <c r="F309" i="11"/>
  <c r="G309" i="11" s="1"/>
  <c r="F496" i="11"/>
  <c r="G496" i="11" s="1"/>
  <c r="F179" i="11"/>
  <c r="G179" i="11" s="1"/>
  <c r="F96" i="11"/>
  <c r="G96" i="11" s="1"/>
  <c r="F661" i="11"/>
  <c r="G661" i="11" s="1"/>
  <c r="F201" i="11"/>
  <c r="G201" i="11" s="1"/>
  <c r="F203" i="11"/>
  <c r="G203" i="11" s="1"/>
  <c r="F36" i="11"/>
  <c r="G36" i="11" s="1"/>
  <c r="F256" i="11"/>
  <c r="G256" i="11" s="1"/>
  <c r="F600" i="11"/>
  <c r="G600" i="11" s="1"/>
  <c r="F99" i="11"/>
  <c r="G99" i="11" s="1"/>
  <c r="F525" i="11"/>
  <c r="G525" i="11" s="1"/>
  <c r="F531" i="11"/>
  <c r="G531" i="11" s="1"/>
  <c r="F345" i="11"/>
  <c r="G345" i="11" s="1"/>
  <c r="F206" i="11"/>
  <c r="G206" i="11" s="1"/>
  <c r="F553" i="11"/>
  <c r="G553" i="11" s="1"/>
  <c r="F594" i="11"/>
  <c r="G594" i="11" s="1"/>
  <c r="F542" i="11"/>
  <c r="G542" i="11" s="1"/>
  <c r="F379" i="11"/>
  <c r="G379" i="11" s="1"/>
  <c r="F37" i="11"/>
  <c r="G37" i="11" s="1"/>
  <c r="F57" i="11"/>
  <c r="G57" i="11" s="1"/>
  <c r="F673" i="11"/>
  <c r="G673" i="11" s="1"/>
  <c r="F503" i="11"/>
  <c r="G503" i="11" s="1"/>
  <c r="F434" i="11"/>
  <c r="G434" i="11" s="1"/>
  <c r="F232" i="11"/>
  <c r="G232" i="11" s="1"/>
  <c r="F421" i="11"/>
  <c r="G421" i="11" s="1"/>
  <c r="F489" i="11"/>
  <c r="G489" i="11" s="1"/>
  <c r="F620" i="11"/>
  <c r="G620" i="11" s="1"/>
  <c r="F461" i="11"/>
  <c r="G461" i="11" s="1"/>
  <c r="F297" i="11"/>
  <c r="G297" i="11" s="1"/>
  <c r="F660" i="11"/>
  <c r="G660" i="11" s="1"/>
  <c r="F369" i="11"/>
  <c r="G369" i="11" s="1"/>
  <c r="F444" i="11"/>
  <c r="G444" i="11" s="1"/>
  <c r="F327" i="11"/>
  <c r="G327" i="11" s="1"/>
  <c r="F218" i="11"/>
  <c r="G218" i="11" s="1"/>
  <c r="F226" i="11"/>
  <c r="G226" i="11" s="1"/>
  <c r="F631" i="11"/>
  <c r="G631" i="11" s="1"/>
  <c r="F532" i="11"/>
  <c r="G532" i="11" s="1"/>
  <c r="F368" i="11"/>
  <c r="G368" i="11" s="1"/>
  <c r="F289" i="11"/>
  <c r="G289" i="11" s="1"/>
  <c r="F144" i="11"/>
  <c r="G144" i="11" s="1"/>
  <c r="F284" i="11"/>
  <c r="G284" i="11" s="1"/>
  <c r="F166" i="11"/>
  <c r="G166" i="11" s="1"/>
  <c r="F318" i="11"/>
  <c r="G318" i="11" s="1"/>
  <c r="F258" i="11"/>
  <c r="G258" i="11" s="1"/>
  <c r="F240" i="11"/>
  <c r="G240" i="11" s="1"/>
  <c r="F58" i="11"/>
  <c r="G58" i="11" s="1"/>
  <c r="F63" i="11"/>
  <c r="G63" i="11" s="1"/>
  <c r="F254" i="11"/>
  <c r="G254" i="11" s="1"/>
  <c r="F47" i="11"/>
  <c r="G47" i="11" s="1"/>
  <c r="F504" i="11"/>
  <c r="G504" i="11" s="1"/>
  <c r="F626" i="11"/>
  <c r="G626" i="11" s="1"/>
  <c r="F586" i="11"/>
  <c r="G586" i="11" s="1"/>
  <c r="F587" i="11"/>
  <c r="G587" i="11" s="1"/>
  <c r="F324" i="11"/>
  <c r="G324" i="11" s="1"/>
  <c r="F592" i="11"/>
  <c r="G592" i="11" s="1"/>
  <c r="F679" i="11"/>
  <c r="G679" i="11" s="1"/>
  <c r="F108" i="11"/>
  <c r="G108" i="11" s="1"/>
  <c r="F45" i="11"/>
  <c r="G45" i="11" s="1"/>
  <c r="F85" i="11"/>
  <c r="G85" i="11" s="1"/>
  <c r="F124" i="11"/>
  <c r="G124" i="11" s="1"/>
  <c r="F241" i="11"/>
  <c r="G241" i="11" s="1"/>
  <c r="F261" i="11"/>
  <c r="G261" i="11" s="1"/>
  <c r="F515" i="11"/>
  <c r="G515" i="11" s="1"/>
  <c r="F329" i="11"/>
  <c r="G329" i="11" s="1"/>
  <c r="F647" i="11"/>
  <c r="G647" i="11" s="1"/>
  <c r="F400" i="11"/>
  <c r="G400" i="11" s="1"/>
  <c r="F460" i="11"/>
  <c r="G460" i="11" s="1"/>
  <c r="F343" i="11"/>
  <c r="G343" i="11" s="1"/>
  <c r="F132" i="11"/>
  <c r="G132" i="11" s="1"/>
  <c r="F278" i="11"/>
  <c r="G278" i="11" s="1"/>
  <c r="F645" i="11"/>
  <c r="G645" i="11" s="1"/>
  <c r="F548" i="11"/>
  <c r="G548" i="11" s="1"/>
  <c r="F385" i="11"/>
  <c r="G385" i="11" s="1"/>
  <c r="F74" i="11"/>
  <c r="G74" i="11" s="1"/>
  <c r="F436" i="11"/>
  <c r="G436" i="11" s="1"/>
  <c r="F319" i="11"/>
  <c r="G319" i="11" s="1"/>
  <c r="F195" i="11"/>
  <c r="G195" i="11" s="1"/>
  <c r="F253" i="11"/>
  <c r="G253" i="11" s="1"/>
  <c r="F623" i="11"/>
  <c r="G623" i="11" s="1"/>
  <c r="F524" i="11"/>
  <c r="G524" i="11" s="1"/>
  <c r="F360" i="11"/>
  <c r="G360" i="11" s="1"/>
  <c r="F185" i="11"/>
  <c r="G185" i="11" s="1"/>
  <c r="F472" i="11"/>
  <c r="G472" i="11" s="1"/>
  <c r="F242" i="11"/>
  <c r="G242" i="11" s="1"/>
  <c r="F633" i="11"/>
  <c r="G633" i="11" s="1"/>
  <c r="F312" i="11"/>
  <c r="G312" i="11" s="1"/>
  <c r="F406" i="11"/>
  <c r="G406" i="11" s="1"/>
  <c r="F545" i="11"/>
  <c r="G545" i="11" s="1"/>
  <c r="F301" i="11"/>
  <c r="G301" i="11" s="1"/>
  <c r="F488" i="11"/>
  <c r="G488" i="11" s="1"/>
  <c r="F616" i="11"/>
  <c r="G616" i="11" s="1"/>
  <c r="F163" i="11"/>
  <c r="G163" i="11" s="1"/>
  <c r="F476" i="11"/>
  <c r="G476" i="11" s="1"/>
  <c r="F359" i="11"/>
  <c r="G359" i="11" s="1"/>
  <c r="F211" i="11"/>
  <c r="G211" i="11" s="1"/>
  <c r="F183" i="11"/>
  <c r="G183" i="11" s="1"/>
  <c r="F687" i="11"/>
  <c r="G687" i="11" s="1"/>
  <c r="F564" i="11"/>
  <c r="G564" i="11" s="1"/>
  <c r="F401" i="11"/>
  <c r="G401" i="11" s="1"/>
  <c r="F494" i="11"/>
  <c r="G494" i="11" s="1"/>
  <c r="F500" i="11"/>
  <c r="G500" i="11" s="1"/>
  <c r="F52" i="11"/>
  <c r="G52" i="11" s="1"/>
  <c r="F463" i="11"/>
  <c r="G463" i="11" s="1"/>
  <c r="F322" i="11"/>
  <c r="G322" i="11" s="1"/>
  <c r="F55" i="11"/>
  <c r="G55" i="11" s="1"/>
  <c r="F186" i="11"/>
  <c r="G186" i="11" s="1"/>
  <c r="F670" i="11"/>
  <c r="G670" i="11" s="1"/>
  <c r="F604" i="11"/>
  <c r="G604" i="11" s="1"/>
  <c r="F378" i="11"/>
  <c r="G378" i="11" s="1"/>
  <c r="F597" i="11"/>
  <c r="G597" i="11" s="1"/>
  <c r="F614" i="11"/>
  <c r="G614" i="11" s="1"/>
  <c r="F611" i="11"/>
  <c r="G611" i="11" s="1"/>
  <c r="F294" i="11"/>
  <c r="G294" i="11" s="1"/>
  <c r="F92" i="11"/>
  <c r="G92" i="11" s="1"/>
  <c r="F445" i="11"/>
  <c r="G445" i="11" s="1"/>
  <c r="F127" i="11"/>
  <c r="G127" i="11" s="1"/>
  <c r="F557" i="11"/>
  <c r="G557" i="11" s="1"/>
  <c r="F683" i="11"/>
  <c r="G683" i="11" s="1"/>
  <c r="F390" i="11"/>
  <c r="G390" i="11" s="1"/>
  <c r="F529" i="11"/>
  <c r="G529" i="11" s="1"/>
  <c r="F574" i="11"/>
  <c r="G574" i="11" s="1"/>
  <c r="F411" i="11"/>
  <c r="G411" i="11" s="1"/>
  <c r="F81" i="11"/>
  <c r="G81" i="11" s="1"/>
  <c r="F42" i="11"/>
  <c r="G42" i="11" s="1"/>
  <c r="F83" i="11"/>
  <c r="G83" i="11" s="1"/>
  <c r="F535" i="11"/>
  <c r="G535" i="11" s="1"/>
  <c r="F466" i="11"/>
  <c r="G466" i="11" s="1"/>
  <c r="F563" i="11"/>
  <c r="G563" i="11" s="1"/>
  <c r="F300" i="11"/>
  <c r="G300" i="11" s="1"/>
  <c r="F315" i="11"/>
  <c r="G315" i="11" s="1"/>
  <c r="F223" i="11"/>
  <c r="G223" i="11" s="1"/>
  <c r="F388" i="11"/>
  <c r="G388" i="11" s="1"/>
  <c r="F93" i="11"/>
  <c r="G93" i="11" s="1"/>
  <c r="F133" i="11"/>
  <c r="G133" i="11" s="1"/>
  <c r="F227" i="11"/>
  <c r="G227" i="11" s="1"/>
  <c r="F575" i="11"/>
  <c r="G575" i="11" s="1"/>
  <c r="F443" i="11"/>
  <c r="G443" i="11" s="1"/>
  <c r="F341" i="11"/>
  <c r="G341" i="11" s="1"/>
  <c r="F487" i="11"/>
  <c r="G487" i="11" s="1"/>
  <c r="F198" i="11"/>
  <c r="G198" i="11" s="1"/>
  <c r="F182" i="11"/>
  <c r="G182" i="11" s="1"/>
  <c r="F38" i="11"/>
  <c r="G38" i="11" s="1"/>
  <c r="F271" i="11"/>
  <c r="G271" i="11" s="1"/>
  <c r="F68" i="11"/>
  <c r="G68" i="11" s="1"/>
  <c r="F438" i="11"/>
  <c r="G438" i="11" s="1"/>
  <c r="F577" i="11"/>
  <c r="G577" i="11" s="1"/>
  <c r="F333" i="11"/>
  <c r="G333" i="11" s="1"/>
  <c r="F471" i="11"/>
  <c r="G471" i="11" s="1"/>
  <c r="F477" i="11"/>
  <c r="G477" i="11" s="1"/>
  <c r="F305" i="11"/>
  <c r="G305" i="11" s="1"/>
  <c r="F492" i="11"/>
  <c r="G492" i="11" s="1"/>
  <c r="F298" i="11"/>
  <c r="G298" i="11" s="1"/>
  <c r="F169" i="11"/>
  <c r="G169" i="11" s="1"/>
  <c r="F150" i="11"/>
  <c r="G150" i="11" s="1"/>
  <c r="F632" i="11"/>
  <c r="G632" i="11" s="1"/>
  <c r="F580" i="11"/>
  <c r="G580" i="11" s="1"/>
  <c r="F417" i="11"/>
  <c r="G417" i="11" s="1"/>
  <c r="F483" i="11"/>
  <c r="G483" i="11" s="1"/>
  <c r="F689" i="11"/>
  <c r="G689" i="11" s="1"/>
  <c r="F123" i="11"/>
  <c r="G123" i="11" s="1"/>
  <c r="F91" i="11"/>
  <c r="G91" i="11" s="1"/>
  <c r="F145" i="11"/>
  <c r="G145" i="11" s="1"/>
  <c r="F628" i="11"/>
  <c r="G628" i="11" s="1"/>
  <c r="F473" i="11"/>
  <c r="G473" i="11" s="1"/>
  <c r="F296" i="11"/>
  <c r="G296" i="11" s="1"/>
  <c r="F530" i="11"/>
  <c r="G530" i="11" s="1"/>
  <c r="F666" i="11"/>
  <c r="G666" i="11" s="1"/>
  <c r="F573" i="11"/>
  <c r="G573" i="11" s="1"/>
  <c r="F105" i="11"/>
  <c r="G105" i="11" s="1"/>
  <c r="F190" i="11"/>
  <c r="G190" i="11" s="1"/>
  <c r="F184" i="11"/>
  <c r="G184" i="11" s="1"/>
  <c r="F154" i="11"/>
  <c r="G154" i="11" s="1"/>
  <c r="F222" i="11"/>
  <c r="G222" i="11" s="1"/>
  <c r="F630" i="11"/>
  <c r="G630" i="11" s="1"/>
  <c r="F415" i="11"/>
  <c r="G415" i="11" s="1"/>
  <c r="F414" i="11"/>
  <c r="G414" i="11" s="1"/>
  <c r="F657" i="11"/>
  <c r="G657" i="11" s="1"/>
  <c r="F230" i="11"/>
  <c r="G230" i="11" s="1"/>
  <c r="F153" i="11"/>
  <c r="G153" i="11" s="1"/>
  <c r="F168" i="11"/>
  <c r="G168" i="11" s="1"/>
  <c r="F125" i="11"/>
  <c r="G125" i="11" s="1"/>
  <c r="F116" i="11"/>
  <c r="G116" i="11" s="1"/>
  <c r="F507" i="11"/>
  <c r="G507" i="11" s="1"/>
  <c r="F321" i="11"/>
  <c r="G321" i="11" s="1"/>
  <c r="F589" i="11"/>
  <c r="G589" i="11" s="1"/>
  <c r="F422" i="11"/>
  <c r="G422" i="11" s="1"/>
  <c r="F561" i="11"/>
  <c r="G561" i="11" s="1"/>
  <c r="F590" i="11"/>
  <c r="G590" i="11" s="1"/>
  <c r="F427" i="11"/>
  <c r="G427" i="11" s="1"/>
  <c r="F146" i="11"/>
  <c r="G146" i="11" s="1"/>
  <c r="F72" i="11"/>
  <c r="G72" i="11" s="1"/>
  <c r="F236" i="11"/>
  <c r="G236" i="11" s="1"/>
  <c r="F551" i="11"/>
  <c r="G551" i="11" s="1"/>
  <c r="F482" i="11"/>
  <c r="G482" i="11" s="1"/>
  <c r="F595" i="11"/>
  <c r="G595" i="11" s="1"/>
  <c r="F332" i="11"/>
  <c r="G332" i="11" s="1"/>
  <c r="F358" i="11"/>
  <c r="G358" i="11" s="1"/>
  <c r="F138" i="11"/>
  <c r="G138" i="11" s="1"/>
  <c r="F273" i="11"/>
  <c r="G273" i="11" s="1"/>
  <c r="F156" i="11"/>
  <c r="G156" i="11" s="1"/>
  <c r="F629" i="11"/>
  <c r="G629" i="11" s="1"/>
  <c r="F658" i="11"/>
  <c r="G658" i="11" s="1"/>
  <c r="F302" i="11"/>
  <c r="G302" i="11" s="1"/>
  <c r="F217" i="11"/>
  <c r="G217" i="11" s="1"/>
  <c r="F317" i="11"/>
  <c r="G317" i="11" s="1"/>
  <c r="F439" i="11"/>
  <c r="G439" i="11" s="1"/>
  <c r="F299" i="11"/>
  <c r="G299" i="11" s="1"/>
  <c r="F31" i="11"/>
  <c r="G31" i="11" s="1"/>
  <c r="F66" i="11"/>
  <c r="G66" i="11" s="1"/>
  <c r="F41" i="11"/>
  <c r="G41" i="11" s="1"/>
  <c r="F109" i="11"/>
  <c r="G109" i="11" s="1"/>
  <c r="F276" i="11"/>
  <c r="G276" i="11" s="1"/>
  <c r="F578" i="11"/>
  <c r="G578" i="11" s="1"/>
  <c r="F65" i="11"/>
  <c r="G65" i="11" s="1"/>
  <c r="F165" i="11"/>
  <c r="G165" i="11" s="1"/>
  <c r="F536" i="11"/>
  <c r="G536" i="11" s="1"/>
  <c r="F672" i="11"/>
  <c r="G672" i="11" s="1"/>
  <c r="F420" i="11"/>
  <c r="G420" i="11" s="1"/>
  <c r="F303" i="11"/>
  <c r="G303" i="11" s="1"/>
  <c r="F34" i="11"/>
  <c r="G34" i="11" s="1"/>
  <c r="F239" i="11"/>
  <c r="G239" i="11" s="1"/>
  <c r="F607" i="11"/>
  <c r="G607" i="11" s="1"/>
  <c r="F508" i="11"/>
  <c r="G508" i="11" s="1"/>
  <c r="F344" i="11"/>
  <c r="G344" i="11" s="1"/>
  <c r="F618" i="11"/>
  <c r="G618" i="11" s="1"/>
  <c r="F356" i="11"/>
  <c r="G356" i="11" s="1"/>
  <c r="F502" i="11"/>
  <c r="G502" i="11" s="1"/>
  <c r="F39" i="11"/>
  <c r="G39" i="11" s="1"/>
  <c r="F119" i="11"/>
  <c r="G119" i="11" s="1"/>
  <c r="F468" i="11"/>
  <c r="G468" i="11" s="1"/>
  <c r="F351" i="11"/>
  <c r="G351" i="11" s="1"/>
  <c r="F233" i="11"/>
  <c r="G233" i="11" s="1"/>
  <c r="F174" i="11"/>
  <c r="G174" i="11" s="1"/>
  <c r="F669" i="11"/>
  <c r="G669" i="11" s="1"/>
  <c r="F556" i="11"/>
  <c r="G556" i="11" s="1"/>
  <c r="F393" i="11"/>
  <c r="G393" i="11" s="1"/>
  <c r="F497" i="11"/>
  <c r="G497" i="11" s="1"/>
  <c r="F279" i="11"/>
  <c r="G279" i="11" s="1"/>
  <c r="F128" i="11"/>
  <c r="G128" i="11" s="1"/>
  <c r="F187" i="11"/>
  <c r="G187" i="11" s="1"/>
  <c r="F120" i="11"/>
  <c r="G120" i="11" s="1"/>
  <c r="F674" i="11"/>
  <c r="G674" i="11" s="1"/>
  <c r="F641" i="11"/>
  <c r="G641" i="11" s="1"/>
  <c r="F381" i="11"/>
  <c r="G381" i="11" s="1"/>
  <c r="F668" i="11"/>
  <c r="G668" i="11" s="1"/>
  <c r="F376" i="11"/>
  <c r="G376" i="11" s="1"/>
  <c r="F110" i="11"/>
  <c r="G110" i="11" s="1"/>
  <c r="F293" i="11"/>
  <c r="G293" i="11" s="1"/>
  <c r="F480" i="11"/>
  <c r="G480" i="11" s="1"/>
  <c r="F606" i="11"/>
  <c r="G606" i="11" s="1"/>
  <c r="F380" i="11"/>
  <c r="G380" i="11" s="1"/>
  <c r="F89" i="11"/>
  <c r="G89" i="11" s="1"/>
  <c r="F268" i="11"/>
  <c r="G268" i="11" s="1"/>
  <c r="F238" i="11"/>
  <c r="G238" i="11" s="1"/>
  <c r="F567" i="11"/>
  <c r="G567" i="11" s="1"/>
  <c r="F432" i="11"/>
  <c r="G432" i="11" s="1"/>
  <c r="F347" i="11"/>
  <c r="G347" i="11" s="1"/>
  <c r="F141" i="11"/>
  <c r="G141" i="11" s="1"/>
  <c r="F77" i="11"/>
  <c r="G77" i="11" s="1"/>
  <c r="F118" i="11"/>
  <c r="G118" i="11" s="1"/>
  <c r="F189" i="11"/>
  <c r="G189" i="11" s="1"/>
  <c r="F685" i="11"/>
  <c r="G685" i="11" s="1"/>
  <c r="F399" i="11"/>
  <c r="G399" i="11" s="1"/>
  <c r="F262" i="11"/>
  <c r="G262" i="11" s="1"/>
  <c r="F113" i="11"/>
  <c r="G113" i="11" s="1"/>
  <c r="F103" i="11"/>
  <c r="G103" i="11" s="1"/>
  <c r="F175" i="11"/>
  <c r="G175" i="11" s="1"/>
  <c r="F51" i="11"/>
  <c r="G51" i="11" s="1"/>
  <c r="F605" i="11"/>
  <c r="G605" i="11" s="1"/>
  <c r="F366" i="11"/>
  <c r="G366" i="11" s="1"/>
  <c r="F252" i="11"/>
  <c r="G252" i="11" s="1"/>
  <c r="F280" i="11"/>
  <c r="G280" i="11" s="1"/>
  <c r="F136" i="11"/>
  <c r="G136" i="11" s="1"/>
  <c r="F251" i="11"/>
  <c r="G251" i="11" s="1"/>
  <c r="F265" i="11"/>
  <c r="G265" i="11" s="1"/>
  <c r="F325" i="11"/>
  <c r="G325" i="11" s="1"/>
  <c r="F455" i="11"/>
  <c r="G455" i="11" s="1"/>
  <c r="F396" i="11"/>
  <c r="G396" i="11" s="1"/>
  <c r="F259" i="11"/>
  <c r="G259" i="11" s="1"/>
  <c r="F224" i="11"/>
  <c r="G224" i="11" s="1"/>
  <c r="F177" i="11"/>
  <c r="G177" i="11" s="1"/>
  <c r="F583" i="11"/>
  <c r="G583" i="11" s="1"/>
  <c r="F459" i="11"/>
  <c r="G459" i="11" s="1"/>
  <c r="F677" i="11"/>
  <c r="G677" i="11" s="1"/>
  <c r="F363" i="11"/>
  <c r="G363" i="11" s="1"/>
  <c r="F634" i="11"/>
  <c r="G634" i="11" s="1"/>
  <c r="F147" i="11"/>
  <c r="G147" i="11" s="1"/>
  <c r="F94" i="11"/>
  <c r="G94" i="11" s="1"/>
  <c r="F159" i="11"/>
  <c r="G159" i="11" s="1"/>
  <c r="F275" i="11"/>
  <c r="G275" i="11" s="1"/>
  <c r="F53" i="11"/>
  <c r="G53" i="11" s="1"/>
  <c r="F470" i="11"/>
  <c r="G470" i="11" s="1"/>
  <c r="F609" i="11"/>
  <c r="G609" i="11" s="1"/>
  <c r="F598" i="11"/>
  <c r="G598" i="11" s="1"/>
  <c r="F373" i="11"/>
  <c r="G373" i="11" s="1"/>
  <c r="F149" i="11"/>
  <c r="G149" i="11" s="1"/>
  <c r="F95" i="11"/>
  <c r="G95" i="11" s="1"/>
  <c r="F79" i="11"/>
  <c r="G79" i="11" s="1"/>
  <c r="F559" i="11"/>
  <c r="G559" i="11" s="1"/>
  <c r="F490" i="11"/>
  <c r="G490" i="11" s="1"/>
  <c r="F348" i="11"/>
  <c r="G348" i="11" s="1"/>
  <c r="F365" i="11"/>
  <c r="G365" i="11" s="1"/>
  <c r="F522" i="11"/>
  <c r="G522" i="11" s="1"/>
  <c r="F523" i="11"/>
  <c r="G523" i="11" s="1"/>
  <c r="F337" i="11"/>
  <c r="G337" i="11" s="1"/>
  <c r="F528" i="11"/>
  <c r="G528" i="11" s="1"/>
  <c r="F664" i="11"/>
  <c r="G664" i="11" s="1"/>
  <c r="F622" i="11"/>
  <c r="G622" i="11" s="1"/>
  <c r="F407" i="11"/>
  <c r="G407" i="11" s="1"/>
  <c r="F501" i="11"/>
  <c r="G501" i="11" s="1"/>
  <c r="F533" i="11"/>
  <c r="G533" i="11" s="1"/>
  <c r="F245" i="11"/>
  <c r="G245" i="11" s="1"/>
  <c r="F603" i="11"/>
  <c r="G603" i="11" s="1"/>
  <c r="F412" i="11"/>
  <c r="G412" i="11" s="1"/>
  <c r="F295" i="11"/>
  <c r="G295" i="11" s="1"/>
  <c r="F111" i="11"/>
  <c r="G111" i="11" s="1"/>
  <c r="F229" i="11"/>
  <c r="G229" i="11" s="1"/>
  <c r="F599" i="11"/>
  <c r="G599" i="11" s="1"/>
  <c r="F491" i="11"/>
  <c r="G491" i="11" s="1"/>
  <c r="F449" i="11"/>
  <c r="G449" i="11" s="1"/>
  <c r="F246" i="11"/>
  <c r="G246" i="11" s="1"/>
  <c r="F676" i="11"/>
  <c r="G676" i="11" s="1"/>
  <c r="F384" i="11"/>
  <c r="G384" i="11" s="1"/>
  <c r="F452" i="11"/>
  <c r="G452" i="11" s="1"/>
  <c r="F335" i="11"/>
  <c r="G335" i="11" s="1"/>
  <c r="F287" i="11"/>
  <c r="G287" i="11" s="1"/>
  <c r="F220" i="11"/>
  <c r="G220" i="11" s="1"/>
  <c r="F637" i="11"/>
  <c r="G637" i="11" s="1"/>
  <c r="F540" i="11"/>
  <c r="G540" i="11" s="1"/>
  <c r="F377" i="11"/>
  <c r="G377" i="11" s="1"/>
  <c r="F446" i="11"/>
  <c r="G446" i="11" s="1"/>
  <c r="F135" i="11"/>
  <c r="G135" i="11" s="1"/>
  <c r="F75" i="11"/>
  <c r="G75" i="11" s="1"/>
  <c r="F225" i="11"/>
  <c r="G225" i="11" s="1"/>
  <c r="F122" i="11"/>
  <c r="G122" i="11" s="1"/>
  <c r="F405" i="11"/>
  <c r="G405" i="11" s="1"/>
  <c r="F457" i="11"/>
  <c r="G457" i="11" s="1"/>
  <c r="F643" i="11"/>
  <c r="G643" i="11" s="1"/>
  <c r="F424" i="11"/>
  <c r="G424" i="11" s="1"/>
  <c r="F552" i="11"/>
  <c r="G552" i="11" s="1"/>
  <c r="F688" i="11"/>
  <c r="G688" i="11" s="1"/>
  <c r="F430" i="11"/>
  <c r="G430" i="11" s="1"/>
  <c r="F569" i="11"/>
  <c r="G569" i="11" s="1"/>
  <c r="F334" i="11"/>
  <c r="G334" i="11" s="1"/>
  <c r="F178" i="11"/>
  <c r="G178" i="11" s="1"/>
  <c r="F61" i="11"/>
  <c r="G61" i="11" s="1"/>
  <c r="F208" i="11"/>
  <c r="G208" i="11" s="1"/>
  <c r="F40" i="11"/>
  <c r="G40" i="11" s="1"/>
  <c r="F213" i="11"/>
  <c r="G213" i="11" s="1"/>
  <c r="F521" i="11"/>
  <c r="G521" i="11" s="1"/>
  <c r="F328" i="11"/>
  <c r="G328" i="11" s="1"/>
  <c r="F562" i="11"/>
  <c r="G562" i="11" s="1"/>
  <c r="F64" i="11"/>
  <c r="G64" i="11" s="1"/>
  <c r="F274" i="11"/>
  <c r="G274" i="11" s="1"/>
  <c r="F115" i="11"/>
  <c r="G115" i="11" s="1"/>
  <c r="F148" i="11"/>
  <c r="G148" i="11" s="1"/>
  <c r="F84" i="11"/>
  <c r="G84" i="11" s="1"/>
  <c r="F54" i="11"/>
  <c r="G54" i="11" s="1"/>
  <c r="F349" i="11"/>
  <c r="G349" i="11" s="1"/>
  <c r="F506" i="11"/>
  <c r="G506" i="11" s="1"/>
  <c r="F104" i="11"/>
  <c r="G104" i="11" s="1"/>
  <c r="F164" i="11"/>
  <c r="G164" i="11" s="1"/>
  <c r="F199" i="11"/>
  <c r="G199" i="11" s="1"/>
  <c r="F202" i="11"/>
  <c r="G202" i="11" s="1"/>
  <c r="F137" i="11"/>
  <c r="G137" i="11" s="1"/>
  <c r="F581" i="11"/>
  <c r="G581" i="11" s="1"/>
  <c r="F659" i="11"/>
  <c r="G659" i="11" s="1"/>
  <c r="F479" i="11"/>
  <c r="G479" i="11" s="1"/>
  <c r="F330" i="11"/>
  <c r="G330" i="11" s="1"/>
  <c r="F76" i="11"/>
  <c r="G76" i="11" s="1"/>
  <c r="F263" i="11"/>
  <c r="G263" i="11" s="1"/>
  <c r="F678" i="11"/>
  <c r="G678" i="11" s="1"/>
  <c r="F612" i="11"/>
  <c r="G612" i="11" s="1"/>
  <c r="F386" i="11"/>
  <c r="G386" i="11" s="1"/>
  <c r="F32" i="11"/>
  <c r="G32" i="11" s="1"/>
  <c r="F158" i="11"/>
  <c r="G158" i="11" s="1"/>
  <c r="F43" i="11"/>
  <c r="G43" i="11" s="1"/>
  <c r="F219" i="11"/>
  <c r="G219" i="11" s="1"/>
  <c r="F155" i="11"/>
  <c r="G155" i="11" s="1"/>
  <c r="F539" i="11"/>
  <c r="G539" i="11" s="1"/>
  <c r="F353" i="11"/>
  <c r="G353" i="11" s="1"/>
  <c r="F431" i="11"/>
  <c r="G431" i="11" s="1"/>
  <c r="F306" i="11"/>
  <c r="G306" i="11" s="1"/>
  <c r="F56" i="11"/>
  <c r="G56" i="11" s="1"/>
  <c r="F283" i="11"/>
  <c r="G283" i="11" s="1"/>
  <c r="F654" i="11"/>
  <c r="G654" i="11" s="1"/>
  <c r="F588" i="11"/>
  <c r="G588" i="11" s="1"/>
  <c r="F425" i="11"/>
  <c r="G425" i="11" s="1"/>
  <c r="F621" i="11"/>
  <c r="G621" i="11" s="1"/>
  <c r="F454" i="11"/>
  <c r="G454" i="11" s="1"/>
  <c r="F593" i="11"/>
  <c r="G593" i="11" s="1"/>
  <c r="F627" i="11"/>
  <c r="G627" i="11" s="1"/>
  <c r="F364" i="11"/>
  <c r="G364" i="11" s="1"/>
  <c r="F336" i="11"/>
  <c r="G336" i="11" s="1"/>
  <c r="F570" i="11"/>
  <c r="G570" i="11" s="1"/>
  <c r="F512" i="11"/>
  <c r="G512" i="11" s="1"/>
  <c r="F648" i="11"/>
  <c r="G648" i="11" s="1"/>
  <c r="F291" i="10"/>
  <c r="G291" i="10" s="1"/>
  <c r="F685" i="10"/>
  <c r="G685" i="10" s="1"/>
  <c r="F502" i="10"/>
  <c r="G502" i="10" s="1"/>
  <c r="F187" i="10"/>
  <c r="G187" i="10" s="1"/>
  <c r="F102" i="10"/>
  <c r="G102" i="10" s="1"/>
  <c r="F652" i="10"/>
  <c r="G652" i="10" s="1"/>
  <c r="F586" i="10"/>
  <c r="G586" i="10" s="1"/>
  <c r="F315" i="10"/>
  <c r="G315" i="10" s="1"/>
  <c r="F368" i="10"/>
  <c r="G368" i="10" s="1"/>
  <c r="F262" i="10"/>
  <c r="G262" i="10" s="1"/>
  <c r="F62" i="10"/>
  <c r="G62" i="10" s="1"/>
  <c r="F453" i="10"/>
  <c r="G453" i="10" s="1"/>
  <c r="F513" i="10"/>
  <c r="G513" i="10" s="1"/>
  <c r="F646" i="10"/>
  <c r="G646" i="10" s="1"/>
  <c r="F171" i="10"/>
  <c r="G171" i="10" s="1"/>
  <c r="F223" i="10"/>
  <c r="G223" i="10" s="1"/>
  <c r="F509" i="10"/>
  <c r="G509" i="10" s="1"/>
  <c r="F594" i="10"/>
  <c r="G594" i="10" s="1"/>
  <c r="F632" i="10"/>
  <c r="G632" i="10" s="1"/>
  <c r="F551" i="10"/>
  <c r="G551" i="10" s="1"/>
  <c r="F88" i="10"/>
  <c r="G88" i="10" s="1"/>
  <c r="F280" i="10"/>
  <c r="G280" i="10" s="1"/>
  <c r="F474" i="10"/>
  <c r="G474" i="10" s="1"/>
  <c r="F413" i="10"/>
  <c r="G413" i="10" s="1"/>
  <c r="F512" i="10"/>
  <c r="G512" i="10" s="1"/>
  <c r="F293" i="10"/>
  <c r="G293" i="10" s="1"/>
  <c r="F108" i="10"/>
  <c r="G108" i="10" s="1"/>
  <c r="F252" i="10"/>
  <c r="G252" i="10" s="1"/>
  <c r="F487" i="10"/>
  <c r="G487" i="10" s="1"/>
  <c r="F499" i="10"/>
  <c r="G499" i="10" s="1"/>
  <c r="F494" i="10"/>
  <c r="G494" i="10" s="1"/>
  <c r="F140" i="10"/>
  <c r="G140" i="10" s="1"/>
  <c r="F206" i="10"/>
  <c r="G206" i="10" s="1"/>
  <c r="F302" i="10"/>
  <c r="G302" i="10" s="1"/>
  <c r="F333" i="10"/>
  <c r="G333" i="10" s="1"/>
  <c r="F299" i="10"/>
  <c r="G299" i="10" s="1"/>
  <c r="F296" i="10"/>
  <c r="G296" i="10" s="1"/>
  <c r="F138" i="10"/>
  <c r="G138" i="10" s="1"/>
  <c r="F49" i="10"/>
  <c r="G49" i="10" s="1"/>
  <c r="F273" i="10"/>
  <c r="G273" i="10" s="1"/>
  <c r="F147" i="10"/>
  <c r="G147" i="10" s="1"/>
  <c r="F421" i="10"/>
  <c r="G421" i="10" s="1"/>
  <c r="F346" i="10"/>
  <c r="G346" i="10" s="1"/>
  <c r="F130" i="10"/>
  <c r="G130" i="10" s="1"/>
  <c r="F287" i="10"/>
  <c r="G287" i="10" s="1"/>
  <c r="F604" i="10"/>
  <c r="G604" i="10" s="1"/>
  <c r="F571" i="10"/>
  <c r="G571" i="10" s="1"/>
  <c r="F515" i="10"/>
  <c r="G515" i="10" s="1"/>
  <c r="F377" i="10"/>
  <c r="G377" i="10" s="1"/>
  <c r="F224" i="10"/>
  <c r="G224" i="10" s="1"/>
  <c r="F120" i="10"/>
  <c r="G120" i="10" s="1"/>
  <c r="F507" i="10"/>
  <c r="G507" i="10" s="1"/>
  <c r="F554" i="10"/>
  <c r="G554" i="10" s="1"/>
  <c r="F354" i="10"/>
  <c r="G354" i="10" s="1"/>
  <c r="F136" i="10"/>
  <c r="G136" i="10" s="1"/>
  <c r="F207" i="10"/>
  <c r="G207" i="10" s="1"/>
  <c r="F97" i="10"/>
  <c r="G97" i="10" s="1"/>
  <c r="F307" i="10"/>
  <c r="G307" i="10" s="1"/>
  <c r="F627" i="10"/>
  <c r="G627" i="10" s="1"/>
  <c r="F542" i="10"/>
  <c r="G542" i="10" s="1"/>
  <c r="F235" i="10"/>
  <c r="G235" i="10" s="1"/>
  <c r="F134" i="10"/>
  <c r="G134" i="10" s="1"/>
  <c r="F468" i="10"/>
  <c r="G468" i="10" s="1"/>
  <c r="F562" i="10"/>
  <c r="G562" i="10" s="1"/>
  <c r="F408" i="10"/>
  <c r="G408" i="10" s="1"/>
  <c r="F550" i="10"/>
  <c r="G550" i="10" s="1"/>
  <c r="F267" i="10"/>
  <c r="G267" i="10" s="1"/>
  <c r="F256" i="10"/>
  <c r="G256" i="10" s="1"/>
  <c r="F323" i="10"/>
  <c r="G323" i="10" s="1"/>
  <c r="F529" i="10"/>
  <c r="G529" i="10" s="1"/>
  <c r="F654" i="10"/>
  <c r="G654" i="10" s="1"/>
  <c r="F172" i="10"/>
  <c r="G172" i="10" s="1"/>
  <c r="F131" i="10"/>
  <c r="G131" i="10" s="1"/>
  <c r="F404" i="10"/>
  <c r="G404" i="10" s="1"/>
  <c r="F335" i="10"/>
  <c r="G335" i="10" s="1"/>
  <c r="F460" i="10"/>
  <c r="G460" i="10" s="1"/>
  <c r="F371" i="10"/>
  <c r="G371" i="10" s="1"/>
  <c r="F54" i="10"/>
  <c r="G54" i="10" s="1"/>
  <c r="F154" i="10"/>
  <c r="G154" i="10" s="1"/>
  <c r="F415" i="10"/>
  <c r="G415" i="10" s="1"/>
  <c r="F270" i="10"/>
  <c r="G270" i="10" s="1"/>
  <c r="F174" i="10"/>
  <c r="G174" i="10" s="1"/>
  <c r="F159" i="10"/>
  <c r="G159" i="10" s="1"/>
  <c r="F684" i="10"/>
  <c r="G684" i="10" s="1"/>
  <c r="F618" i="10"/>
  <c r="G618" i="10" s="1"/>
  <c r="F373" i="10"/>
  <c r="G373" i="10" s="1"/>
  <c r="F180" i="10"/>
  <c r="G180" i="10" s="1"/>
  <c r="F119" i="10"/>
  <c r="G119" i="10" s="1"/>
  <c r="F145" i="10"/>
  <c r="G145" i="10" s="1"/>
  <c r="F399" i="10"/>
  <c r="G399" i="10" s="1"/>
  <c r="F465" i="10"/>
  <c r="G465" i="10" s="1"/>
  <c r="F678" i="10"/>
  <c r="G678" i="10" s="1"/>
  <c r="F283" i="10"/>
  <c r="G283" i="10" s="1"/>
  <c r="F96" i="10"/>
  <c r="G96" i="10" s="1"/>
  <c r="F639" i="10"/>
  <c r="G639" i="10" s="1"/>
  <c r="F626" i="10"/>
  <c r="G626" i="10" s="1"/>
  <c r="F482" i="10"/>
  <c r="G482" i="10" s="1"/>
  <c r="F614" i="10"/>
  <c r="G614" i="10" s="1"/>
  <c r="F237" i="10"/>
  <c r="G237" i="10" s="1"/>
  <c r="F84" i="10"/>
  <c r="G84" i="10" s="1"/>
  <c r="F407" i="10"/>
  <c r="G407" i="10" s="1"/>
  <c r="F317" i="10"/>
  <c r="G317" i="10" s="1"/>
  <c r="F544" i="10"/>
  <c r="G544" i="10" s="1"/>
  <c r="F357" i="10"/>
  <c r="G357" i="10" s="1"/>
  <c r="F222" i="10"/>
  <c r="G222" i="10" s="1"/>
  <c r="F655" i="10"/>
  <c r="G655" i="10" s="1"/>
  <c r="F595" i="10"/>
  <c r="G595" i="10" s="1"/>
  <c r="F372" i="10"/>
  <c r="G372" i="10" s="1"/>
  <c r="F637" i="10"/>
  <c r="G637" i="10" s="1"/>
  <c r="F158" i="10"/>
  <c r="G158" i="10" s="1"/>
  <c r="F40" i="10"/>
  <c r="G40" i="10" s="1"/>
  <c r="F451" i="10"/>
  <c r="G451" i="10" s="1"/>
  <c r="F380" i="10"/>
  <c r="G380" i="10" s="1"/>
  <c r="F363" i="10"/>
  <c r="G363" i="10" s="1"/>
  <c r="F46" i="10"/>
  <c r="G46" i="10" s="1"/>
  <c r="F34" i="10"/>
  <c r="G34" i="10" s="1"/>
  <c r="F491" i="10"/>
  <c r="G491" i="10" s="1"/>
  <c r="F647" i="10"/>
  <c r="G647" i="10" s="1"/>
  <c r="F688" i="10"/>
  <c r="G688" i="10" s="1"/>
  <c r="F470" i="10"/>
  <c r="G470" i="10" s="1"/>
  <c r="F253" i="10"/>
  <c r="G253" i="10" s="1"/>
  <c r="F201" i="10"/>
  <c r="G201" i="10" s="1"/>
  <c r="F188" i="10"/>
  <c r="G188" i="10" s="1"/>
  <c r="F170" i="10"/>
  <c r="G170" i="10" s="1"/>
  <c r="F608" i="10"/>
  <c r="G608" i="10" s="1"/>
  <c r="F430" i="10"/>
  <c r="G430" i="10" s="1"/>
  <c r="F125" i="10"/>
  <c r="G125" i="10" s="1"/>
  <c r="F26" i="10"/>
  <c r="F649" i="10"/>
  <c r="G649" i="10" s="1"/>
  <c r="F389" i="10"/>
  <c r="G389" i="10" s="1"/>
  <c r="F314" i="10"/>
  <c r="G314" i="10" s="1"/>
  <c r="F82" i="10"/>
  <c r="G82" i="10" s="1"/>
  <c r="F218" i="10"/>
  <c r="G218" i="10" s="1"/>
  <c r="F636" i="10"/>
  <c r="G636" i="10" s="1"/>
  <c r="F310" i="10"/>
  <c r="G310" i="10" s="1"/>
  <c r="F609" i="10"/>
  <c r="G609" i="10" s="1"/>
  <c r="F444" i="10"/>
  <c r="G444" i="10" s="1"/>
  <c r="F141" i="10"/>
  <c r="G141" i="10" s="1"/>
  <c r="F279" i="10"/>
  <c r="G279" i="10" s="1"/>
  <c r="F480" i="10"/>
  <c r="G480" i="10" s="1"/>
  <c r="F522" i="10"/>
  <c r="G522" i="10" s="1"/>
  <c r="F322" i="10"/>
  <c r="G322" i="10" s="1"/>
  <c r="F251" i="10"/>
  <c r="G251" i="10" s="1"/>
  <c r="F217" i="10"/>
  <c r="G217" i="10" s="1"/>
  <c r="F55" i="10"/>
  <c r="G55" i="10" s="1"/>
  <c r="F396" i="10"/>
  <c r="G396" i="10" s="1"/>
  <c r="F617" i="10"/>
  <c r="G617" i="10" s="1"/>
  <c r="F378" i="10"/>
  <c r="G378" i="10" s="1"/>
  <c r="F90" i="10"/>
  <c r="G90" i="10" s="1"/>
  <c r="F72" i="10"/>
  <c r="G72" i="10" s="1"/>
  <c r="F667" i="10"/>
  <c r="G667" i="10" s="1"/>
  <c r="F530" i="10"/>
  <c r="G530" i="10" s="1"/>
  <c r="F331" i="10"/>
  <c r="G331" i="10" s="1"/>
  <c r="F344" i="10"/>
  <c r="G344" i="10" s="1"/>
  <c r="F197" i="10"/>
  <c r="G197" i="10" s="1"/>
  <c r="F43" i="10"/>
  <c r="G43" i="10" s="1"/>
  <c r="F631" i="10"/>
  <c r="G631" i="10" s="1"/>
  <c r="F536" i="10"/>
  <c r="G536" i="10" s="1"/>
  <c r="F511" i="10"/>
  <c r="G511" i="10" s="1"/>
  <c r="F110" i="10"/>
  <c r="G110" i="10" s="1"/>
  <c r="F47" i="10"/>
  <c r="G47" i="10" s="1"/>
  <c r="F564" i="10"/>
  <c r="G564" i="10" s="1"/>
  <c r="F602" i="10"/>
  <c r="G602" i="10" s="1"/>
  <c r="F44" i="10"/>
  <c r="G44" i="10" s="1"/>
  <c r="F36" i="10"/>
  <c r="G36" i="10" s="1"/>
  <c r="F164" i="10"/>
  <c r="G164" i="10" s="1"/>
  <c r="F268" i="10"/>
  <c r="G268" i="10" s="1"/>
  <c r="F431" i="10"/>
  <c r="G431" i="10" s="1"/>
  <c r="F553" i="10"/>
  <c r="G553" i="10" s="1"/>
  <c r="F574" i="10"/>
  <c r="G574" i="10" s="1"/>
  <c r="F182" i="10"/>
  <c r="G182" i="10" s="1"/>
  <c r="F238" i="10"/>
  <c r="G238" i="10" s="1"/>
  <c r="F581" i="10"/>
  <c r="G581" i="10" s="1"/>
  <c r="F450" i="10"/>
  <c r="G450" i="10" s="1"/>
  <c r="F504" i="10"/>
  <c r="G504" i="10" s="1"/>
  <c r="F484" i="10"/>
  <c r="G484" i="10" s="1"/>
  <c r="F202" i="10"/>
  <c r="G202" i="10" s="1"/>
  <c r="F228" i="10"/>
  <c r="G228" i="10" s="1"/>
  <c r="F305" i="10"/>
  <c r="G305" i="10" s="1"/>
  <c r="F332" i="10"/>
  <c r="G332" i="10" s="1"/>
  <c r="F376" i="10"/>
  <c r="G376" i="10" s="1"/>
  <c r="F352" i="10"/>
  <c r="G352" i="10" s="1"/>
  <c r="F85" i="10"/>
  <c r="G85" i="10" s="1"/>
  <c r="F589" i="10"/>
  <c r="G589" i="10" s="1"/>
  <c r="F517" i="10"/>
  <c r="G517" i="10" s="1"/>
  <c r="F351" i="10"/>
  <c r="G351" i="10" s="1"/>
  <c r="F689" i="10"/>
  <c r="G689" i="10" s="1"/>
  <c r="F51" i="10"/>
  <c r="G51" i="10" s="1"/>
  <c r="F107" i="10"/>
  <c r="G107" i="10" s="1"/>
  <c r="F540" i="10"/>
  <c r="G540" i="10" s="1"/>
  <c r="F682" i="10"/>
  <c r="G682" i="10" s="1"/>
  <c r="F616" i="10"/>
  <c r="G616" i="10" s="1"/>
  <c r="F360" i="10"/>
  <c r="G360" i="10" s="1"/>
  <c r="F37" i="10"/>
  <c r="G37" i="10" s="1"/>
  <c r="F653" i="10"/>
  <c r="G653" i="10" s="1"/>
  <c r="F669" i="10"/>
  <c r="G669" i="10" s="1"/>
  <c r="F545" i="10"/>
  <c r="G545" i="10" s="1"/>
  <c r="F439" i="10"/>
  <c r="G439" i="10" s="1"/>
  <c r="F60" i="10"/>
  <c r="G60" i="10" s="1"/>
  <c r="F77" i="10"/>
  <c r="G77" i="10" s="1"/>
  <c r="F580" i="10"/>
  <c r="G580" i="10" s="1"/>
  <c r="F449" i="10"/>
  <c r="G449" i="10" s="1"/>
  <c r="F432" i="10"/>
  <c r="G432" i="10" s="1"/>
  <c r="F385" i="10"/>
  <c r="G385" i="10" s="1"/>
  <c r="F98" i="10"/>
  <c r="G98" i="10" s="1"/>
  <c r="F99" i="10"/>
  <c r="G99" i="10" s="1"/>
  <c r="F276" i="10"/>
  <c r="G276" i="10" s="1"/>
  <c r="F548" i="10"/>
  <c r="G548" i="10" s="1"/>
  <c r="F426" i="10"/>
  <c r="G426" i="10" s="1"/>
  <c r="F599" i="10"/>
  <c r="G599" i="10" s="1"/>
  <c r="F240" i="10"/>
  <c r="G240" i="10" s="1"/>
  <c r="F94" i="10"/>
  <c r="G94" i="10" s="1"/>
  <c r="F30" i="10"/>
  <c r="G30" i="10" s="1"/>
  <c r="F687" i="10"/>
  <c r="G687" i="10" s="1"/>
  <c r="F560" i="10"/>
  <c r="G560" i="10" s="1"/>
  <c r="F414" i="10"/>
  <c r="G414" i="10" s="1"/>
  <c r="F105" i="10"/>
  <c r="G105" i="10" s="1"/>
  <c r="F53" i="10"/>
  <c r="G53" i="10" s="1"/>
  <c r="F549" i="10"/>
  <c r="G549" i="10" s="1"/>
  <c r="F436" i="10"/>
  <c r="G436" i="10" s="1"/>
  <c r="F379" i="10"/>
  <c r="G379" i="10" s="1"/>
  <c r="F422" i="10"/>
  <c r="G422" i="10" s="1"/>
  <c r="F189" i="10"/>
  <c r="G189" i="10" s="1"/>
  <c r="F126" i="10"/>
  <c r="G126" i="10" s="1"/>
  <c r="F633" i="10"/>
  <c r="G633" i="10" s="1"/>
  <c r="F593" i="10"/>
  <c r="G593" i="10" s="1"/>
  <c r="F329" i="10"/>
  <c r="G329" i="10" s="1"/>
  <c r="F320" i="10"/>
  <c r="G320" i="10" s="1"/>
  <c r="F114" i="10"/>
  <c r="G114" i="10" s="1"/>
  <c r="F557" i="10"/>
  <c r="G557" i="10" s="1"/>
  <c r="F634" i="10"/>
  <c r="G634" i="10" s="1"/>
  <c r="F601" i="10"/>
  <c r="G601" i="10" s="1"/>
  <c r="F481" i="10"/>
  <c r="G481" i="10" s="1"/>
  <c r="F177" i="10"/>
  <c r="G177" i="10" s="1"/>
  <c r="F214" i="10"/>
  <c r="G214" i="10" s="1"/>
  <c r="F334" i="10"/>
  <c r="G334" i="10" s="1"/>
  <c r="F340" i="10"/>
  <c r="G340" i="10" s="1"/>
  <c r="F591" i="10"/>
  <c r="G591" i="10" s="1"/>
  <c r="F275" i="10"/>
  <c r="G275" i="10" s="1"/>
  <c r="F200" i="10"/>
  <c r="G200" i="10" s="1"/>
  <c r="F446" i="10"/>
  <c r="G446" i="10" s="1"/>
  <c r="F503" i="10"/>
  <c r="G503" i="10" s="1"/>
  <c r="F552" i="10"/>
  <c r="G552" i="10" s="1"/>
  <c r="F309" i="10"/>
  <c r="G309" i="10" s="1"/>
  <c r="F61" i="10"/>
  <c r="G61" i="10" s="1"/>
  <c r="F58" i="10"/>
  <c r="G58" i="10" s="1"/>
  <c r="F122" i="10"/>
  <c r="G122" i="10" s="1"/>
  <c r="F263" i="10"/>
  <c r="G263" i="10" s="1"/>
  <c r="F39" i="10"/>
  <c r="G39" i="10" s="1"/>
  <c r="F117" i="10"/>
  <c r="G117" i="10" s="1"/>
  <c r="F613" i="10"/>
  <c r="G613" i="10" s="1"/>
  <c r="F498" i="10"/>
  <c r="G498" i="10" s="1"/>
  <c r="F313" i="10"/>
  <c r="G313" i="10" s="1"/>
  <c r="F486" i="10"/>
  <c r="G486" i="10" s="1"/>
  <c r="F123" i="10"/>
  <c r="G123" i="10" s="1"/>
  <c r="F79" i="10"/>
  <c r="G79" i="10" s="1"/>
  <c r="F326" i="10"/>
  <c r="G326" i="10" s="1"/>
  <c r="F364" i="10"/>
  <c r="G364" i="10" s="1"/>
  <c r="F416" i="10"/>
  <c r="G416" i="10" s="1"/>
  <c r="F311" i="10"/>
  <c r="G311" i="10" s="1"/>
  <c r="F56" i="10"/>
  <c r="G56" i="10" s="1"/>
  <c r="F472" i="10"/>
  <c r="G472" i="10" s="1"/>
  <c r="F642" i="10"/>
  <c r="G642" i="10" s="1"/>
  <c r="F661" i="10"/>
  <c r="G661" i="10" s="1"/>
  <c r="F662" i="10"/>
  <c r="G662" i="10" s="1"/>
  <c r="F233" i="10"/>
  <c r="G233" i="10" s="1"/>
  <c r="F150" i="10"/>
  <c r="G150" i="10" s="1"/>
  <c r="F572" i="10"/>
  <c r="G572" i="10" s="1"/>
  <c r="F539" i="10"/>
  <c r="G539" i="10" s="1"/>
  <c r="F463" i="10"/>
  <c r="G463" i="10" s="1"/>
  <c r="F327" i="10"/>
  <c r="G327" i="10" s="1"/>
  <c r="F178" i="10"/>
  <c r="G178" i="10" s="1"/>
  <c r="F92" i="10"/>
  <c r="G92" i="10" s="1"/>
  <c r="F437" i="10"/>
  <c r="G437" i="10" s="1"/>
  <c r="F429" i="10"/>
  <c r="G429" i="10" s="1"/>
  <c r="F670" i="10"/>
  <c r="G670" i="10" s="1"/>
  <c r="F161" i="10"/>
  <c r="G161" i="10" s="1"/>
  <c r="F29" i="10"/>
  <c r="F612" i="10"/>
  <c r="G612" i="10" s="1"/>
  <c r="F490" i="10"/>
  <c r="G490" i="10" s="1"/>
  <c r="F290" i="10"/>
  <c r="G290" i="10" s="1"/>
  <c r="F284" i="10"/>
  <c r="G284" i="10" s="1"/>
  <c r="F100" i="10"/>
  <c r="G100" i="10" s="1"/>
  <c r="F216" i="10"/>
  <c r="G216" i="10" s="1"/>
  <c r="F318" i="10"/>
  <c r="G318" i="10" s="1"/>
  <c r="F292" i="10"/>
  <c r="G292" i="10" s="1"/>
  <c r="F575" i="10"/>
  <c r="G575" i="10" s="1"/>
  <c r="F149" i="10"/>
  <c r="G149" i="10" s="1"/>
  <c r="F124" i="10"/>
  <c r="G124" i="10" s="1"/>
  <c r="F245" i="10"/>
  <c r="G245" i="10" s="1"/>
  <c r="F603" i="10"/>
  <c r="G603" i="10" s="1"/>
  <c r="F656" i="10"/>
  <c r="G656" i="10" s="1"/>
  <c r="F409" i="10"/>
  <c r="G409" i="10" s="1"/>
  <c r="F246" i="10"/>
  <c r="G246" i="10" s="1"/>
  <c r="F32" i="10"/>
  <c r="G32" i="10" s="1"/>
  <c r="F516" i="10"/>
  <c r="G516" i="10" s="1"/>
  <c r="F394" i="10"/>
  <c r="G394" i="10" s="1"/>
  <c r="F567" i="10"/>
  <c r="G567" i="10" s="1"/>
  <c r="F142" i="10"/>
  <c r="G142" i="10" s="1"/>
  <c r="F261" i="10"/>
  <c r="G261" i="10" s="1"/>
  <c r="F225" i="10"/>
  <c r="G225" i="10" s="1"/>
  <c r="F369" i="10"/>
  <c r="G369" i="10" s="1"/>
  <c r="F664" i="10"/>
  <c r="G664" i="10" s="1"/>
  <c r="F510" i="10"/>
  <c r="G510" i="10" s="1"/>
  <c r="F93" i="10"/>
  <c r="G93" i="10" s="1"/>
  <c r="F113" i="10"/>
  <c r="G113" i="10" s="1"/>
  <c r="F454" i="10"/>
  <c r="G454" i="10" s="1"/>
  <c r="F402" i="10"/>
  <c r="G402" i="10" s="1"/>
  <c r="F411" i="10"/>
  <c r="G411" i="10" s="1"/>
  <c r="F582" i="10"/>
  <c r="G582" i="10" s="1"/>
  <c r="F68" i="10"/>
  <c r="G68" i="10" s="1"/>
  <c r="F165" i="10"/>
  <c r="G165" i="10" s="1"/>
  <c r="F375" i="10"/>
  <c r="G375" i="10" s="1"/>
  <c r="F505" i="10"/>
  <c r="G505" i="10" s="1"/>
  <c r="F419" i="10"/>
  <c r="G419" i="10" s="1"/>
  <c r="F59" i="10"/>
  <c r="G59" i="10" s="1"/>
  <c r="F45" i="10"/>
  <c r="G45" i="10" s="1"/>
  <c r="F473" i="10"/>
  <c r="G473" i="10" s="1"/>
  <c r="F390" i="10"/>
  <c r="G390" i="10" s="1"/>
  <c r="F475" i="10"/>
  <c r="G475" i="10" s="1"/>
  <c r="F401" i="10"/>
  <c r="G401" i="10" s="1"/>
  <c r="F286" i="10"/>
  <c r="G286" i="10" s="1"/>
  <c r="F438" i="10"/>
  <c r="G438" i="10" s="1"/>
  <c r="F531" i="10"/>
  <c r="G531" i="10" s="1"/>
  <c r="F308" i="10"/>
  <c r="G308" i="10" s="1"/>
  <c r="F559" i="10"/>
  <c r="G559" i="10" s="1"/>
  <c r="F42" i="10"/>
  <c r="G42" i="10" s="1"/>
  <c r="F71" i="10"/>
  <c r="G71" i="10" s="1"/>
  <c r="F597" i="10"/>
  <c r="G597" i="10" s="1"/>
  <c r="F133" i="10"/>
  <c r="G133" i="10" s="1"/>
  <c r="F64" i="10"/>
  <c r="G64" i="10" s="1"/>
  <c r="F518" i="10"/>
  <c r="G518" i="10" s="1"/>
  <c r="F278" i="10"/>
  <c r="G278" i="10" s="1"/>
  <c r="F109" i="10"/>
  <c r="G109" i="10" s="1"/>
  <c r="F358" i="10"/>
  <c r="G358" i="10" s="1"/>
  <c r="F501" i="10"/>
  <c r="G501" i="10" s="1"/>
  <c r="F347" i="10"/>
  <c r="G347" i="10" s="1"/>
  <c r="F167" i="10"/>
  <c r="G167" i="10" s="1"/>
  <c r="F115" i="10"/>
  <c r="G115" i="10" s="1"/>
  <c r="F635" i="10"/>
  <c r="G635" i="10" s="1"/>
  <c r="F674" i="10"/>
  <c r="G674" i="10" s="1"/>
  <c r="F665" i="10"/>
  <c r="G665" i="10" s="1"/>
  <c r="F527" i="10"/>
  <c r="G527" i="10" s="1"/>
  <c r="F255" i="10"/>
  <c r="G255" i="10" s="1"/>
  <c r="F243" i="10"/>
  <c r="G243" i="10" s="1"/>
  <c r="F412" i="10"/>
  <c r="G412" i="10" s="1"/>
  <c r="F610" i="10"/>
  <c r="G610" i="10" s="1"/>
  <c r="F488" i="10"/>
  <c r="G488" i="10" s="1"/>
  <c r="F78" i="10"/>
  <c r="G78" i="10" s="1"/>
  <c r="F70" i="10"/>
  <c r="G70" i="10" s="1"/>
  <c r="F265" i="10"/>
  <c r="G265" i="10" s="1"/>
  <c r="F483" i="10"/>
  <c r="G483" i="10" s="1"/>
  <c r="F349" i="10"/>
  <c r="G349" i="10" s="1"/>
  <c r="F535" i="10"/>
  <c r="G535" i="10" s="1"/>
  <c r="F162" i="10"/>
  <c r="G162" i="10" s="1"/>
  <c r="F264" i="10"/>
  <c r="G264" i="10" s="1"/>
  <c r="F485" i="10"/>
  <c r="G485" i="10" s="1"/>
  <c r="F611" i="10"/>
  <c r="G611" i="10" s="1"/>
  <c r="F496" i="10"/>
  <c r="G496" i="10" s="1"/>
  <c r="F304" i="10"/>
  <c r="G304" i="10" s="1"/>
  <c r="F257" i="10"/>
  <c r="G257" i="10" s="1"/>
  <c r="F48" i="10"/>
  <c r="G48" i="10" s="1"/>
  <c r="F350" i="10"/>
  <c r="G350" i="10" s="1"/>
  <c r="F457" i="10"/>
  <c r="G457" i="10" s="1"/>
  <c r="F458" i="10"/>
  <c r="G458" i="10" s="1"/>
  <c r="F173" i="10"/>
  <c r="G173" i="10" s="1"/>
  <c r="F196" i="10"/>
  <c r="G196" i="10" s="1"/>
  <c r="F523" i="10"/>
  <c r="G523" i="10" s="1"/>
  <c r="F462" i="10"/>
  <c r="G462" i="10" s="1"/>
  <c r="F568" i="10"/>
  <c r="G568" i="10" s="1"/>
  <c r="F210" i="10"/>
  <c r="G210" i="10" s="1"/>
  <c r="F83" i="10"/>
  <c r="G83" i="10" s="1"/>
  <c r="F236" i="10"/>
  <c r="G236" i="10" s="1"/>
  <c r="F160" i="10"/>
  <c r="G160" i="10" s="1"/>
  <c r="F471" i="10"/>
  <c r="G471" i="10" s="1"/>
  <c r="F405" i="10"/>
  <c r="G405" i="10" s="1"/>
  <c r="F298" i="10"/>
  <c r="G298" i="10" s="1"/>
  <c r="F393" i="10"/>
  <c r="G393" i="10" s="1"/>
  <c r="F91" i="10"/>
  <c r="G91" i="10" s="1"/>
  <c r="F168" i="10"/>
  <c r="G168" i="10" s="1"/>
  <c r="F555" i="10"/>
  <c r="G555" i="10" s="1"/>
  <c r="F640" i="10"/>
  <c r="G640" i="10" s="1"/>
  <c r="F370" i="10"/>
  <c r="G370" i="10" s="1"/>
  <c r="F50" i="10"/>
  <c r="G50" i="10" s="1"/>
  <c r="F66" i="10"/>
  <c r="G66" i="10" s="1"/>
  <c r="F466" i="10"/>
  <c r="G466" i="10" s="1"/>
  <c r="F506" i="10"/>
  <c r="G506" i="10" s="1"/>
  <c r="F648" i="10"/>
  <c r="G648" i="10" s="1"/>
  <c r="F526" i="10"/>
  <c r="G526" i="10" s="1"/>
  <c r="F176" i="10"/>
  <c r="G176" i="10" s="1"/>
  <c r="F184" i="10"/>
  <c r="G184" i="10" s="1"/>
  <c r="F339" i="10"/>
  <c r="G339" i="10" s="1"/>
  <c r="F578" i="10"/>
  <c r="G578" i="10" s="1"/>
  <c r="F445" i="10"/>
  <c r="G445" i="10" s="1"/>
  <c r="F288" i="10"/>
  <c r="G288" i="10" s="1"/>
  <c r="F219" i="10"/>
  <c r="G219" i="10" s="1"/>
  <c r="F629" i="10"/>
  <c r="G629" i="10" s="1"/>
  <c r="F355" i="10"/>
  <c r="G355" i="10" s="1"/>
  <c r="F464" i="10"/>
  <c r="G464" i="10" s="1"/>
  <c r="F534" i="10"/>
  <c r="G534" i="10" s="1"/>
  <c r="F112" i="10"/>
  <c r="G112" i="10" s="1"/>
  <c r="F226" i="10"/>
  <c r="G226" i="10" s="1"/>
  <c r="F420" i="10"/>
  <c r="G420" i="10" s="1"/>
  <c r="F397" i="10"/>
  <c r="G397" i="10" s="1"/>
  <c r="F638" i="10"/>
  <c r="G638" i="10" s="1"/>
  <c r="F193" i="10"/>
  <c r="G193" i="10" s="1"/>
  <c r="F86" i="10"/>
  <c r="G86" i="10" s="1"/>
  <c r="F681" i="10"/>
  <c r="G681" i="10" s="1"/>
  <c r="F547" i="10"/>
  <c r="G547" i="10" s="1"/>
  <c r="F624" i="10"/>
  <c r="G624" i="10" s="1"/>
  <c r="F606" i="10"/>
  <c r="G606" i="10" s="1"/>
  <c r="F209" i="10"/>
  <c r="G209" i="10" s="1"/>
  <c r="F192" i="10"/>
  <c r="G192" i="10" s="1"/>
  <c r="F220" i="10"/>
  <c r="G220" i="10" s="1"/>
  <c r="F387" i="10"/>
  <c r="G387" i="10" s="1"/>
  <c r="F179" i="10"/>
  <c r="G179" i="10" s="1"/>
  <c r="F106" i="10"/>
  <c r="G106" i="10" s="1"/>
  <c r="F668" i="10"/>
  <c r="G668" i="10" s="1"/>
  <c r="F570" i="10"/>
  <c r="G570" i="10" s="1"/>
  <c r="F537" i="10"/>
  <c r="G537" i="10" s="1"/>
  <c r="F590" i="10"/>
  <c r="G590" i="10" s="1"/>
  <c r="F221" i="10"/>
  <c r="G221" i="10" s="1"/>
  <c r="F272" i="10"/>
  <c r="G272" i="10" s="1"/>
  <c r="F456" i="10"/>
  <c r="G456" i="10" s="1"/>
  <c r="F476" i="10"/>
  <c r="G476" i="10" s="1"/>
  <c r="F520" i="10"/>
  <c r="G520" i="10" s="1"/>
  <c r="F289" i="10"/>
  <c r="G289" i="10" s="1"/>
  <c r="F271" i="10"/>
  <c r="G271" i="10" s="1"/>
  <c r="F625" i="10"/>
  <c r="G625" i="10" s="1"/>
  <c r="F423" i="10"/>
  <c r="G423" i="10" s="1"/>
  <c r="F348" i="10"/>
  <c r="G348" i="10" s="1"/>
  <c r="F598" i="10"/>
  <c r="G598" i="10" s="1"/>
  <c r="F73" i="10"/>
  <c r="G73" i="10" s="1"/>
  <c r="F191" i="10"/>
  <c r="G191" i="10" s="1"/>
  <c r="F683" i="10"/>
  <c r="G683" i="10" s="1"/>
  <c r="F663" i="10"/>
  <c r="G663" i="10" s="1"/>
  <c r="F528" i="10"/>
  <c r="G528" i="10" s="1"/>
  <c r="F417" i="10"/>
  <c r="G417" i="10" s="1"/>
  <c r="F186" i="10"/>
  <c r="G186" i="10" s="1"/>
  <c r="F204" i="10"/>
  <c r="G204" i="10" s="1"/>
  <c r="F556" i="10"/>
  <c r="G556" i="10" s="1"/>
  <c r="F356" i="10"/>
  <c r="G356" i="10" s="1"/>
  <c r="F495" i="10"/>
  <c r="G495" i="10" s="1"/>
  <c r="F229" i="10"/>
  <c r="G229" i="10" s="1"/>
  <c r="F144" i="10"/>
  <c r="G144" i="10" s="1"/>
  <c r="F660" i="10"/>
  <c r="G660" i="10" s="1"/>
  <c r="F365" i="10"/>
  <c r="G365" i="10" s="1"/>
  <c r="F362" i="10"/>
  <c r="G362" i="10" s="1"/>
  <c r="F341" i="10"/>
  <c r="G341" i="10" s="1"/>
  <c r="F31" i="10"/>
  <c r="G31" i="10" s="1"/>
  <c r="F194" i="10"/>
  <c r="G194" i="10" s="1"/>
  <c r="F435" i="10"/>
  <c r="G435" i="10" s="1"/>
  <c r="F381" i="10"/>
  <c r="G381" i="10" s="1"/>
  <c r="F135" i="10"/>
  <c r="G135" i="10" s="1"/>
  <c r="F101" i="10"/>
  <c r="G101" i="10" s="1"/>
  <c r="F175" i="10"/>
  <c r="G175" i="10" s="1"/>
  <c r="F183" i="10"/>
  <c r="G183" i="10" s="1"/>
  <c r="F493" i="10"/>
  <c r="G493" i="10" s="1"/>
  <c r="F592" i="10"/>
  <c r="G592" i="10" s="1"/>
  <c r="F455" i="10"/>
  <c r="G455" i="10" s="1"/>
  <c r="F215" i="10"/>
  <c r="G215" i="10" s="1"/>
  <c r="F274" i="10"/>
  <c r="G274" i="10" s="1"/>
  <c r="F620" i="10"/>
  <c r="G620" i="10" s="1"/>
  <c r="F374" i="10"/>
  <c r="G374" i="10" s="1"/>
  <c r="F330" i="10"/>
  <c r="G330" i="10" s="1"/>
  <c r="F441" i="10"/>
  <c r="G441" i="10" s="1"/>
  <c r="F258" i="10"/>
  <c r="G258" i="10" s="1"/>
  <c r="F232" i="10"/>
  <c r="G232" i="10" s="1"/>
  <c r="F294" i="10"/>
  <c r="G294" i="10" s="1"/>
  <c r="F561" i="10"/>
  <c r="G561" i="10" s="1"/>
  <c r="F338" i="10"/>
  <c r="G338" i="10" s="1"/>
  <c r="F151" i="10"/>
  <c r="G151" i="10" s="1"/>
  <c r="F137" i="10"/>
  <c r="G137" i="10" s="1"/>
  <c r="F628" i="10"/>
  <c r="G628" i="10" s="1"/>
  <c r="F538" i="10"/>
  <c r="G538" i="10" s="1"/>
  <c r="F643" i="10"/>
  <c r="G643" i="10" s="1"/>
  <c r="F623" i="10"/>
  <c r="G623" i="10" s="1"/>
  <c r="F269" i="10"/>
  <c r="G269" i="10" s="1"/>
  <c r="F69" i="10"/>
  <c r="G69" i="10" s="1"/>
  <c r="F321" i="10"/>
  <c r="G321" i="10" s="1"/>
  <c r="F546" i="10"/>
  <c r="G546" i="10" s="1"/>
  <c r="F424" i="10"/>
  <c r="G424" i="10" s="1"/>
  <c r="F205" i="10"/>
  <c r="G205" i="10" s="1"/>
  <c r="F157" i="10"/>
  <c r="G157" i="10" s="1"/>
  <c r="F644" i="10"/>
  <c r="G644" i="10" s="1"/>
  <c r="F650" i="10"/>
  <c r="G650" i="10" s="1"/>
  <c r="F584" i="10"/>
  <c r="G584" i="10" s="1"/>
  <c r="F328" i="10"/>
  <c r="G328" i="10" s="1"/>
  <c r="F254" i="10"/>
  <c r="G254" i="10" s="1"/>
  <c r="F671" i="10"/>
  <c r="G671" i="10" s="1"/>
  <c r="F384" i="10"/>
  <c r="G384" i="10" s="1"/>
  <c r="F367" i="10"/>
  <c r="G367" i="10" s="1"/>
  <c r="F657" i="10"/>
  <c r="G657" i="10" s="1"/>
  <c r="F67" i="10"/>
  <c r="G67" i="10" s="1"/>
  <c r="F259" i="10"/>
  <c r="G259" i="10" s="1"/>
  <c r="F169" i="10"/>
  <c r="G169" i="10" s="1"/>
  <c r="F213" i="10"/>
  <c r="G213" i="10" s="1"/>
  <c r="G29" i="11"/>
  <c r="F569" i="10"/>
  <c r="G569" i="10" s="1"/>
  <c r="F622" i="10"/>
  <c r="G622" i="10" s="1"/>
  <c r="F132" i="10"/>
  <c r="G132" i="10" s="1"/>
  <c r="F89" i="10"/>
  <c r="G89" i="10" s="1"/>
  <c r="F383" i="10"/>
  <c r="G383" i="10" s="1"/>
  <c r="F479" i="10"/>
  <c r="G479" i="10" s="1"/>
  <c r="F345" i="10"/>
  <c r="G345" i="10" s="1"/>
  <c r="F116" i="10"/>
  <c r="G116" i="10" s="1"/>
  <c r="F277" i="10"/>
  <c r="G277" i="10" s="1"/>
  <c r="F461" i="10"/>
  <c r="G461" i="10" s="1"/>
  <c r="F337" i="10"/>
  <c r="G337" i="10" s="1"/>
  <c r="F303" i="10"/>
  <c r="G303" i="10" s="1"/>
  <c r="F630" i="10"/>
  <c r="G630" i="10" s="1"/>
  <c r="F127" i="10"/>
  <c r="G127" i="10" s="1"/>
  <c r="F129" i="10"/>
  <c r="G129" i="10" s="1"/>
  <c r="F605" i="10"/>
  <c r="G605" i="10" s="1"/>
  <c r="F658" i="10"/>
  <c r="G658" i="10" s="1"/>
  <c r="F361" i="10"/>
  <c r="G361" i="10" s="1"/>
  <c r="F325" i="10"/>
  <c r="G325" i="10" s="1"/>
  <c r="F38" i="10"/>
  <c r="G38" i="10" s="1"/>
  <c r="F239" i="10"/>
  <c r="G239" i="10" s="1"/>
  <c r="F588" i="10"/>
  <c r="G588" i="10" s="1"/>
  <c r="F319" i="10"/>
  <c r="G319" i="10" s="1"/>
  <c r="F607" i="10"/>
  <c r="G607" i="10" s="1"/>
  <c r="F295" i="10"/>
  <c r="G295" i="10" s="1"/>
  <c r="F139" i="10"/>
  <c r="G139" i="10" s="1"/>
  <c r="F118" i="10"/>
  <c r="G118" i="10" s="1"/>
  <c r="F666" i="10"/>
  <c r="G666" i="10" s="1"/>
  <c r="F448" i="10"/>
  <c r="G448" i="10" s="1"/>
  <c r="F388" i="10"/>
  <c r="G388" i="10" s="1"/>
  <c r="F76" i="10"/>
  <c r="G76" i="10" s="1"/>
  <c r="F285" i="10"/>
  <c r="G285" i="10" s="1"/>
  <c r="F679" i="10"/>
  <c r="G679" i="10" s="1"/>
  <c r="F672" i="10"/>
  <c r="G672" i="10" s="1"/>
  <c r="F645" i="10"/>
  <c r="G645" i="10" s="1"/>
  <c r="F195" i="10"/>
  <c r="G195" i="10" s="1"/>
  <c r="F33" i="10"/>
  <c r="G33" i="10" s="1"/>
  <c r="F621" i="10"/>
  <c r="G621" i="10" s="1"/>
  <c r="F563" i="10"/>
  <c r="G563" i="10" s="1"/>
  <c r="F211" i="10"/>
  <c r="G211" i="10" s="1"/>
  <c r="F146" i="10"/>
  <c r="G146" i="10" s="1"/>
  <c r="F615" i="10"/>
  <c r="G615" i="10" s="1"/>
  <c r="F166" i="10"/>
  <c r="G166" i="10" s="1"/>
  <c r="F242" i="10"/>
  <c r="G242" i="10" s="1"/>
  <c r="F532" i="10"/>
  <c r="G532" i="10" s="1"/>
  <c r="F447" i="10"/>
  <c r="G447" i="10" s="1"/>
  <c r="F576" i="10"/>
  <c r="G576" i="10" s="1"/>
  <c r="F398" i="10"/>
  <c r="G398" i="10" s="1"/>
  <c r="F121" i="10"/>
  <c r="G121" i="10" s="1"/>
  <c r="F525" i="10"/>
  <c r="G525" i="10" s="1"/>
  <c r="F521" i="10"/>
  <c r="G521" i="10" s="1"/>
  <c r="F433" i="10"/>
  <c r="G433" i="10" s="1"/>
  <c r="F427" i="10"/>
  <c r="G427" i="10" s="1"/>
  <c r="F260" i="10"/>
  <c r="G260" i="10" s="1"/>
  <c r="F152" i="10"/>
  <c r="G152" i="10" s="1"/>
  <c r="F676" i="10"/>
  <c r="G676" i="10" s="1"/>
  <c r="F673" i="10"/>
  <c r="G673" i="10" s="1"/>
  <c r="F577" i="10"/>
  <c r="G577" i="10" s="1"/>
  <c r="F406" i="10"/>
  <c r="G406" i="10" s="1"/>
  <c r="F248" i="10"/>
  <c r="G248" i="10" s="1"/>
  <c r="F155" i="10"/>
  <c r="G155" i="10" s="1"/>
  <c r="F573" i="10"/>
  <c r="G573" i="10" s="1"/>
  <c r="F519" i="10"/>
  <c r="G519" i="10" s="1"/>
  <c r="F297" i="10"/>
  <c r="G297" i="10" s="1"/>
  <c r="F65" i="10"/>
  <c r="G65" i="10" s="1"/>
  <c r="F148" i="10"/>
  <c r="G148" i="10" s="1"/>
  <c r="F227" i="10"/>
  <c r="G227" i="10" s="1"/>
  <c r="F353" i="10"/>
  <c r="G353" i="10" s="1"/>
  <c r="F585" i="10"/>
  <c r="G585" i="10" s="1"/>
  <c r="F459" i="10"/>
  <c r="G459" i="10" s="1"/>
  <c r="F190" i="10"/>
  <c r="G190" i="10" s="1"/>
  <c r="F212" i="10"/>
  <c r="G212" i="10" s="1"/>
  <c r="F524" i="10"/>
  <c r="G524" i="10" s="1"/>
  <c r="F324" i="10"/>
  <c r="G324" i="10" s="1"/>
  <c r="F543" i="10"/>
  <c r="G543" i="10" s="1"/>
  <c r="F312" i="10"/>
  <c r="G312" i="10" s="1"/>
  <c r="F234" i="10"/>
  <c r="G234" i="10" s="1"/>
  <c r="F497" i="10"/>
  <c r="G497" i="10" s="1"/>
  <c r="F619" i="10"/>
  <c r="G619" i="10" s="1"/>
  <c r="F641" i="10"/>
  <c r="G641" i="10" s="1"/>
  <c r="F143" i="10"/>
  <c r="G143" i="10" s="1"/>
  <c r="F247" i="10"/>
  <c r="G247" i="10" s="1"/>
  <c r="F156" i="10"/>
  <c r="G156" i="10" s="1"/>
  <c r="F514" i="10"/>
  <c r="G514" i="10" s="1"/>
  <c r="F392" i="10"/>
  <c r="G392" i="10" s="1"/>
  <c r="F241" i="10"/>
  <c r="G241" i="10" s="1"/>
  <c r="F199" i="10"/>
  <c r="G199" i="10" s="1"/>
  <c r="F565" i="10"/>
  <c r="G565" i="10" s="1"/>
  <c r="F342" i="10"/>
  <c r="G342" i="10" s="1"/>
  <c r="F659" i="10"/>
  <c r="G659" i="10" s="1"/>
  <c r="F478" i="10"/>
  <c r="G478" i="10" s="1"/>
  <c r="F249" i="10"/>
  <c r="G249" i="10" s="1"/>
  <c r="F181" i="10"/>
  <c r="G181" i="10" s="1"/>
  <c r="F651" i="10"/>
  <c r="G651" i="10" s="1"/>
  <c r="F382" i="10"/>
  <c r="G382" i="10" s="1"/>
  <c r="F400" i="10"/>
  <c r="G400" i="10" s="1"/>
  <c r="F336" i="10"/>
  <c r="G336" i="10" s="1"/>
  <c r="F230" i="10"/>
  <c r="G230" i="10" s="1"/>
  <c r="F95" i="10"/>
  <c r="G95" i="10" s="1"/>
  <c r="F428" i="10"/>
  <c r="G428" i="10" s="1"/>
  <c r="F675" i="10"/>
  <c r="G675" i="10" s="1"/>
  <c r="F489" i="10"/>
  <c r="G489" i="10" s="1"/>
  <c r="F359" i="10"/>
  <c r="G359" i="10" s="1"/>
  <c r="F75" i="10"/>
  <c r="G75" i="10" s="1"/>
  <c r="F198" i="10"/>
  <c r="G198" i="10" s="1"/>
  <c r="F469" i="10"/>
  <c r="G469" i="10" s="1"/>
  <c r="F600" i="10"/>
  <c r="G600" i="10" s="1"/>
  <c r="F686" i="10"/>
  <c r="G686" i="10" s="1"/>
  <c r="F41" i="10"/>
  <c r="G41" i="10" s="1"/>
  <c r="F163" i="10"/>
  <c r="G163" i="10" s="1"/>
  <c r="F440" i="10"/>
  <c r="G440" i="10" s="1"/>
  <c r="F300" i="10"/>
  <c r="G300" i="10" s="1"/>
  <c r="F306" i="10"/>
  <c r="G306" i="10" s="1"/>
  <c r="F266" i="10"/>
  <c r="G266" i="10" s="1"/>
  <c r="F81" i="10"/>
  <c r="G81" i="10" s="1"/>
  <c r="F596" i="10"/>
  <c r="G596" i="10" s="1"/>
  <c r="F452" i="10"/>
  <c r="G452" i="10" s="1"/>
  <c r="F442" i="10"/>
  <c r="G442" i="10" s="1"/>
  <c r="F386" i="10"/>
  <c r="G386" i="10" s="1"/>
  <c r="F153" i="10"/>
  <c r="G153" i="10" s="1"/>
  <c r="F63" i="10"/>
  <c r="G63" i="10" s="1"/>
  <c r="F508" i="10"/>
  <c r="G508" i="10" s="1"/>
  <c r="F35" i="10"/>
  <c r="G35" i="10" s="1"/>
  <c r="F80" i="10"/>
  <c r="G80" i="10" s="1"/>
  <c r="F425" i="10"/>
  <c r="G425" i="10" s="1"/>
  <c r="F282" i="10"/>
  <c r="G282" i="10" s="1"/>
  <c r="F203" i="10"/>
  <c r="G203" i="10" s="1"/>
  <c r="F587" i="10"/>
  <c r="G587" i="10" s="1"/>
  <c r="F477" i="10"/>
  <c r="G477" i="10" s="1"/>
  <c r="F583" i="10"/>
  <c r="G583" i="10" s="1"/>
  <c r="F244" i="10"/>
  <c r="G244" i="10" s="1"/>
  <c r="F281" i="10"/>
  <c r="G281" i="10" s="1"/>
  <c r="F500" i="10"/>
  <c r="G500" i="10" s="1"/>
  <c r="F410" i="10"/>
  <c r="G410" i="10" s="1"/>
  <c r="F680" i="10"/>
  <c r="G680" i="10" s="1"/>
  <c r="F558" i="10"/>
  <c r="G558" i="10" s="1"/>
  <c r="F111" i="10"/>
  <c r="G111" i="10" s="1"/>
  <c r="F74" i="10"/>
  <c r="G74" i="10" s="1"/>
  <c r="F366" i="10"/>
  <c r="G366" i="10" s="1"/>
  <c r="F418" i="10"/>
  <c r="G418" i="10" s="1"/>
  <c r="F395" i="10"/>
  <c r="G395" i="10" s="1"/>
  <c r="F185" i="10"/>
  <c r="G185" i="10" s="1"/>
  <c r="F87" i="10"/>
  <c r="G87" i="10" s="1"/>
  <c r="F533" i="10"/>
  <c r="G533" i="10" s="1"/>
  <c r="F391" i="10"/>
  <c r="G391" i="10" s="1"/>
  <c r="F316" i="10"/>
  <c r="G316" i="10" s="1"/>
  <c r="F566" i="10"/>
  <c r="G566" i="10" s="1"/>
  <c r="F208" i="10"/>
  <c r="G208" i="10" s="1"/>
  <c r="F57" i="10"/>
  <c r="G57" i="10" s="1"/>
  <c r="F541" i="10"/>
  <c r="G541" i="10" s="1"/>
  <c r="F467" i="10"/>
  <c r="G467" i="10" s="1"/>
  <c r="F403" i="10"/>
  <c r="G403" i="10" s="1"/>
  <c r="F104" i="10"/>
  <c r="G104" i="10" s="1"/>
  <c r="F52" i="10"/>
  <c r="G52" i="10" s="1"/>
  <c r="F677" i="10"/>
  <c r="G677" i="10" s="1"/>
  <c r="F579" i="10"/>
  <c r="G579" i="10" s="1"/>
  <c r="F434" i="10"/>
  <c r="G434" i="10" s="1"/>
  <c r="F343" i="10"/>
  <c r="G343" i="10" s="1"/>
  <c r="F128" i="10"/>
  <c r="G128" i="10" s="1"/>
  <c r="F231" i="10"/>
  <c r="G231" i="10" s="1"/>
  <c r="F492" i="10"/>
  <c r="G492" i="10" s="1"/>
  <c r="F301" i="10"/>
  <c r="G301" i="10" s="1"/>
  <c r="F443" i="10"/>
  <c r="G443" i="10" s="1"/>
  <c r="F103" i="10"/>
  <c r="G103" i="10" s="1"/>
  <c r="F250" i="10"/>
  <c r="G250" i="10" s="1"/>
  <c r="G20" i="11" l="1"/>
  <c r="G21" i="11" s="1"/>
  <c r="G29" i="10"/>
  <c r="G20" i="10"/>
  <c r="G23" i="11" l="1"/>
  <c r="D18" i="9" s="1"/>
  <c r="G21" i="10"/>
  <c r="G23" i="10"/>
  <c r="D17" i="9" s="1"/>
  <c r="G22" i="11"/>
  <c r="L34" i="11"/>
  <c r="L35" i="11" s="1"/>
  <c r="L36" i="11" l="1"/>
  <c r="D20" i="9"/>
  <c r="L34" i="10"/>
  <c r="L35" i="10" s="1"/>
  <c r="G22" i="10"/>
  <c r="L36" i="10" l="1"/>
  <c r="D21" i="9"/>
  <c r="D23" i="9" s="1"/>
  <c r="E47" i="1" s="1"/>
  <c r="C13" i="13" l="1"/>
  <c r="E48" i="1"/>
  <c r="C13" i="23"/>
  <c r="E13" i="23" s="1"/>
  <c r="C13" i="14"/>
  <c r="E13" i="13" l="1"/>
  <c r="C17" i="15"/>
  <c r="E13" i="14"/>
  <c r="C18" i="15"/>
  <c r="D400" i="23"/>
  <c r="D548" i="23"/>
  <c r="D356" i="23"/>
  <c r="D516" i="23"/>
  <c r="D630" i="23"/>
  <c r="D633" i="23"/>
  <c r="D552" i="23"/>
  <c r="D417" i="23"/>
  <c r="D645" i="23"/>
  <c r="D241" i="23"/>
  <c r="D218" i="23"/>
  <c r="D631" i="23"/>
  <c r="D156" i="23"/>
  <c r="D114" i="23"/>
  <c r="D672" i="23"/>
  <c r="D244" i="23"/>
  <c r="D677" i="23"/>
  <c r="D478" i="23"/>
  <c r="D190" i="23"/>
  <c r="D283" i="23"/>
  <c r="D427" i="23"/>
  <c r="D426" i="23"/>
  <c r="D372" i="23"/>
  <c r="D528" i="23"/>
  <c r="D393" i="23"/>
  <c r="D613" i="23"/>
  <c r="D125" i="23"/>
  <c r="D479" i="23"/>
  <c r="D75" i="23"/>
  <c r="D270" i="23"/>
  <c r="D532" i="23"/>
  <c r="D489" i="23"/>
  <c r="D333" i="23"/>
  <c r="D464" i="23"/>
  <c r="D499" i="23"/>
  <c r="D287" i="23"/>
  <c r="D92" i="23"/>
  <c r="D189" i="23"/>
  <c r="D305" i="23"/>
  <c r="D291" i="23"/>
  <c r="D309" i="23"/>
  <c r="D58" i="23"/>
  <c r="D76" i="23"/>
  <c r="D473" i="23"/>
  <c r="D245" i="23"/>
  <c r="D105" i="23"/>
  <c r="D207" i="23"/>
  <c r="D317" i="23"/>
  <c r="D648" i="23"/>
  <c r="D491" i="23"/>
  <c r="D276" i="23"/>
  <c r="D133" i="23"/>
  <c r="D123" i="23"/>
  <c r="D181" i="23"/>
  <c r="D243" i="23"/>
  <c r="D33" i="23"/>
  <c r="D547" i="23"/>
  <c r="D268" i="23"/>
  <c r="D373" i="23"/>
  <c r="D553" i="23"/>
  <c r="D124" i="23"/>
  <c r="D62" i="23"/>
  <c r="D496" i="23"/>
  <c r="D449" i="23"/>
  <c r="D293" i="23"/>
  <c r="D624" i="23"/>
  <c r="D443" i="23"/>
  <c r="D142" i="23"/>
  <c r="D262" i="23"/>
  <c r="D396" i="23"/>
  <c r="D131" i="23"/>
  <c r="D297" i="23"/>
  <c r="D628" i="23"/>
  <c r="D550" i="23"/>
  <c r="D344" i="23"/>
  <c r="D583" i="23"/>
  <c r="D594" i="23"/>
  <c r="D595" i="23"/>
  <c r="D611" i="23"/>
  <c r="D116" i="23"/>
  <c r="D316" i="23"/>
  <c r="D302" i="23"/>
  <c r="D483" i="23"/>
  <c r="D280" i="23"/>
  <c r="D56" i="23"/>
  <c r="D331" i="23"/>
  <c r="D102" i="23"/>
  <c r="D616" i="23"/>
  <c r="D485" i="23"/>
  <c r="D242" i="23"/>
  <c r="D139" i="23"/>
  <c r="D40" i="23"/>
  <c r="D176" i="23"/>
  <c r="D656" i="23"/>
  <c r="D195" i="23"/>
  <c r="D217" i="23"/>
  <c r="D77" i="23"/>
  <c r="D126" i="23"/>
  <c r="D634" i="23"/>
  <c r="D259" i="23"/>
  <c r="D249" i="23"/>
  <c r="D450" i="23"/>
  <c r="D413" i="23"/>
  <c r="D674" i="23"/>
  <c r="D592" i="23"/>
  <c r="D461" i="23"/>
  <c r="D80" i="23"/>
  <c r="D120" i="23"/>
  <c r="D341" i="23"/>
  <c r="D237" i="23"/>
  <c r="D130" i="23"/>
  <c r="D596" i="23"/>
  <c r="D517" i="23"/>
  <c r="D312" i="23"/>
  <c r="D551" i="23"/>
  <c r="D562" i="23"/>
  <c r="D165" i="23"/>
  <c r="D579" i="23"/>
  <c r="D169" i="23"/>
  <c r="D369" i="23"/>
  <c r="D355" i="23"/>
  <c r="D383" i="23"/>
  <c r="D111" i="23"/>
  <c r="D57" i="23"/>
  <c r="D188" i="23"/>
  <c r="D164" i="23"/>
  <c r="D110" i="23"/>
  <c r="D386" i="23"/>
  <c r="D296" i="23"/>
  <c r="D535" i="23"/>
  <c r="D546" i="23"/>
  <c r="D210" i="23"/>
  <c r="D91" i="23"/>
  <c r="D171" i="23"/>
  <c r="D94" i="23"/>
  <c r="D122" i="23"/>
  <c r="D50" i="23"/>
  <c r="D686" i="23"/>
  <c r="D223" i="23"/>
  <c r="D428" i="23"/>
  <c r="D671" i="23"/>
  <c r="D117" i="23"/>
  <c r="D204" i="23"/>
  <c r="D556" i="23"/>
  <c r="D486" i="23"/>
  <c r="D357" i="23"/>
  <c r="D511" i="23"/>
  <c r="D521" i="23"/>
  <c r="D219" i="23"/>
  <c r="D151" i="23"/>
  <c r="D512" i="23"/>
  <c r="D140" i="23"/>
  <c r="D361" i="23"/>
  <c r="D515" i="23"/>
  <c r="D614" i="23"/>
  <c r="D420" i="23"/>
  <c r="D327" i="23"/>
  <c r="D452" i="23"/>
  <c r="D660" i="23"/>
  <c r="D70" i="23"/>
  <c r="D174" i="23"/>
  <c r="D392" i="23"/>
  <c r="D378" i="23"/>
  <c r="D480" i="23"/>
  <c r="D639" i="23"/>
  <c r="D387" i="23"/>
  <c r="D612" i="23"/>
  <c r="D432" i="23"/>
  <c r="D580" i="23"/>
  <c r="D310" i="23"/>
  <c r="D349" i="23"/>
  <c r="D503" i="23"/>
  <c r="D513" i="23"/>
  <c r="D88" i="23"/>
  <c r="D119" i="23"/>
  <c r="D146" i="23"/>
  <c r="D115" i="23"/>
  <c r="D226" i="23"/>
  <c r="D141" i="23"/>
  <c r="D643" i="23"/>
  <c r="D238" i="23"/>
  <c r="D352" i="23"/>
  <c r="D657" i="23"/>
  <c r="D251" i="23"/>
  <c r="D128" i="23"/>
  <c r="D524" i="23"/>
  <c r="D481" i="23"/>
  <c r="D325" i="23"/>
  <c r="D368" i="23"/>
  <c r="D495" i="23"/>
  <c r="D213" i="23"/>
  <c r="D93" i="23"/>
  <c r="D415" i="23"/>
  <c r="D64" i="23"/>
  <c r="D329" i="23"/>
  <c r="D456" i="23"/>
  <c r="D582" i="23"/>
  <c r="D388" i="23"/>
  <c r="D295" i="23"/>
  <c r="D626" i="23"/>
  <c r="D615" i="23"/>
  <c r="D654" i="23"/>
  <c r="D254" i="23"/>
  <c r="D348" i="23"/>
  <c r="D334" i="23"/>
  <c r="D576" i="23"/>
  <c r="D260" i="23"/>
  <c r="D29" i="23"/>
  <c r="D183" i="23"/>
  <c r="D170" i="23"/>
  <c r="D172" i="23"/>
  <c r="D374" i="23"/>
  <c r="D360" i="23"/>
  <c r="D599" i="23"/>
  <c r="D610" i="23"/>
  <c r="D675" i="23"/>
  <c r="D66" i="23"/>
  <c r="D211" i="23"/>
  <c r="D250" i="23"/>
  <c r="D51" i="23"/>
  <c r="D90" i="23"/>
  <c r="D109" i="23"/>
  <c r="D87" i="23"/>
  <c r="D490" i="23"/>
  <c r="D43" i="23"/>
  <c r="D679" i="23"/>
  <c r="D278" i="23"/>
  <c r="D620" i="23"/>
  <c r="D542" i="23"/>
  <c r="D336" i="23"/>
  <c r="D575" i="23"/>
  <c r="D586" i="23"/>
  <c r="D563" i="23"/>
  <c r="D256" i="23"/>
  <c r="D559" i="23"/>
  <c r="D96" i="23"/>
  <c r="D340" i="23"/>
  <c r="D347" i="23"/>
  <c r="D502" i="23"/>
  <c r="D407" i="23"/>
  <c r="D306" i="23"/>
  <c r="D545" i="23"/>
  <c r="D197" i="23"/>
  <c r="D193" i="23"/>
  <c r="D158" i="23"/>
  <c r="D411" i="23"/>
  <c r="D442" i="23"/>
  <c r="D314" i="23"/>
  <c r="D191" i="23"/>
  <c r="D644" i="23"/>
  <c r="D470" i="23"/>
  <c r="D328" i="23"/>
  <c r="D567" i="23"/>
  <c r="D578" i="23"/>
  <c r="D531" i="23"/>
  <c r="D85" i="23"/>
  <c r="D212" i="23"/>
  <c r="D157" i="23"/>
  <c r="D145" i="23"/>
  <c r="D81" i="23"/>
  <c r="D153" i="23"/>
  <c r="D282" i="23"/>
  <c r="D451" i="23"/>
  <c r="D236" i="23"/>
  <c r="D166" i="23"/>
  <c r="D107" i="23"/>
  <c r="D588" i="23"/>
  <c r="D509" i="23"/>
  <c r="D304" i="23"/>
  <c r="D543" i="23"/>
  <c r="D554" i="23"/>
  <c r="D267" i="23"/>
  <c r="D261" i="23"/>
  <c r="D608" i="23"/>
  <c r="D71" i="23"/>
  <c r="D308" i="23"/>
  <c r="D315" i="23"/>
  <c r="D646" i="23"/>
  <c r="D375" i="23"/>
  <c r="D359" i="23"/>
  <c r="D514" i="23"/>
  <c r="D232" i="23"/>
  <c r="D265" i="23"/>
  <c r="D279" i="23"/>
  <c r="D424" i="23"/>
  <c r="D410" i="23"/>
  <c r="D303" i="23"/>
  <c r="D99" i="23"/>
  <c r="D363" i="23"/>
  <c r="D214" i="23"/>
  <c r="D179" i="23"/>
  <c r="D224" i="23"/>
  <c r="D598" i="23"/>
  <c r="D436" i="23"/>
  <c r="D343" i="23"/>
  <c r="D484" i="23"/>
  <c r="D680" i="23"/>
  <c r="D285" i="23"/>
  <c r="D447" i="23"/>
  <c r="D252" i="23"/>
  <c r="D136" i="23"/>
  <c r="D54" i="23"/>
  <c r="D113" i="23"/>
  <c r="D379" i="23"/>
  <c r="D640" i="23"/>
  <c r="D670" i="23"/>
  <c r="D60" i="23"/>
  <c r="D353" i="23"/>
  <c r="D507" i="23"/>
  <c r="D606" i="23"/>
  <c r="D412" i="23"/>
  <c r="D319" i="23"/>
  <c r="D650" i="23"/>
  <c r="D647" i="23"/>
  <c r="D167" i="23"/>
  <c r="D390" i="23"/>
  <c r="D277" i="23"/>
  <c r="D416" i="23"/>
  <c r="D326" i="23"/>
  <c r="D565" i="23"/>
  <c r="D475" i="23"/>
  <c r="D382" i="23"/>
  <c r="D609" i="23"/>
  <c r="D187" i="23"/>
  <c r="D201" i="23"/>
  <c r="D48" i="23"/>
  <c r="D482" i="23"/>
  <c r="D465" i="23"/>
  <c r="D477" i="23"/>
  <c r="D539" i="23"/>
  <c r="D345" i="23"/>
  <c r="D455" i="23"/>
  <c r="D313" i="23"/>
  <c r="D419" i="23"/>
  <c r="D299" i="23"/>
  <c r="D366" i="23"/>
  <c r="D404" i="23"/>
  <c r="D311" i="23"/>
  <c r="D642" i="23"/>
  <c r="D637" i="23"/>
  <c r="D222" i="23"/>
  <c r="D571" i="23"/>
  <c r="D160" i="23"/>
  <c r="D150" i="23"/>
  <c r="D271" i="23"/>
  <c r="D263" i="23"/>
  <c r="D108" i="23"/>
  <c r="D544" i="23"/>
  <c r="D209" i="23"/>
  <c r="D652" i="23"/>
  <c r="D321" i="23"/>
  <c r="D364" i="23"/>
  <c r="D574" i="23"/>
  <c r="D380" i="23"/>
  <c r="D607" i="23"/>
  <c r="D618" i="23"/>
  <c r="D689" i="23"/>
  <c r="D683" i="23"/>
  <c r="D335" i="23"/>
  <c r="D72" i="23"/>
  <c r="D384" i="23"/>
  <c r="D294" i="23"/>
  <c r="D534" i="23"/>
  <c r="D370" i="23"/>
  <c r="D338" i="23"/>
  <c r="D577" i="23"/>
  <c r="D138" i="23"/>
  <c r="D229" i="23"/>
  <c r="D288" i="23"/>
  <c r="D445" i="23"/>
  <c r="D429" i="23"/>
  <c r="D422" i="23"/>
  <c r="D103" i="23"/>
  <c r="D26" i="23"/>
  <c r="D233" i="23"/>
  <c r="D132" i="23"/>
  <c r="D275" i="23"/>
  <c r="D533" i="23"/>
  <c r="D423" i="23"/>
  <c r="D322" i="23"/>
  <c r="D561" i="23"/>
  <c r="D32" i="23"/>
  <c r="D147" i="23"/>
  <c r="D137" i="23"/>
  <c r="D37" i="23"/>
  <c r="D148" i="23"/>
  <c r="D198" i="23"/>
  <c r="D118" i="23"/>
  <c r="D454" i="23"/>
  <c r="D591" i="23"/>
  <c r="D46" i="23"/>
  <c r="D664" i="23"/>
  <c r="D332" i="23"/>
  <c r="D339" i="23"/>
  <c r="D476" i="23"/>
  <c r="D399" i="23"/>
  <c r="D298" i="23"/>
  <c r="D538" i="23"/>
  <c r="D112" i="23"/>
  <c r="D104" i="23"/>
  <c r="D505" i="23"/>
  <c r="D651" i="23"/>
  <c r="D403" i="23"/>
  <c r="D402" i="23"/>
  <c r="D669" i="23"/>
  <c r="D504" i="23"/>
  <c r="D446" i="23"/>
  <c r="D655" i="23"/>
  <c r="D269" i="23"/>
  <c r="D228" i="23"/>
  <c r="D63" i="23"/>
  <c r="D540" i="23"/>
  <c r="D525" i="23"/>
  <c r="D468" i="23"/>
  <c r="D621" i="23"/>
  <c r="D405" i="23"/>
  <c r="D460" i="23"/>
  <c r="D391" i="23"/>
  <c r="D290" i="23"/>
  <c r="D530" i="23"/>
  <c r="D89" i="23"/>
  <c r="D42" i="23"/>
  <c r="D662" i="23"/>
  <c r="D74" i="23"/>
  <c r="D180" i="23"/>
  <c r="D152" i="23"/>
  <c r="D216" i="23"/>
  <c r="D397" i="23"/>
  <c r="D527" i="23"/>
  <c r="D121" i="23"/>
  <c r="D84" i="23"/>
  <c r="D300" i="23"/>
  <c r="D307" i="23"/>
  <c r="D638" i="23"/>
  <c r="D444" i="23"/>
  <c r="D351" i="23"/>
  <c r="D506" i="23"/>
  <c r="D68" i="23"/>
  <c r="D235" i="23"/>
  <c r="D409" i="23"/>
  <c r="D47" i="23"/>
  <c r="D448" i="23"/>
  <c r="D358" i="23"/>
  <c r="D597" i="23"/>
  <c r="D474" i="23"/>
  <c r="D414" i="23"/>
  <c r="D681" i="23"/>
  <c r="D196" i="23"/>
  <c r="D143" i="23"/>
  <c r="D73" i="23"/>
  <c r="D508" i="23"/>
  <c r="D497" i="23"/>
  <c r="D570" i="23"/>
  <c r="D192" i="23"/>
  <c r="D501" i="23"/>
  <c r="D227" i="23"/>
  <c r="D246" i="23"/>
  <c r="D225" i="23"/>
  <c r="D581" i="23"/>
  <c r="D437" i="23"/>
  <c r="D398" i="23"/>
  <c r="D665" i="23"/>
  <c r="D202" i="23"/>
  <c r="D178" i="23"/>
  <c r="D162" i="23"/>
  <c r="D44" i="23"/>
  <c r="D173" i="23"/>
  <c r="D253" i="23"/>
  <c r="D100" i="23"/>
  <c r="D622" i="23"/>
  <c r="D346" i="23"/>
  <c r="D55" i="23"/>
  <c r="D69" i="23"/>
  <c r="D408" i="23"/>
  <c r="D318" i="23"/>
  <c r="D557" i="23"/>
  <c r="D467" i="23"/>
  <c r="D362" i="23"/>
  <c r="D601" i="23"/>
  <c r="D106" i="23"/>
  <c r="D231" i="23"/>
  <c r="D522" i="23"/>
  <c r="D284" i="23"/>
  <c r="D471" i="23"/>
  <c r="D389" i="23"/>
  <c r="D649" i="23"/>
  <c r="D568" i="23"/>
  <c r="D433" i="23"/>
  <c r="D678" i="23"/>
  <c r="D629" i="23"/>
  <c r="D168" i="23"/>
  <c r="D101" i="23"/>
  <c r="D604" i="23"/>
  <c r="D439" i="23"/>
  <c r="D635" i="23"/>
  <c r="D247" i="23"/>
  <c r="D324" i="23"/>
  <c r="D492" i="23"/>
  <c r="D292" i="23"/>
  <c r="D487" i="23"/>
  <c r="D418" i="23"/>
  <c r="D549" i="23"/>
  <c r="D459" i="23"/>
  <c r="D354" i="23"/>
  <c r="D593" i="23"/>
  <c r="D194" i="23"/>
  <c r="D221" i="23"/>
  <c r="D79" i="23"/>
  <c r="D31" i="23"/>
  <c r="D52" i="23"/>
  <c r="D182" i="23"/>
  <c r="D98" i="23"/>
  <c r="D558" i="23"/>
  <c r="D367" i="23"/>
  <c r="D95" i="23"/>
  <c r="D203" i="23"/>
  <c r="D376" i="23"/>
  <c r="D371" i="23"/>
  <c r="D526" i="23"/>
  <c r="D431" i="23"/>
  <c r="D330" i="23"/>
  <c r="D569" i="23"/>
  <c r="D59" i="23"/>
  <c r="D155" i="23"/>
  <c r="D602" i="23"/>
  <c r="D208" i="23"/>
  <c r="D435" i="23"/>
  <c r="D434" i="23"/>
  <c r="D617" i="23"/>
  <c r="D536" i="23"/>
  <c r="D401" i="23"/>
  <c r="D623" i="23"/>
  <c r="D663" i="23"/>
  <c r="D154" i="23"/>
  <c r="D49" i="23"/>
  <c r="D572" i="23"/>
  <c r="D590" i="23"/>
  <c r="D585" i="23"/>
  <c r="D83" i="23"/>
  <c r="D342" i="23"/>
  <c r="D248" i="23"/>
  <c r="D239" i="23"/>
  <c r="D185" i="23"/>
  <c r="D685" i="23"/>
  <c r="D520" i="23"/>
  <c r="D385" i="23"/>
  <c r="D687" i="23"/>
  <c r="D67" i="23"/>
  <c r="D281" i="23"/>
  <c r="D667" i="23"/>
  <c r="D41" i="23"/>
  <c r="D134" i="23"/>
  <c r="D619" i="23"/>
  <c r="D135" i="23"/>
  <c r="D573" i="23"/>
  <c r="D441" i="23"/>
  <c r="D266" i="23"/>
  <c r="D264" i="23"/>
  <c r="D395" i="23"/>
  <c r="D394" i="23"/>
  <c r="D661" i="23"/>
  <c r="D498" i="23"/>
  <c r="D438" i="23"/>
  <c r="D587" i="23"/>
  <c r="D78" i="23"/>
  <c r="D206" i="23"/>
  <c r="D688" i="23"/>
  <c r="D240" i="23"/>
  <c r="D500" i="23"/>
  <c r="D457" i="23"/>
  <c r="D301" i="23"/>
  <c r="D632" i="23"/>
  <c r="D462" i="23"/>
  <c r="D274" i="23"/>
  <c r="D35" i="23"/>
  <c r="D205" i="23"/>
  <c r="D215" i="23"/>
  <c r="D472" i="23"/>
  <c r="D625" i="23"/>
  <c r="D659" i="23"/>
  <c r="D255" i="23"/>
  <c r="D566" i="23"/>
  <c r="D653" i="23"/>
  <c r="D494" i="23"/>
  <c r="D430" i="23"/>
  <c r="D555" i="23"/>
  <c r="D177" i="23"/>
  <c r="D159" i="23"/>
  <c r="D286" i="23"/>
  <c r="D34" i="23"/>
  <c r="D163" i="23"/>
  <c r="D603" i="23"/>
  <c r="D149" i="23"/>
  <c r="D510" i="23"/>
  <c r="D377" i="23"/>
  <c r="D39" i="23"/>
  <c r="D36" i="23"/>
  <c r="D440" i="23"/>
  <c r="D350" i="23"/>
  <c r="D589" i="23"/>
  <c r="D458" i="23"/>
  <c r="D406" i="23"/>
  <c r="D673" i="23"/>
  <c r="D65" i="23"/>
  <c r="D97" i="23"/>
  <c r="D523" i="23"/>
  <c r="D289" i="23"/>
  <c r="D466" i="23"/>
  <c r="D421" i="23"/>
  <c r="D682" i="23"/>
  <c r="D600" i="23"/>
  <c r="D469" i="23"/>
  <c r="D258" i="23"/>
  <c r="D684" i="23"/>
  <c r="D220" i="23"/>
  <c r="D82" i="23"/>
  <c r="D636" i="23"/>
  <c r="D605" i="23"/>
  <c r="D186" i="23"/>
  <c r="D61" i="23"/>
  <c r="D518" i="23"/>
  <c r="D184" i="23"/>
  <c r="D161" i="23"/>
  <c r="D488" i="23"/>
  <c r="D666" i="23"/>
  <c r="D584" i="23"/>
  <c r="D453" i="23"/>
  <c r="D272" i="23"/>
  <c r="D127" i="23"/>
  <c r="D257" i="23"/>
  <c r="D676" i="23"/>
  <c r="D199" i="23"/>
  <c r="D200" i="23"/>
  <c r="D86" i="23"/>
  <c r="D45" i="23"/>
  <c r="D658" i="23"/>
  <c r="D537" i="23"/>
  <c r="D53" i="23"/>
  <c r="D234" i="23"/>
  <c r="D463" i="23"/>
  <c r="D381" i="23"/>
  <c r="D641" i="23"/>
  <c r="D560" i="23"/>
  <c r="D425" i="23"/>
  <c r="D668" i="23"/>
  <c r="D230" i="23"/>
  <c r="D541" i="23"/>
  <c r="D627" i="23"/>
  <c r="D30" i="23"/>
  <c r="D564" i="23"/>
  <c r="D493" i="23"/>
  <c r="D365" i="23"/>
  <c r="D519" i="23"/>
  <c r="D529" i="23"/>
  <c r="D273" i="23"/>
  <c r="D38" i="23"/>
  <c r="D175" i="23"/>
  <c r="D337" i="23"/>
  <c r="D323" i="23"/>
  <c r="D320" i="23"/>
  <c r="D129" i="23"/>
  <c r="D144" i="23"/>
  <c r="E51" i="1"/>
  <c r="C12" i="23"/>
  <c r="C18" i="23" l="1"/>
  <c r="C20" i="23" s="1"/>
  <c r="C23" i="23"/>
  <c r="O46" i="1"/>
  <c r="C10" i="13"/>
  <c r="C12" i="13" s="1"/>
  <c r="C10" i="14"/>
  <c r="C12" i="14" s="1"/>
  <c r="C10" i="24"/>
  <c r="E52" i="1"/>
  <c r="C18" i="13" l="1"/>
  <c r="C23" i="13"/>
  <c r="C14" i="14"/>
  <c r="E14" i="14" s="1"/>
  <c r="C14" i="13"/>
  <c r="E14" i="13" s="1"/>
  <c r="C14" i="24"/>
  <c r="E14" i="24" s="1"/>
  <c r="C18" i="14"/>
  <c r="C23" i="14"/>
  <c r="E292" i="23"/>
  <c r="F292" i="23" s="1"/>
  <c r="G292" i="23" s="1"/>
  <c r="E432" i="23"/>
  <c r="F432" i="23" s="1"/>
  <c r="G432" i="23" s="1"/>
  <c r="E487" i="23"/>
  <c r="F487" i="23" s="1"/>
  <c r="G487" i="23" s="1"/>
  <c r="E580" i="23"/>
  <c r="F580" i="23" s="1"/>
  <c r="G580" i="23" s="1"/>
  <c r="E299" i="23"/>
  <c r="F299" i="23" s="1"/>
  <c r="G299" i="23" s="1"/>
  <c r="E342" i="23"/>
  <c r="F342" i="23" s="1"/>
  <c r="G342" i="23" s="1"/>
  <c r="E405" i="23"/>
  <c r="F405" i="23" s="1"/>
  <c r="G405" i="23" s="1"/>
  <c r="E501" i="23"/>
  <c r="F501" i="23" s="1"/>
  <c r="G501" i="23" s="1"/>
  <c r="E630" i="23"/>
  <c r="F630" i="23" s="1"/>
  <c r="G630" i="23" s="1"/>
  <c r="E581" i="23"/>
  <c r="F581" i="23" s="1"/>
  <c r="G581" i="23" s="1"/>
  <c r="E666" i="23"/>
  <c r="F666" i="23" s="1"/>
  <c r="G666" i="23" s="1"/>
  <c r="E296" i="23"/>
  <c r="F296" i="23" s="1"/>
  <c r="G296" i="23" s="1"/>
  <c r="E436" i="23"/>
  <c r="F436" i="23" s="1"/>
  <c r="G436" i="23" s="1"/>
  <c r="E437" i="23"/>
  <c r="F437" i="23" s="1"/>
  <c r="G437" i="23" s="1"/>
  <c r="E584" i="23"/>
  <c r="F584" i="23" s="1"/>
  <c r="G584" i="23" s="1"/>
  <c r="E535" i="23"/>
  <c r="F535" i="23" s="1"/>
  <c r="G535" i="23" s="1"/>
  <c r="E343" i="23"/>
  <c r="F343" i="23" s="1"/>
  <c r="G343" i="23" s="1"/>
  <c r="E398" i="23"/>
  <c r="F398" i="23" s="1"/>
  <c r="G398" i="23" s="1"/>
  <c r="E453" i="23"/>
  <c r="F453" i="23" s="1"/>
  <c r="G453" i="23" s="1"/>
  <c r="E546" i="23"/>
  <c r="F546" i="23" s="1"/>
  <c r="G546" i="23" s="1"/>
  <c r="E484" i="23"/>
  <c r="F484" i="23" s="1"/>
  <c r="G484" i="23" s="1"/>
  <c r="E665" i="23"/>
  <c r="F665" i="23" s="1"/>
  <c r="G665" i="23" s="1"/>
  <c r="E272" i="23"/>
  <c r="F272" i="23" s="1"/>
  <c r="G272" i="23" s="1"/>
  <c r="E210" i="23"/>
  <c r="F210" i="23" s="1"/>
  <c r="G210" i="23" s="1"/>
  <c r="E680" i="23"/>
  <c r="F680" i="23" s="1"/>
  <c r="G680" i="23" s="1"/>
  <c r="E202" i="23"/>
  <c r="F202" i="23" s="1"/>
  <c r="G202" i="23" s="1"/>
  <c r="E127" i="23"/>
  <c r="F127" i="23" s="1"/>
  <c r="G127" i="23" s="1"/>
  <c r="E91" i="23"/>
  <c r="F91" i="23" s="1"/>
  <c r="G91" i="23" s="1"/>
  <c r="E285" i="23"/>
  <c r="F285" i="23" s="1"/>
  <c r="G285" i="23" s="1"/>
  <c r="E178" i="23"/>
  <c r="F178" i="23" s="1"/>
  <c r="G178" i="23" s="1"/>
  <c r="E257" i="23"/>
  <c r="F257" i="23" s="1"/>
  <c r="G257" i="23" s="1"/>
  <c r="E171" i="23"/>
  <c r="F171" i="23" s="1"/>
  <c r="G171" i="23" s="1"/>
  <c r="E447" i="23"/>
  <c r="F447" i="23" s="1"/>
  <c r="G447" i="23" s="1"/>
  <c r="E162" i="23"/>
  <c r="F162" i="23" s="1"/>
  <c r="G162" i="23" s="1"/>
  <c r="E676" i="23"/>
  <c r="F676" i="23" s="1"/>
  <c r="G676" i="23" s="1"/>
  <c r="E94" i="23"/>
  <c r="F94" i="23" s="1"/>
  <c r="G94" i="23" s="1"/>
  <c r="E252" i="23"/>
  <c r="F252" i="23" s="1"/>
  <c r="G252" i="23" s="1"/>
  <c r="E44" i="23"/>
  <c r="F44" i="23" s="1"/>
  <c r="G44" i="23" s="1"/>
  <c r="E199" i="23"/>
  <c r="F199" i="23" s="1"/>
  <c r="G199" i="23" s="1"/>
  <c r="E122" i="23"/>
  <c r="F122" i="23" s="1"/>
  <c r="G122" i="23" s="1"/>
  <c r="E136" i="23"/>
  <c r="F136" i="23" s="1"/>
  <c r="G136" i="23" s="1"/>
  <c r="E173" i="23"/>
  <c r="F173" i="23" s="1"/>
  <c r="G173" i="23" s="1"/>
  <c r="E200" i="23"/>
  <c r="F200" i="23" s="1"/>
  <c r="G200" i="23" s="1"/>
  <c r="E50" i="23"/>
  <c r="F50" i="23" s="1"/>
  <c r="G50" i="23" s="1"/>
  <c r="E54" i="23"/>
  <c r="F54" i="23" s="1"/>
  <c r="G54" i="23" s="1"/>
  <c r="E253" i="23"/>
  <c r="F253" i="23" s="1"/>
  <c r="G253" i="23" s="1"/>
  <c r="E86" i="23"/>
  <c r="F86" i="23" s="1"/>
  <c r="G86" i="23" s="1"/>
  <c r="E686" i="23"/>
  <c r="F686" i="23" s="1"/>
  <c r="G686" i="23" s="1"/>
  <c r="E113" i="23"/>
  <c r="F113" i="23" s="1"/>
  <c r="G113" i="23" s="1"/>
  <c r="E100" i="23"/>
  <c r="F100" i="23" s="1"/>
  <c r="G100" i="23" s="1"/>
  <c r="E45" i="23"/>
  <c r="F45" i="23" s="1"/>
  <c r="G45" i="23" s="1"/>
  <c r="E223" i="23"/>
  <c r="F223" i="23" s="1"/>
  <c r="G223" i="23" s="1"/>
  <c r="E379" i="23"/>
  <c r="F379" i="23" s="1"/>
  <c r="G379" i="23" s="1"/>
  <c r="E622" i="23"/>
  <c r="F622" i="23" s="1"/>
  <c r="G622" i="23" s="1"/>
  <c r="E658" i="23"/>
  <c r="F658" i="23" s="1"/>
  <c r="G658" i="23" s="1"/>
  <c r="E428" i="23"/>
  <c r="F428" i="23" s="1"/>
  <c r="G428" i="23" s="1"/>
  <c r="E640" i="23"/>
  <c r="F640" i="23" s="1"/>
  <c r="G640" i="23" s="1"/>
  <c r="E346" i="23"/>
  <c r="F346" i="23" s="1"/>
  <c r="G346" i="23" s="1"/>
  <c r="E537" i="23"/>
  <c r="F537" i="23" s="1"/>
  <c r="G537" i="23" s="1"/>
  <c r="E671" i="23"/>
  <c r="F671" i="23" s="1"/>
  <c r="G671" i="23" s="1"/>
  <c r="E670" i="23"/>
  <c r="F670" i="23" s="1"/>
  <c r="G670" i="23" s="1"/>
  <c r="E55" i="23"/>
  <c r="F55" i="23" s="1"/>
  <c r="G55" i="23" s="1"/>
  <c r="E53" i="23"/>
  <c r="F53" i="23" s="1"/>
  <c r="G53" i="23" s="1"/>
  <c r="E117" i="23"/>
  <c r="F117" i="23" s="1"/>
  <c r="G117" i="23" s="1"/>
  <c r="E60" i="23"/>
  <c r="F60" i="23" s="1"/>
  <c r="G60" i="23" s="1"/>
  <c r="E69" i="23"/>
  <c r="F69" i="23" s="1"/>
  <c r="G69" i="23" s="1"/>
  <c r="E234" i="23"/>
  <c r="F234" i="23" s="1"/>
  <c r="G234" i="23" s="1"/>
  <c r="E204" i="23"/>
  <c r="F204" i="23" s="1"/>
  <c r="G204" i="23" s="1"/>
  <c r="E353" i="23"/>
  <c r="F353" i="23" s="1"/>
  <c r="G353" i="23" s="1"/>
  <c r="E408" i="23"/>
  <c r="F408" i="23" s="1"/>
  <c r="G408" i="23" s="1"/>
  <c r="E463" i="23"/>
  <c r="F463" i="23" s="1"/>
  <c r="G463" i="23" s="1"/>
  <c r="E556" i="23"/>
  <c r="F556" i="23" s="1"/>
  <c r="G556" i="23" s="1"/>
  <c r="E507" i="23"/>
  <c r="F507" i="23" s="1"/>
  <c r="G507" i="23" s="1"/>
  <c r="E318" i="23"/>
  <c r="F318" i="23" s="1"/>
  <c r="G318" i="23" s="1"/>
  <c r="E381" i="23"/>
  <c r="F381" i="23" s="1"/>
  <c r="G381" i="23" s="1"/>
  <c r="E486" i="23"/>
  <c r="F486" i="23" s="1"/>
  <c r="G486" i="23" s="1"/>
  <c r="E606" i="23"/>
  <c r="F606" i="23" s="1"/>
  <c r="G606" i="23" s="1"/>
  <c r="E557" i="23"/>
  <c r="F557" i="23" s="1"/>
  <c r="G557" i="23" s="1"/>
  <c r="E641" i="23"/>
  <c r="F641" i="23" s="1"/>
  <c r="G641" i="23" s="1"/>
  <c r="E357" i="23"/>
  <c r="F357" i="23" s="1"/>
  <c r="G357" i="23" s="1"/>
  <c r="E412" i="23"/>
  <c r="F412" i="23" s="1"/>
  <c r="G412" i="23" s="1"/>
  <c r="E467" i="23"/>
  <c r="F467" i="23" s="1"/>
  <c r="G467" i="23" s="1"/>
  <c r="E560" i="23"/>
  <c r="F560" i="23" s="1"/>
  <c r="G560" i="23" s="1"/>
  <c r="E511" i="23"/>
  <c r="F511" i="23" s="1"/>
  <c r="G511" i="23" s="1"/>
  <c r="E319" i="23"/>
  <c r="F319" i="23" s="1"/>
  <c r="G319" i="23" s="1"/>
  <c r="E362" i="23"/>
  <c r="F362" i="23" s="1"/>
  <c r="G362" i="23" s="1"/>
  <c r="E425" i="23"/>
  <c r="F425" i="23" s="1"/>
  <c r="G425" i="23" s="1"/>
  <c r="E521" i="23"/>
  <c r="F521" i="23" s="1"/>
  <c r="G521" i="23" s="1"/>
  <c r="E650" i="23"/>
  <c r="F650" i="23" s="1"/>
  <c r="G650" i="23" s="1"/>
  <c r="E601" i="23"/>
  <c r="F601" i="23" s="1"/>
  <c r="G601" i="23" s="1"/>
  <c r="E668" i="23"/>
  <c r="F668" i="23" s="1"/>
  <c r="G668" i="23" s="1"/>
  <c r="E219" i="23"/>
  <c r="F219" i="23" s="1"/>
  <c r="G219" i="23" s="1"/>
  <c r="E647" i="23"/>
  <c r="F647" i="23" s="1"/>
  <c r="G647" i="23" s="1"/>
  <c r="E106" i="23"/>
  <c r="F106" i="23" s="1"/>
  <c r="G106" i="23" s="1"/>
  <c r="E230" i="23"/>
  <c r="F230" i="23" s="1"/>
  <c r="G230" i="23" s="1"/>
  <c r="E151" i="23"/>
  <c r="F151" i="23" s="1"/>
  <c r="G151" i="23" s="1"/>
  <c r="E167" i="23"/>
  <c r="F167" i="23" s="1"/>
  <c r="G167" i="23" s="1"/>
  <c r="E231" i="23"/>
  <c r="F231" i="23" s="1"/>
  <c r="G231" i="23" s="1"/>
  <c r="E541" i="23"/>
  <c r="F541" i="23" s="1"/>
  <c r="G541" i="23" s="1"/>
  <c r="E512" i="23"/>
  <c r="F512" i="23" s="1"/>
  <c r="G512" i="23" s="1"/>
  <c r="E390" i="23"/>
  <c r="F390" i="23" s="1"/>
  <c r="G390" i="23" s="1"/>
  <c r="E522" i="23"/>
  <c r="F522" i="23" s="1"/>
  <c r="G522" i="23" s="1"/>
  <c r="E627" i="23"/>
  <c r="F627" i="23" s="1"/>
  <c r="G627" i="23" s="1"/>
  <c r="E140" i="23"/>
  <c r="F140" i="23" s="1"/>
  <c r="G140" i="23" s="1"/>
  <c r="E277" i="23"/>
  <c r="F277" i="23" s="1"/>
  <c r="G277" i="23" s="1"/>
  <c r="E284" i="23"/>
  <c r="F284" i="23" s="1"/>
  <c r="G284" i="23" s="1"/>
  <c r="E30" i="23"/>
  <c r="F30" i="23" s="1"/>
  <c r="G30" i="23" s="1"/>
  <c r="E361" i="23"/>
  <c r="F361" i="23" s="1"/>
  <c r="G361" i="23" s="1"/>
  <c r="E416" i="23"/>
  <c r="F416" i="23" s="1"/>
  <c r="G416" i="23" s="1"/>
  <c r="E471" i="23"/>
  <c r="F471" i="23" s="1"/>
  <c r="G471" i="23" s="1"/>
  <c r="E564" i="23"/>
  <c r="F564" i="23" s="1"/>
  <c r="G564" i="23" s="1"/>
  <c r="E515" i="23"/>
  <c r="F515" i="23" s="1"/>
  <c r="G515" i="23" s="1"/>
  <c r="E326" i="23"/>
  <c r="F326" i="23" s="1"/>
  <c r="G326" i="23" s="1"/>
  <c r="E389" i="23"/>
  <c r="F389" i="23" s="1"/>
  <c r="G389" i="23" s="1"/>
  <c r="E493" i="23"/>
  <c r="F493" i="23" s="1"/>
  <c r="G493" i="23" s="1"/>
  <c r="E614" i="23"/>
  <c r="F614" i="23" s="1"/>
  <c r="G614" i="23" s="1"/>
  <c r="E565" i="23"/>
  <c r="F565" i="23" s="1"/>
  <c r="G565" i="23" s="1"/>
  <c r="E649" i="23"/>
  <c r="F649" i="23" s="1"/>
  <c r="G649" i="23" s="1"/>
  <c r="E365" i="23"/>
  <c r="F365" i="23" s="1"/>
  <c r="G365" i="23" s="1"/>
  <c r="E420" i="23"/>
  <c r="F420" i="23" s="1"/>
  <c r="G420" i="23" s="1"/>
  <c r="E475" i="23"/>
  <c r="F475" i="23" s="1"/>
  <c r="G475" i="23" s="1"/>
  <c r="E568" i="23"/>
  <c r="F568" i="23" s="1"/>
  <c r="G568" i="23" s="1"/>
  <c r="E519" i="23"/>
  <c r="F519" i="23" s="1"/>
  <c r="G519" i="23" s="1"/>
  <c r="E327" i="23"/>
  <c r="F327" i="23" s="1"/>
  <c r="G327" i="23" s="1"/>
  <c r="E382" i="23"/>
  <c r="F382" i="23" s="1"/>
  <c r="G382" i="23" s="1"/>
  <c r="E433" i="23"/>
  <c r="F433" i="23" s="1"/>
  <c r="G433" i="23" s="1"/>
  <c r="E529" i="23"/>
  <c r="F529" i="23" s="1"/>
  <c r="G529" i="23" s="1"/>
  <c r="E452" i="23"/>
  <c r="F452" i="23" s="1"/>
  <c r="G452" i="23" s="1"/>
  <c r="E609" i="23"/>
  <c r="F609" i="23" s="1"/>
  <c r="G609" i="23" s="1"/>
  <c r="E678" i="23"/>
  <c r="F678" i="23" s="1"/>
  <c r="G678" i="23" s="1"/>
  <c r="E273" i="23"/>
  <c r="F273" i="23" s="1"/>
  <c r="G273" i="23" s="1"/>
  <c r="E660" i="23"/>
  <c r="F660" i="23" s="1"/>
  <c r="G660" i="23" s="1"/>
  <c r="E26" i="23"/>
  <c r="F26" i="23" s="1"/>
  <c r="E663" i="23"/>
  <c r="F663" i="23" s="1"/>
  <c r="G663" i="23" s="1"/>
  <c r="E92" i="23"/>
  <c r="F92" i="23" s="1"/>
  <c r="G92" i="23" s="1"/>
  <c r="E654" i="23"/>
  <c r="F654" i="23" s="1"/>
  <c r="G654" i="23" s="1"/>
  <c r="E229" i="23"/>
  <c r="F229" i="23" s="1"/>
  <c r="G229" i="23" s="1"/>
  <c r="E154" i="23"/>
  <c r="F154" i="23" s="1"/>
  <c r="G154" i="23" s="1"/>
  <c r="E189" i="23"/>
  <c r="F189" i="23" s="1"/>
  <c r="G189" i="23" s="1"/>
  <c r="E254" i="23"/>
  <c r="F254" i="23" s="1"/>
  <c r="G254" i="23" s="1"/>
  <c r="E288" i="23"/>
  <c r="F288" i="23" s="1"/>
  <c r="G288" i="23" s="1"/>
  <c r="E49" i="23"/>
  <c r="F49" i="23" s="1"/>
  <c r="G49" i="23" s="1"/>
  <c r="E305" i="23"/>
  <c r="F305" i="23" s="1"/>
  <c r="G305" i="23" s="1"/>
  <c r="E348" i="23"/>
  <c r="F348" i="23" s="1"/>
  <c r="G348" i="23" s="1"/>
  <c r="E445" i="23"/>
  <c r="F445" i="23" s="1"/>
  <c r="G445" i="23" s="1"/>
  <c r="E572" i="23"/>
  <c r="F572" i="23" s="1"/>
  <c r="G572" i="23" s="1"/>
  <c r="E291" i="23"/>
  <c r="F291" i="23" s="1"/>
  <c r="G291" i="23" s="1"/>
  <c r="E334" i="23"/>
  <c r="F334" i="23" s="1"/>
  <c r="G334" i="23" s="1"/>
  <c r="E429" i="23"/>
  <c r="F429" i="23" s="1"/>
  <c r="G429" i="23" s="1"/>
  <c r="E590" i="23"/>
  <c r="F590" i="23" s="1"/>
  <c r="G590" i="23" s="1"/>
  <c r="E309" i="23"/>
  <c r="F309" i="23" s="1"/>
  <c r="G309" i="23" s="1"/>
  <c r="E576" i="23"/>
  <c r="F576" i="23" s="1"/>
  <c r="G576" i="23" s="1"/>
  <c r="E422" i="23"/>
  <c r="F422" i="23" s="1"/>
  <c r="G422" i="23" s="1"/>
  <c r="E585" i="23"/>
  <c r="F585" i="23" s="1"/>
  <c r="G585" i="23" s="1"/>
  <c r="E58" i="23"/>
  <c r="F58" i="23" s="1"/>
  <c r="G58" i="23" s="1"/>
  <c r="E260" i="23"/>
  <c r="F260" i="23" s="1"/>
  <c r="G260" i="23" s="1"/>
  <c r="E103" i="23"/>
  <c r="F103" i="23" s="1"/>
  <c r="G103" i="23" s="1"/>
  <c r="E83" i="23"/>
  <c r="F83" i="23" s="1"/>
  <c r="G83" i="23" s="1"/>
  <c r="E76" i="23"/>
  <c r="F76" i="23" s="1"/>
  <c r="G76" i="23" s="1"/>
  <c r="E183" i="23"/>
  <c r="F183" i="23" s="1"/>
  <c r="G183" i="23" s="1"/>
  <c r="E248" i="23"/>
  <c r="F248" i="23" s="1"/>
  <c r="G248" i="23" s="1"/>
  <c r="E170" i="23"/>
  <c r="F170" i="23" s="1"/>
  <c r="G170" i="23" s="1"/>
  <c r="E239" i="23"/>
  <c r="F239" i="23" s="1"/>
  <c r="G239" i="23" s="1"/>
  <c r="E172" i="23"/>
  <c r="F172" i="23" s="1"/>
  <c r="G172" i="23" s="1"/>
  <c r="E185" i="23"/>
  <c r="F185" i="23" s="1"/>
  <c r="G185" i="23" s="1"/>
  <c r="E56" i="23"/>
  <c r="F56" i="23" s="1"/>
  <c r="G56" i="23" s="1"/>
  <c r="E324" i="23"/>
  <c r="F324" i="23" s="1"/>
  <c r="G324" i="23" s="1"/>
  <c r="E387" i="23"/>
  <c r="F387" i="23" s="1"/>
  <c r="G387" i="23" s="1"/>
  <c r="E492" i="23"/>
  <c r="F492" i="23" s="1"/>
  <c r="G492" i="23" s="1"/>
  <c r="E612" i="23"/>
  <c r="F612" i="23" s="1"/>
  <c r="G612" i="23" s="1"/>
  <c r="E331" i="23"/>
  <c r="F331" i="23" s="1"/>
  <c r="G331" i="23" s="1"/>
  <c r="E386" i="23"/>
  <c r="F386" i="23" s="1"/>
  <c r="G386" i="23" s="1"/>
  <c r="E366" i="23"/>
  <c r="F366" i="23" s="1"/>
  <c r="G366" i="23" s="1"/>
  <c r="E533" i="23"/>
  <c r="F533" i="23" s="1"/>
  <c r="G533" i="23" s="1"/>
  <c r="E460" i="23"/>
  <c r="F460" i="23" s="1"/>
  <c r="G460" i="23" s="1"/>
  <c r="E653" i="23"/>
  <c r="F653" i="23" s="1"/>
  <c r="G653" i="23" s="1"/>
  <c r="E102" i="23"/>
  <c r="F102" i="23" s="1"/>
  <c r="G102" i="23" s="1"/>
  <c r="E328" i="23"/>
  <c r="F328" i="23" s="1"/>
  <c r="G328" i="23" s="1"/>
  <c r="E391" i="23"/>
  <c r="F391" i="23" s="1"/>
  <c r="G391" i="23" s="1"/>
  <c r="E494" i="23"/>
  <c r="F494" i="23" s="1"/>
  <c r="G494" i="23" s="1"/>
  <c r="E616" i="23"/>
  <c r="F616" i="23" s="1"/>
  <c r="G616" i="23" s="1"/>
  <c r="E567" i="23"/>
  <c r="F567" i="23" s="1"/>
  <c r="G567" i="23" s="1"/>
  <c r="E290" i="23"/>
  <c r="F290" i="23" s="1"/>
  <c r="G290" i="23" s="1"/>
  <c r="E430" i="23"/>
  <c r="F430" i="23" s="1"/>
  <c r="G430" i="23" s="1"/>
  <c r="E485" i="23"/>
  <c r="F485" i="23" s="1"/>
  <c r="G485" i="23" s="1"/>
  <c r="E578" i="23"/>
  <c r="F578" i="23" s="1"/>
  <c r="G578" i="23" s="1"/>
  <c r="E530" i="23"/>
  <c r="F530" i="23" s="1"/>
  <c r="G530" i="23" s="1"/>
  <c r="E555" i="23"/>
  <c r="F555" i="23" s="1"/>
  <c r="G555" i="23" s="1"/>
  <c r="E242" i="23"/>
  <c r="F242" i="23" s="1"/>
  <c r="G242" i="23" s="1"/>
  <c r="E531" i="23"/>
  <c r="F531" i="23" s="1"/>
  <c r="G531" i="23" s="1"/>
  <c r="E89" i="23"/>
  <c r="F89" i="23" s="1"/>
  <c r="G89" i="23" s="1"/>
  <c r="E177" i="23"/>
  <c r="F177" i="23" s="1"/>
  <c r="G177" i="23" s="1"/>
  <c r="E139" i="23"/>
  <c r="F139" i="23" s="1"/>
  <c r="G139" i="23" s="1"/>
  <c r="E85" i="23"/>
  <c r="F85" i="23" s="1"/>
  <c r="G85" i="23" s="1"/>
  <c r="E42" i="23"/>
  <c r="F42" i="23" s="1"/>
  <c r="G42" i="23" s="1"/>
  <c r="E159" i="23"/>
  <c r="F159" i="23" s="1"/>
  <c r="G159" i="23" s="1"/>
  <c r="E40" i="23"/>
  <c r="F40" i="23" s="1"/>
  <c r="G40" i="23" s="1"/>
  <c r="E212" i="23"/>
  <c r="F212" i="23" s="1"/>
  <c r="G212" i="23" s="1"/>
  <c r="E662" i="23"/>
  <c r="F662" i="23" s="1"/>
  <c r="G662" i="23" s="1"/>
  <c r="E286" i="23"/>
  <c r="F286" i="23" s="1"/>
  <c r="G286" i="23" s="1"/>
  <c r="E176" i="23"/>
  <c r="F176" i="23" s="1"/>
  <c r="G176" i="23" s="1"/>
  <c r="E157" i="23"/>
  <c r="F157" i="23" s="1"/>
  <c r="G157" i="23" s="1"/>
  <c r="E74" i="23"/>
  <c r="F74" i="23" s="1"/>
  <c r="G74" i="23" s="1"/>
  <c r="E34" i="23"/>
  <c r="F34" i="23" s="1"/>
  <c r="G34" i="23" s="1"/>
  <c r="E656" i="23"/>
  <c r="F656" i="23" s="1"/>
  <c r="G656" i="23" s="1"/>
  <c r="E145" i="23"/>
  <c r="F145" i="23" s="1"/>
  <c r="G145" i="23" s="1"/>
  <c r="E180" i="23"/>
  <c r="F180" i="23" s="1"/>
  <c r="G180" i="23" s="1"/>
  <c r="E163" i="23"/>
  <c r="F163" i="23" s="1"/>
  <c r="G163" i="23" s="1"/>
  <c r="E195" i="23"/>
  <c r="F195" i="23" s="1"/>
  <c r="G195" i="23" s="1"/>
  <c r="E81" i="23"/>
  <c r="F81" i="23" s="1"/>
  <c r="G81" i="23" s="1"/>
  <c r="E152" i="23"/>
  <c r="F152" i="23" s="1"/>
  <c r="G152" i="23" s="1"/>
  <c r="E603" i="23"/>
  <c r="F603" i="23" s="1"/>
  <c r="G603" i="23" s="1"/>
  <c r="E217" i="23"/>
  <c r="F217" i="23" s="1"/>
  <c r="G217" i="23" s="1"/>
  <c r="E153" i="23"/>
  <c r="F153" i="23" s="1"/>
  <c r="G153" i="23" s="1"/>
  <c r="E216" i="23"/>
  <c r="F216" i="23" s="1"/>
  <c r="G216" i="23" s="1"/>
  <c r="E149" i="23"/>
  <c r="F149" i="23" s="1"/>
  <c r="G149" i="23" s="1"/>
  <c r="E77" i="23"/>
  <c r="F77" i="23" s="1"/>
  <c r="G77" i="23" s="1"/>
  <c r="E282" i="23"/>
  <c r="F282" i="23" s="1"/>
  <c r="G282" i="23" s="1"/>
  <c r="E397" i="23"/>
  <c r="F397" i="23" s="1"/>
  <c r="G397" i="23" s="1"/>
  <c r="E510" i="23"/>
  <c r="F510" i="23" s="1"/>
  <c r="G510" i="23" s="1"/>
  <c r="E126" i="23"/>
  <c r="F126" i="23" s="1"/>
  <c r="G126" i="23" s="1"/>
  <c r="E451" i="23"/>
  <c r="F451" i="23" s="1"/>
  <c r="G451" i="23" s="1"/>
  <c r="E527" i="23"/>
  <c r="F527" i="23" s="1"/>
  <c r="G527" i="23" s="1"/>
  <c r="E377" i="23"/>
  <c r="F377" i="23" s="1"/>
  <c r="G377" i="23" s="1"/>
  <c r="E634" i="23"/>
  <c r="F634" i="23" s="1"/>
  <c r="G634" i="23" s="1"/>
  <c r="E236" i="23"/>
  <c r="F236" i="23" s="1"/>
  <c r="G236" i="23" s="1"/>
  <c r="E121" i="23"/>
  <c r="F121" i="23" s="1"/>
  <c r="G121" i="23" s="1"/>
  <c r="E39" i="23"/>
  <c r="F39" i="23" s="1"/>
  <c r="G39" i="23" s="1"/>
  <c r="E259" i="23"/>
  <c r="F259" i="23" s="1"/>
  <c r="G259" i="23" s="1"/>
  <c r="E166" i="23"/>
  <c r="F166" i="23" s="1"/>
  <c r="G166" i="23" s="1"/>
  <c r="E84" i="23"/>
  <c r="F84" i="23" s="1"/>
  <c r="G84" i="23" s="1"/>
  <c r="E36" i="23"/>
  <c r="F36" i="23" s="1"/>
  <c r="G36" i="23" s="1"/>
  <c r="E249" i="23"/>
  <c r="F249" i="23" s="1"/>
  <c r="G249" i="23" s="1"/>
  <c r="E107" i="23"/>
  <c r="F107" i="23" s="1"/>
  <c r="G107" i="23" s="1"/>
  <c r="E300" i="23"/>
  <c r="F300" i="23" s="1"/>
  <c r="G300" i="23" s="1"/>
  <c r="E440" i="23"/>
  <c r="F440" i="23" s="1"/>
  <c r="G440" i="23" s="1"/>
  <c r="E450" i="23"/>
  <c r="F450" i="23" s="1"/>
  <c r="G450" i="23" s="1"/>
  <c r="E588" i="23"/>
  <c r="F588" i="23" s="1"/>
  <c r="G588" i="23" s="1"/>
  <c r="E307" i="23"/>
  <c r="F307" i="23" s="1"/>
  <c r="G307" i="23" s="1"/>
  <c r="E350" i="23"/>
  <c r="F350" i="23" s="1"/>
  <c r="G350" i="23" s="1"/>
  <c r="E413" i="23"/>
  <c r="F413" i="23" s="1"/>
  <c r="G413" i="23" s="1"/>
  <c r="E509" i="23"/>
  <c r="F509" i="23" s="1"/>
  <c r="G509" i="23" s="1"/>
  <c r="E638" i="23"/>
  <c r="F638" i="23" s="1"/>
  <c r="G638" i="23" s="1"/>
  <c r="E589" i="23"/>
  <c r="F589" i="23" s="1"/>
  <c r="G589" i="23" s="1"/>
  <c r="E674" i="23"/>
  <c r="F674" i="23" s="1"/>
  <c r="G674" i="23" s="1"/>
  <c r="E304" i="23"/>
  <c r="F304" i="23" s="1"/>
  <c r="G304" i="23" s="1"/>
  <c r="E444" i="23"/>
  <c r="F444" i="23" s="1"/>
  <c r="G444" i="23" s="1"/>
  <c r="E458" i="23"/>
  <c r="F458" i="23" s="1"/>
  <c r="G458" i="23" s="1"/>
  <c r="E592" i="23"/>
  <c r="F592" i="23" s="1"/>
  <c r="G592" i="23" s="1"/>
  <c r="E543" i="23"/>
  <c r="F543" i="23" s="1"/>
  <c r="G543" i="23" s="1"/>
  <c r="E351" i="23"/>
  <c r="F351" i="23" s="1"/>
  <c r="G351" i="23" s="1"/>
  <c r="E406" i="23"/>
  <c r="F406" i="23" s="1"/>
  <c r="G406" i="23" s="1"/>
  <c r="E461" i="23"/>
  <c r="F461" i="23" s="1"/>
  <c r="G461" i="23" s="1"/>
  <c r="E554" i="23"/>
  <c r="F554" i="23" s="1"/>
  <c r="G554" i="23" s="1"/>
  <c r="E506" i="23"/>
  <c r="F506" i="23" s="1"/>
  <c r="G506" i="23" s="1"/>
  <c r="E673" i="23"/>
  <c r="F673" i="23" s="1"/>
  <c r="G673" i="23" s="1"/>
  <c r="E80" i="23"/>
  <c r="F80" i="23" s="1"/>
  <c r="G80" i="23" s="1"/>
  <c r="E267" i="23"/>
  <c r="F267" i="23" s="1"/>
  <c r="G267" i="23" s="1"/>
  <c r="E68" i="23"/>
  <c r="F68" i="23" s="1"/>
  <c r="G68" i="23" s="1"/>
  <c r="E65" i="23"/>
  <c r="F65" i="23" s="1"/>
  <c r="G65" i="23" s="1"/>
  <c r="E120" i="23"/>
  <c r="F120" i="23" s="1"/>
  <c r="G120" i="23" s="1"/>
  <c r="E261" i="23"/>
  <c r="F261" i="23" s="1"/>
  <c r="G261" i="23" s="1"/>
  <c r="E235" i="23"/>
  <c r="F235" i="23" s="1"/>
  <c r="G235" i="23" s="1"/>
  <c r="E97" i="23"/>
  <c r="F97" i="23" s="1"/>
  <c r="G97" i="23" s="1"/>
  <c r="E341" i="23"/>
  <c r="F341" i="23" s="1"/>
  <c r="G341" i="23" s="1"/>
  <c r="E608" i="23"/>
  <c r="F608" i="23" s="1"/>
  <c r="G608" i="23" s="1"/>
  <c r="E409" i="23"/>
  <c r="F409" i="23" s="1"/>
  <c r="G409" i="23" s="1"/>
  <c r="E523" i="23"/>
  <c r="F523" i="23" s="1"/>
  <c r="G523" i="23" s="1"/>
  <c r="E237" i="23"/>
  <c r="F237" i="23" s="1"/>
  <c r="G237" i="23" s="1"/>
  <c r="E71" i="23"/>
  <c r="F71" i="23" s="1"/>
  <c r="G71" i="23" s="1"/>
  <c r="E47" i="23"/>
  <c r="F47" i="23" s="1"/>
  <c r="G47" i="23" s="1"/>
  <c r="E289" i="23"/>
  <c r="F289" i="23" s="1"/>
  <c r="G289" i="23" s="1"/>
  <c r="E130" i="23"/>
  <c r="F130" i="23" s="1"/>
  <c r="G130" i="23" s="1"/>
  <c r="E308" i="23"/>
  <c r="F308" i="23" s="1"/>
  <c r="G308" i="23" s="1"/>
  <c r="E448" i="23"/>
  <c r="F448" i="23" s="1"/>
  <c r="G448" i="23" s="1"/>
  <c r="E466" i="23"/>
  <c r="F466" i="23" s="1"/>
  <c r="G466" i="23" s="1"/>
  <c r="E596" i="23"/>
  <c r="F596" i="23" s="1"/>
  <c r="G596" i="23" s="1"/>
  <c r="E315" i="23"/>
  <c r="F315" i="23" s="1"/>
  <c r="G315" i="23" s="1"/>
  <c r="E358" i="23"/>
  <c r="F358" i="23" s="1"/>
  <c r="G358" i="23" s="1"/>
  <c r="E421" i="23"/>
  <c r="F421" i="23" s="1"/>
  <c r="G421" i="23" s="1"/>
  <c r="E517" i="23"/>
  <c r="F517" i="23" s="1"/>
  <c r="G517" i="23" s="1"/>
  <c r="E646" i="23"/>
  <c r="F646" i="23" s="1"/>
  <c r="G646" i="23" s="1"/>
  <c r="E597" i="23"/>
  <c r="F597" i="23" s="1"/>
  <c r="G597" i="23" s="1"/>
  <c r="E682" i="23"/>
  <c r="F682" i="23" s="1"/>
  <c r="G682" i="23" s="1"/>
  <c r="E312" i="23"/>
  <c r="F312" i="23" s="1"/>
  <c r="G312" i="23" s="1"/>
  <c r="E375" i="23"/>
  <c r="F375" i="23" s="1"/>
  <c r="G375" i="23" s="1"/>
  <c r="E474" i="23"/>
  <c r="F474" i="23" s="1"/>
  <c r="G474" i="23" s="1"/>
  <c r="E600" i="23"/>
  <c r="F600" i="23" s="1"/>
  <c r="G600" i="23" s="1"/>
  <c r="E551" i="23"/>
  <c r="F551" i="23" s="1"/>
  <c r="G551" i="23" s="1"/>
  <c r="E359" i="23"/>
  <c r="F359" i="23" s="1"/>
  <c r="G359" i="23" s="1"/>
  <c r="E414" i="23"/>
  <c r="F414" i="23" s="1"/>
  <c r="G414" i="23" s="1"/>
  <c r="E469" i="23"/>
  <c r="F469" i="23" s="1"/>
  <c r="G469" i="23" s="1"/>
  <c r="E562" i="23"/>
  <c r="F562" i="23" s="1"/>
  <c r="G562" i="23" s="1"/>
  <c r="E514" i="23"/>
  <c r="F514" i="23" s="1"/>
  <c r="G514" i="23" s="1"/>
  <c r="E681" i="23"/>
  <c r="F681" i="23" s="1"/>
  <c r="G681" i="23" s="1"/>
  <c r="E258" i="23"/>
  <c r="F258" i="23" s="1"/>
  <c r="G258" i="23" s="1"/>
  <c r="E165" i="23"/>
  <c r="F165" i="23" s="1"/>
  <c r="G165" i="23" s="1"/>
  <c r="E232" i="23"/>
  <c r="F232" i="23" s="1"/>
  <c r="G232" i="23" s="1"/>
  <c r="E187" i="23"/>
  <c r="F187" i="23" s="1"/>
  <c r="G187" i="23" s="1"/>
  <c r="E629" i="23"/>
  <c r="F629" i="23" s="1"/>
  <c r="G629" i="23" s="1"/>
  <c r="E38" i="23"/>
  <c r="F38" i="23" s="1"/>
  <c r="G38" i="23" s="1"/>
  <c r="E70" i="23"/>
  <c r="F70" i="23" s="1"/>
  <c r="G70" i="23" s="1"/>
  <c r="E201" i="23"/>
  <c r="F201" i="23" s="1"/>
  <c r="G201" i="23" s="1"/>
  <c r="E168" i="23"/>
  <c r="F168" i="23" s="1"/>
  <c r="G168" i="23" s="1"/>
  <c r="E175" i="23"/>
  <c r="F175" i="23" s="1"/>
  <c r="G175" i="23" s="1"/>
  <c r="E174" i="23"/>
  <c r="F174" i="23" s="1"/>
  <c r="G174" i="23" s="1"/>
  <c r="E48" i="23"/>
  <c r="F48" i="23" s="1"/>
  <c r="G48" i="23" s="1"/>
  <c r="E101" i="23"/>
  <c r="F101" i="23" s="1"/>
  <c r="G101" i="23" s="1"/>
  <c r="E337" i="23"/>
  <c r="F337" i="23" s="1"/>
  <c r="G337" i="23" s="1"/>
  <c r="E392" i="23"/>
  <c r="F392" i="23" s="1"/>
  <c r="G392" i="23" s="1"/>
  <c r="E482" i="23"/>
  <c r="F482" i="23" s="1"/>
  <c r="G482" i="23" s="1"/>
  <c r="E604" i="23"/>
  <c r="F604" i="23" s="1"/>
  <c r="G604" i="23" s="1"/>
  <c r="E323" i="23"/>
  <c r="F323" i="23" s="1"/>
  <c r="G323" i="23" s="1"/>
  <c r="E378" i="23"/>
  <c r="F378" i="23" s="1"/>
  <c r="G378" i="23" s="1"/>
  <c r="E465" i="23"/>
  <c r="F465" i="23" s="1"/>
  <c r="G465" i="23" s="1"/>
  <c r="E439" i="23"/>
  <c r="F439" i="23" s="1"/>
  <c r="G439" i="23" s="1"/>
  <c r="E320" i="23"/>
  <c r="F320" i="23" s="1"/>
  <c r="G320" i="23" s="1"/>
  <c r="E480" i="23"/>
  <c r="F480" i="23" s="1"/>
  <c r="G480" i="23" s="1"/>
  <c r="E477" i="23"/>
  <c r="F477" i="23" s="1"/>
  <c r="G477" i="23" s="1"/>
  <c r="E635" i="23"/>
  <c r="F635" i="23" s="1"/>
  <c r="G635" i="23" s="1"/>
  <c r="E129" i="23"/>
  <c r="F129" i="23" s="1"/>
  <c r="G129" i="23" s="1"/>
  <c r="E639" i="23"/>
  <c r="F639" i="23" s="1"/>
  <c r="G639" i="23" s="1"/>
  <c r="E539" i="23"/>
  <c r="F539" i="23" s="1"/>
  <c r="G539" i="23" s="1"/>
  <c r="E247" i="23"/>
  <c r="F247" i="23" s="1"/>
  <c r="G247" i="23" s="1"/>
  <c r="E144" i="23"/>
  <c r="F144" i="23" s="1"/>
  <c r="G144" i="23" s="1"/>
  <c r="E188" i="23"/>
  <c r="F188" i="23" s="1"/>
  <c r="G188" i="23" s="1"/>
  <c r="E227" i="23"/>
  <c r="F227" i="23" s="1"/>
  <c r="G227" i="23" s="1"/>
  <c r="E164" i="23"/>
  <c r="F164" i="23" s="1"/>
  <c r="G164" i="23" s="1"/>
  <c r="E246" i="23"/>
  <c r="F246" i="23" s="1"/>
  <c r="G246" i="23" s="1"/>
  <c r="E110" i="23"/>
  <c r="F110" i="23" s="1"/>
  <c r="G110" i="23" s="1"/>
  <c r="E225" i="23"/>
  <c r="F225" i="23" s="1"/>
  <c r="G225" i="23" s="1"/>
  <c r="E313" i="23"/>
  <c r="F313" i="23" s="1"/>
  <c r="G313" i="23" s="1"/>
  <c r="E356" i="23"/>
  <c r="F356" i="23" s="1"/>
  <c r="G356" i="23" s="1"/>
  <c r="E419" i="23"/>
  <c r="F419" i="23" s="1"/>
  <c r="G419" i="23" s="1"/>
  <c r="E516" i="23"/>
  <c r="F516" i="23" s="1"/>
  <c r="G516" i="23" s="1"/>
  <c r="E644" i="23"/>
  <c r="F644" i="23" s="1"/>
  <c r="G644" i="23" s="1"/>
  <c r="E363" i="23"/>
  <c r="F363" i="23" s="1"/>
  <c r="G363" i="23" s="1"/>
  <c r="E418" i="23"/>
  <c r="F418" i="23" s="1"/>
  <c r="G418" i="23" s="1"/>
  <c r="E473" i="23"/>
  <c r="F473" i="23" s="1"/>
  <c r="G473" i="23" s="1"/>
  <c r="E566" i="23"/>
  <c r="F566" i="23" s="1"/>
  <c r="G566" i="23" s="1"/>
  <c r="E518" i="23"/>
  <c r="F518" i="23" s="1"/>
  <c r="G518" i="23" s="1"/>
  <c r="E685" i="23"/>
  <c r="F685" i="23" s="1"/>
  <c r="G685" i="23" s="1"/>
  <c r="E317" i="23"/>
  <c r="F317" i="23" s="1"/>
  <c r="G317" i="23" s="1"/>
  <c r="E360" i="23"/>
  <c r="F360" i="23" s="1"/>
  <c r="G360" i="23" s="1"/>
  <c r="E423" i="23"/>
  <c r="F423" i="23" s="1"/>
  <c r="G423" i="23" s="1"/>
  <c r="E520" i="23"/>
  <c r="F520" i="23" s="1"/>
  <c r="G520" i="23" s="1"/>
  <c r="E648" i="23"/>
  <c r="F648" i="23" s="1"/>
  <c r="G648" i="23" s="1"/>
  <c r="E599" i="23"/>
  <c r="F599" i="23" s="1"/>
  <c r="G599" i="23" s="1"/>
  <c r="E322" i="23"/>
  <c r="F322" i="23" s="1"/>
  <c r="G322" i="23" s="1"/>
  <c r="E385" i="23"/>
  <c r="F385" i="23" s="1"/>
  <c r="G385" i="23" s="1"/>
  <c r="E491" i="23"/>
  <c r="F491" i="23" s="1"/>
  <c r="G491" i="23" s="1"/>
  <c r="E610" i="23"/>
  <c r="F610" i="23" s="1"/>
  <c r="G610" i="23" s="1"/>
  <c r="E561" i="23"/>
  <c r="F561" i="23" s="1"/>
  <c r="G561" i="23" s="1"/>
  <c r="E687" i="23"/>
  <c r="F687" i="23" s="1"/>
  <c r="G687" i="23" s="1"/>
  <c r="E276" i="23"/>
  <c r="F276" i="23" s="1"/>
  <c r="G276" i="23" s="1"/>
  <c r="E675" i="23"/>
  <c r="F675" i="23" s="1"/>
  <c r="G675" i="23" s="1"/>
  <c r="E32" i="23"/>
  <c r="F32" i="23" s="1"/>
  <c r="G32" i="23" s="1"/>
  <c r="E67" i="23"/>
  <c r="F67" i="23" s="1"/>
  <c r="G67" i="23" s="1"/>
  <c r="E133" i="23"/>
  <c r="F133" i="23" s="1"/>
  <c r="G133" i="23" s="1"/>
  <c r="E66" i="23"/>
  <c r="F66" i="23" s="1"/>
  <c r="G66" i="23" s="1"/>
  <c r="E147" i="23"/>
  <c r="F147" i="23" s="1"/>
  <c r="G147" i="23" s="1"/>
  <c r="E281" i="23"/>
  <c r="F281" i="23" s="1"/>
  <c r="G281" i="23" s="1"/>
  <c r="E123" i="23"/>
  <c r="F123" i="23" s="1"/>
  <c r="G123" i="23" s="1"/>
  <c r="E211" i="23"/>
  <c r="F211" i="23" s="1"/>
  <c r="G211" i="23" s="1"/>
  <c r="E137" i="23"/>
  <c r="F137" i="23" s="1"/>
  <c r="G137" i="23" s="1"/>
  <c r="E667" i="23"/>
  <c r="F667" i="23" s="1"/>
  <c r="G667" i="23" s="1"/>
  <c r="E181" i="23"/>
  <c r="F181" i="23" s="1"/>
  <c r="G181" i="23" s="1"/>
  <c r="E250" i="23"/>
  <c r="F250" i="23" s="1"/>
  <c r="G250" i="23" s="1"/>
  <c r="E37" i="23"/>
  <c r="F37" i="23" s="1"/>
  <c r="G37" i="23" s="1"/>
  <c r="E41" i="23"/>
  <c r="F41" i="23" s="1"/>
  <c r="G41" i="23" s="1"/>
  <c r="E243" i="23"/>
  <c r="F243" i="23" s="1"/>
  <c r="G243" i="23" s="1"/>
  <c r="E51" i="23"/>
  <c r="F51" i="23" s="1"/>
  <c r="G51" i="23" s="1"/>
  <c r="E148" i="23"/>
  <c r="F148" i="23" s="1"/>
  <c r="G148" i="23" s="1"/>
  <c r="E134" i="23"/>
  <c r="F134" i="23" s="1"/>
  <c r="G134" i="23" s="1"/>
  <c r="E33" i="23"/>
  <c r="F33" i="23" s="1"/>
  <c r="G33" i="23" s="1"/>
  <c r="E90" i="23"/>
  <c r="F90" i="23" s="1"/>
  <c r="G90" i="23" s="1"/>
  <c r="E198" i="23"/>
  <c r="F198" i="23" s="1"/>
  <c r="G198" i="23" s="1"/>
  <c r="E619" i="23"/>
  <c r="F619" i="23" s="1"/>
  <c r="G619" i="23" s="1"/>
  <c r="E547" i="23"/>
  <c r="F547" i="23" s="1"/>
  <c r="G547" i="23" s="1"/>
  <c r="E109" i="23"/>
  <c r="F109" i="23" s="1"/>
  <c r="G109" i="23" s="1"/>
  <c r="E118" i="23"/>
  <c r="F118" i="23" s="1"/>
  <c r="G118" i="23" s="1"/>
  <c r="E135" i="23"/>
  <c r="F135" i="23" s="1"/>
  <c r="G135" i="23" s="1"/>
  <c r="E268" i="23"/>
  <c r="F268" i="23" s="1"/>
  <c r="G268" i="23" s="1"/>
  <c r="E87" i="23"/>
  <c r="F87" i="23" s="1"/>
  <c r="G87" i="23" s="1"/>
  <c r="E454" i="23"/>
  <c r="F454" i="23" s="1"/>
  <c r="G454" i="23" s="1"/>
  <c r="E573" i="23"/>
  <c r="F573" i="23" s="1"/>
  <c r="G573" i="23" s="1"/>
  <c r="E373" i="23"/>
  <c r="F373" i="23" s="1"/>
  <c r="G373" i="23" s="1"/>
  <c r="E490" i="23"/>
  <c r="F490" i="23" s="1"/>
  <c r="G490" i="23" s="1"/>
  <c r="E591" i="23"/>
  <c r="F591" i="23" s="1"/>
  <c r="G591" i="23" s="1"/>
  <c r="E441" i="23"/>
  <c r="F441" i="23" s="1"/>
  <c r="G441" i="23" s="1"/>
  <c r="E553" i="23"/>
  <c r="F553" i="23" s="1"/>
  <c r="G553" i="23" s="1"/>
  <c r="E43" i="23"/>
  <c r="F43" i="23" s="1"/>
  <c r="G43" i="23" s="1"/>
  <c r="E46" i="23"/>
  <c r="F46" i="23" s="1"/>
  <c r="G46" i="23" s="1"/>
  <c r="E266" i="23"/>
  <c r="F266" i="23" s="1"/>
  <c r="G266" i="23" s="1"/>
  <c r="E124" i="23"/>
  <c r="F124" i="23" s="1"/>
  <c r="G124" i="23" s="1"/>
  <c r="E679" i="23"/>
  <c r="F679" i="23" s="1"/>
  <c r="G679" i="23" s="1"/>
  <c r="E664" i="23"/>
  <c r="F664" i="23" s="1"/>
  <c r="G664" i="23" s="1"/>
  <c r="E264" i="23"/>
  <c r="F264" i="23" s="1"/>
  <c r="G264" i="23" s="1"/>
  <c r="E62" i="23"/>
  <c r="F62" i="23" s="1"/>
  <c r="G62" i="23" s="1"/>
  <c r="E278" i="23"/>
  <c r="F278" i="23" s="1"/>
  <c r="G278" i="23" s="1"/>
  <c r="E332" i="23"/>
  <c r="F332" i="23" s="1"/>
  <c r="G332" i="23" s="1"/>
  <c r="E395" i="23"/>
  <c r="F395" i="23" s="1"/>
  <c r="G395" i="23" s="1"/>
  <c r="E496" i="23"/>
  <c r="F496" i="23" s="1"/>
  <c r="G496" i="23" s="1"/>
  <c r="E620" i="23"/>
  <c r="F620" i="23" s="1"/>
  <c r="G620" i="23" s="1"/>
  <c r="E339" i="23"/>
  <c r="F339" i="23" s="1"/>
  <c r="G339" i="23" s="1"/>
  <c r="E394" i="23"/>
  <c r="F394" i="23" s="1"/>
  <c r="G394" i="23" s="1"/>
  <c r="E449" i="23"/>
  <c r="F449" i="23" s="1"/>
  <c r="G449" i="23" s="1"/>
  <c r="E542" i="23"/>
  <c r="F542" i="23" s="1"/>
  <c r="G542" i="23" s="1"/>
  <c r="E476" i="23"/>
  <c r="F476" i="23" s="1"/>
  <c r="G476" i="23" s="1"/>
  <c r="E661" i="23"/>
  <c r="F661" i="23" s="1"/>
  <c r="G661" i="23" s="1"/>
  <c r="E293" i="23"/>
  <c r="F293" i="23" s="1"/>
  <c r="G293" i="23" s="1"/>
  <c r="E336" i="23"/>
  <c r="F336" i="23" s="1"/>
  <c r="G336" i="23" s="1"/>
  <c r="E399" i="23"/>
  <c r="F399" i="23" s="1"/>
  <c r="G399" i="23" s="1"/>
  <c r="E498" i="23"/>
  <c r="F498" i="23" s="1"/>
  <c r="G498" i="23" s="1"/>
  <c r="E624" i="23"/>
  <c r="F624" i="23" s="1"/>
  <c r="G624" i="23" s="1"/>
  <c r="E575" i="23"/>
  <c r="F575" i="23" s="1"/>
  <c r="G575" i="23" s="1"/>
  <c r="E298" i="23"/>
  <c r="F298" i="23" s="1"/>
  <c r="G298" i="23" s="1"/>
  <c r="E438" i="23"/>
  <c r="F438" i="23" s="1"/>
  <c r="G438" i="23" s="1"/>
  <c r="E443" i="23"/>
  <c r="F443" i="23" s="1"/>
  <c r="G443" i="23" s="1"/>
  <c r="E586" i="23"/>
  <c r="F586" i="23" s="1"/>
  <c r="G586" i="23" s="1"/>
  <c r="E538" i="23"/>
  <c r="F538" i="23" s="1"/>
  <c r="G538" i="23" s="1"/>
  <c r="E587" i="23"/>
  <c r="F587" i="23" s="1"/>
  <c r="G587" i="23" s="1"/>
  <c r="E142" i="23"/>
  <c r="F142" i="23" s="1"/>
  <c r="G142" i="23" s="1"/>
  <c r="E563" i="23"/>
  <c r="F563" i="23" s="1"/>
  <c r="G563" i="23" s="1"/>
  <c r="E112" i="23"/>
  <c r="F112" i="23" s="1"/>
  <c r="G112" i="23" s="1"/>
  <c r="E78" i="23"/>
  <c r="F78" i="23" s="1"/>
  <c r="G78" i="23" s="1"/>
  <c r="E262" i="23"/>
  <c r="F262" i="23" s="1"/>
  <c r="G262" i="23" s="1"/>
  <c r="E256" i="23"/>
  <c r="F256" i="23" s="1"/>
  <c r="G256" i="23" s="1"/>
  <c r="E104" i="23"/>
  <c r="F104" i="23" s="1"/>
  <c r="G104" i="23" s="1"/>
  <c r="E206" i="23"/>
  <c r="F206" i="23" s="1"/>
  <c r="G206" i="23" s="1"/>
  <c r="E396" i="23"/>
  <c r="F396" i="23" s="1"/>
  <c r="G396" i="23" s="1"/>
  <c r="E559" i="23"/>
  <c r="F559" i="23" s="1"/>
  <c r="G559" i="23" s="1"/>
  <c r="E505" i="23"/>
  <c r="F505" i="23" s="1"/>
  <c r="G505" i="23" s="1"/>
  <c r="E688" i="23"/>
  <c r="F688" i="23" s="1"/>
  <c r="G688" i="23" s="1"/>
  <c r="E131" i="23"/>
  <c r="F131" i="23" s="1"/>
  <c r="G131" i="23" s="1"/>
  <c r="E96" i="23"/>
  <c r="F96" i="23" s="1"/>
  <c r="G96" i="23" s="1"/>
  <c r="E651" i="23"/>
  <c r="F651" i="23" s="1"/>
  <c r="G651" i="23" s="1"/>
  <c r="E240" i="23"/>
  <c r="F240" i="23" s="1"/>
  <c r="G240" i="23" s="1"/>
  <c r="E297" i="23"/>
  <c r="F297" i="23" s="1"/>
  <c r="G297" i="23" s="1"/>
  <c r="E340" i="23"/>
  <c r="F340" i="23" s="1"/>
  <c r="G340" i="23" s="1"/>
  <c r="E403" i="23"/>
  <c r="F403" i="23" s="1"/>
  <c r="G403" i="23" s="1"/>
  <c r="E500" i="23"/>
  <c r="F500" i="23" s="1"/>
  <c r="G500" i="23" s="1"/>
  <c r="E628" i="23"/>
  <c r="F628" i="23" s="1"/>
  <c r="G628" i="23" s="1"/>
  <c r="E347" i="23"/>
  <c r="F347" i="23" s="1"/>
  <c r="G347" i="23" s="1"/>
  <c r="E402" i="23"/>
  <c r="F402" i="23" s="1"/>
  <c r="G402" i="23" s="1"/>
  <c r="E457" i="23"/>
  <c r="F457" i="23" s="1"/>
  <c r="G457" i="23" s="1"/>
  <c r="E550" i="23"/>
  <c r="F550" i="23" s="1"/>
  <c r="G550" i="23" s="1"/>
  <c r="E502" i="23"/>
  <c r="F502" i="23" s="1"/>
  <c r="G502" i="23" s="1"/>
  <c r="E669" i="23"/>
  <c r="F669" i="23" s="1"/>
  <c r="G669" i="23" s="1"/>
  <c r="E301" i="23"/>
  <c r="F301" i="23" s="1"/>
  <c r="G301" i="23" s="1"/>
  <c r="E344" i="23"/>
  <c r="F344" i="23" s="1"/>
  <c r="G344" i="23" s="1"/>
  <c r="E407" i="23"/>
  <c r="F407" i="23" s="1"/>
  <c r="G407" i="23" s="1"/>
  <c r="E504" i="23"/>
  <c r="F504" i="23" s="1"/>
  <c r="G504" i="23" s="1"/>
  <c r="E632" i="23"/>
  <c r="F632" i="23" s="1"/>
  <c r="G632" i="23" s="1"/>
  <c r="E583" i="23"/>
  <c r="F583" i="23" s="1"/>
  <c r="G583" i="23" s="1"/>
  <c r="E306" i="23"/>
  <c r="F306" i="23" s="1"/>
  <c r="G306" i="23" s="1"/>
  <c r="E446" i="23"/>
  <c r="F446" i="23" s="1"/>
  <c r="G446" i="23" s="1"/>
  <c r="E462" i="23"/>
  <c r="F462" i="23" s="1"/>
  <c r="G462" i="23" s="1"/>
  <c r="E594" i="23"/>
  <c r="F594" i="23" s="1"/>
  <c r="G594" i="23" s="1"/>
  <c r="E545" i="23"/>
  <c r="F545" i="23" s="1"/>
  <c r="G545" i="23" s="1"/>
  <c r="E655" i="23"/>
  <c r="F655" i="23" s="1"/>
  <c r="G655" i="23" s="1"/>
  <c r="E274" i="23"/>
  <c r="F274" i="23" s="1"/>
  <c r="G274" i="23" s="1"/>
  <c r="E595" i="23"/>
  <c r="F595" i="23" s="1"/>
  <c r="G595" i="23" s="1"/>
  <c r="E197" i="23"/>
  <c r="F197" i="23" s="1"/>
  <c r="G197" i="23" s="1"/>
  <c r="E196" i="23"/>
  <c r="F196" i="23" s="1"/>
  <c r="G196" i="23" s="1"/>
  <c r="E684" i="23"/>
  <c r="F684" i="23" s="1"/>
  <c r="G684" i="23" s="1"/>
  <c r="E579" i="23"/>
  <c r="F579" i="23" s="1"/>
  <c r="G579" i="23" s="1"/>
  <c r="E265" i="23"/>
  <c r="F265" i="23" s="1"/>
  <c r="G265" i="23" s="1"/>
  <c r="E143" i="23"/>
  <c r="F143" i="23" s="1"/>
  <c r="G143" i="23" s="1"/>
  <c r="E220" i="23"/>
  <c r="F220" i="23" s="1"/>
  <c r="G220" i="23" s="1"/>
  <c r="E169" i="23"/>
  <c r="F169" i="23" s="1"/>
  <c r="G169" i="23" s="1"/>
  <c r="E279" i="23"/>
  <c r="F279" i="23" s="1"/>
  <c r="G279" i="23" s="1"/>
  <c r="E73" i="23"/>
  <c r="F73" i="23" s="1"/>
  <c r="G73" i="23" s="1"/>
  <c r="E82" i="23"/>
  <c r="F82" i="23" s="1"/>
  <c r="G82" i="23" s="1"/>
  <c r="E369" i="23"/>
  <c r="F369" i="23" s="1"/>
  <c r="G369" i="23" s="1"/>
  <c r="E424" i="23"/>
  <c r="F424" i="23" s="1"/>
  <c r="G424" i="23" s="1"/>
  <c r="E508" i="23"/>
  <c r="F508" i="23" s="1"/>
  <c r="G508" i="23" s="1"/>
  <c r="E636" i="23"/>
  <c r="F636" i="23" s="1"/>
  <c r="G636" i="23" s="1"/>
  <c r="E355" i="23"/>
  <c r="F355" i="23" s="1"/>
  <c r="G355" i="23" s="1"/>
  <c r="E410" i="23"/>
  <c r="F410" i="23" s="1"/>
  <c r="G410" i="23" s="1"/>
  <c r="E497" i="23"/>
  <c r="F497" i="23" s="1"/>
  <c r="G497" i="23" s="1"/>
  <c r="E605" i="23"/>
  <c r="F605" i="23" s="1"/>
  <c r="G605" i="23" s="1"/>
  <c r="E383" i="23"/>
  <c r="F383" i="23" s="1"/>
  <c r="G383" i="23" s="1"/>
  <c r="E303" i="23"/>
  <c r="F303" i="23" s="1"/>
  <c r="G303" i="23" s="1"/>
  <c r="E570" i="23"/>
  <c r="F570" i="23" s="1"/>
  <c r="G570" i="23" s="1"/>
  <c r="E186" i="23"/>
  <c r="F186" i="23" s="1"/>
  <c r="G186" i="23" s="1"/>
  <c r="E111" i="23"/>
  <c r="F111" i="23" s="1"/>
  <c r="G111" i="23" s="1"/>
  <c r="E99" i="23"/>
  <c r="F99" i="23" s="1"/>
  <c r="G99" i="23" s="1"/>
  <c r="E192" i="23"/>
  <c r="F192" i="23" s="1"/>
  <c r="G192" i="23" s="1"/>
  <c r="E61" i="23"/>
  <c r="F61" i="23" s="1"/>
  <c r="G61" i="23" s="1"/>
  <c r="E57" i="23"/>
  <c r="F57" i="23" s="1"/>
  <c r="G57" i="23" s="1"/>
  <c r="E233" i="23"/>
  <c r="F233" i="23" s="1"/>
  <c r="G233" i="23" s="1"/>
  <c r="E245" i="23"/>
  <c r="F245" i="23" s="1"/>
  <c r="G245" i="23" s="1"/>
  <c r="E132" i="23"/>
  <c r="F132" i="23" s="1"/>
  <c r="G132" i="23" s="1"/>
  <c r="E105" i="23"/>
  <c r="F105" i="23" s="1"/>
  <c r="G105" i="23" s="1"/>
  <c r="E275" i="23"/>
  <c r="F275" i="23" s="1"/>
  <c r="G275" i="23" s="1"/>
  <c r="E207" i="23"/>
  <c r="F207" i="23" s="1"/>
  <c r="G207" i="23" s="1"/>
  <c r="E345" i="23"/>
  <c r="F345" i="23" s="1"/>
  <c r="G345" i="23" s="1"/>
  <c r="E400" i="23"/>
  <c r="F400" i="23" s="1"/>
  <c r="G400" i="23" s="1"/>
  <c r="E455" i="23"/>
  <c r="F455" i="23" s="1"/>
  <c r="G455" i="23" s="1"/>
  <c r="E548" i="23"/>
  <c r="F548" i="23" s="1"/>
  <c r="G548" i="23" s="1"/>
  <c r="E488" i="23"/>
  <c r="F488" i="23" s="1"/>
  <c r="G488" i="23" s="1"/>
  <c r="E310" i="23"/>
  <c r="F310" i="23" s="1"/>
  <c r="G310" i="23" s="1"/>
  <c r="E374" i="23"/>
  <c r="F374" i="23" s="1"/>
  <c r="G374" i="23" s="1"/>
  <c r="E470" i="23"/>
  <c r="F470" i="23" s="1"/>
  <c r="G470" i="23" s="1"/>
  <c r="E598" i="23"/>
  <c r="F598" i="23" s="1"/>
  <c r="G598" i="23" s="1"/>
  <c r="E549" i="23"/>
  <c r="F549" i="23" s="1"/>
  <c r="G549" i="23" s="1"/>
  <c r="E633" i="23"/>
  <c r="F633" i="23" s="1"/>
  <c r="G633" i="23" s="1"/>
  <c r="E349" i="23"/>
  <c r="F349" i="23" s="1"/>
  <c r="G349" i="23" s="1"/>
  <c r="E404" i="23"/>
  <c r="F404" i="23" s="1"/>
  <c r="G404" i="23" s="1"/>
  <c r="E459" i="23"/>
  <c r="F459" i="23" s="1"/>
  <c r="G459" i="23" s="1"/>
  <c r="E552" i="23"/>
  <c r="F552" i="23" s="1"/>
  <c r="G552" i="23" s="1"/>
  <c r="E503" i="23"/>
  <c r="F503" i="23" s="1"/>
  <c r="G503" i="23" s="1"/>
  <c r="E311" i="23"/>
  <c r="F311" i="23" s="1"/>
  <c r="G311" i="23" s="1"/>
  <c r="E354" i="23"/>
  <c r="F354" i="23" s="1"/>
  <c r="G354" i="23" s="1"/>
  <c r="E417" i="23"/>
  <c r="F417" i="23" s="1"/>
  <c r="G417" i="23" s="1"/>
  <c r="E513" i="23"/>
  <c r="F513" i="23" s="1"/>
  <c r="G513" i="23" s="1"/>
  <c r="E642" i="23"/>
  <c r="F642" i="23" s="1"/>
  <c r="G642" i="23" s="1"/>
  <c r="E593" i="23"/>
  <c r="F593" i="23" s="1"/>
  <c r="G593" i="23" s="1"/>
  <c r="E645" i="23"/>
  <c r="F645" i="23" s="1"/>
  <c r="G645" i="23" s="1"/>
  <c r="E88" i="23"/>
  <c r="F88" i="23" s="1"/>
  <c r="G88" i="23" s="1"/>
  <c r="E637" i="23"/>
  <c r="F637" i="23" s="1"/>
  <c r="G637" i="23" s="1"/>
  <c r="E194" i="23"/>
  <c r="F194" i="23" s="1"/>
  <c r="G194" i="23" s="1"/>
  <c r="E241" i="23"/>
  <c r="F241" i="23" s="1"/>
  <c r="G241" i="23" s="1"/>
  <c r="E119" i="23"/>
  <c r="F119" i="23" s="1"/>
  <c r="G119" i="23" s="1"/>
  <c r="E222" i="23"/>
  <c r="F222" i="23" s="1"/>
  <c r="G222" i="23" s="1"/>
  <c r="E221" i="23"/>
  <c r="F221" i="23" s="1"/>
  <c r="G221" i="23" s="1"/>
  <c r="E218" i="23"/>
  <c r="F218" i="23" s="1"/>
  <c r="G218" i="23" s="1"/>
  <c r="E146" i="23"/>
  <c r="F146" i="23" s="1"/>
  <c r="G146" i="23" s="1"/>
  <c r="E571" i="23"/>
  <c r="F571" i="23" s="1"/>
  <c r="G571" i="23" s="1"/>
  <c r="E79" i="23"/>
  <c r="F79" i="23" s="1"/>
  <c r="G79" i="23" s="1"/>
  <c r="E631" i="23"/>
  <c r="F631" i="23" s="1"/>
  <c r="G631" i="23" s="1"/>
  <c r="E115" i="23"/>
  <c r="F115" i="23" s="1"/>
  <c r="G115" i="23" s="1"/>
  <c r="E160" i="23"/>
  <c r="F160" i="23" s="1"/>
  <c r="G160" i="23" s="1"/>
  <c r="E31" i="23"/>
  <c r="F31" i="23" s="1"/>
  <c r="G31" i="23" s="1"/>
  <c r="E156" i="23"/>
  <c r="F156" i="23" s="1"/>
  <c r="G156" i="23" s="1"/>
  <c r="E226" i="23"/>
  <c r="F226" i="23" s="1"/>
  <c r="G226" i="23" s="1"/>
  <c r="E150" i="23"/>
  <c r="F150" i="23" s="1"/>
  <c r="G150" i="23" s="1"/>
  <c r="E52" i="23"/>
  <c r="F52" i="23" s="1"/>
  <c r="G52" i="23" s="1"/>
  <c r="E114" i="23"/>
  <c r="F114" i="23" s="1"/>
  <c r="G114" i="23" s="1"/>
  <c r="E141" i="23"/>
  <c r="F141" i="23" s="1"/>
  <c r="G141" i="23" s="1"/>
  <c r="E271" i="23"/>
  <c r="F271" i="23" s="1"/>
  <c r="G271" i="23" s="1"/>
  <c r="E182" i="23"/>
  <c r="F182" i="23" s="1"/>
  <c r="G182" i="23" s="1"/>
  <c r="E672" i="23"/>
  <c r="F672" i="23" s="1"/>
  <c r="G672" i="23" s="1"/>
  <c r="E643" i="23"/>
  <c r="F643" i="23" s="1"/>
  <c r="G643" i="23" s="1"/>
  <c r="E263" i="23"/>
  <c r="F263" i="23" s="1"/>
  <c r="G263" i="23" s="1"/>
  <c r="E98" i="23"/>
  <c r="F98" i="23" s="1"/>
  <c r="G98" i="23" s="1"/>
  <c r="E244" i="23"/>
  <c r="F244" i="23" s="1"/>
  <c r="G244" i="23" s="1"/>
  <c r="E238" i="23"/>
  <c r="F238" i="23" s="1"/>
  <c r="G238" i="23" s="1"/>
  <c r="E108" i="23"/>
  <c r="F108" i="23" s="1"/>
  <c r="G108" i="23" s="1"/>
  <c r="E558" i="23"/>
  <c r="F558" i="23" s="1"/>
  <c r="G558" i="23" s="1"/>
  <c r="E677" i="23"/>
  <c r="F677" i="23" s="1"/>
  <c r="G677" i="23" s="1"/>
  <c r="E352" i="23"/>
  <c r="F352" i="23" s="1"/>
  <c r="G352" i="23" s="1"/>
  <c r="E544" i="23"/>
  <c r="F544" i="23" s="1"/>
  <c r="G544" i="23" s="1"/>
  <c r="E367" i="23"/>
  <c r="F367" i="23" s="1"/>
  <c r="G367" i="23" s="1"/>
  <c r="E478" i="23"/>
  <c r="F478" i="23" s="1"/>
  <c r="G478" i="23" s="1"/>
  <c r="E657" i="23"/>
  <c r="F657" i="23" s="1"/>
  <c r="G657" i="23" s="1"/>
  <c r="E209" i="23"/>
  <c r="F209" i="23" s="1"/>
  <c r="G209" i="23" s="1"/>
  <c r="E95" i="23"/>
  <c r="F95" i="23" s="1"/>
  <c r="G95" i="23" s="1"/>
  <c r="E190" i="23"/>
  <c r="F190" i="23" s="1"/>
  <c r="G190" i="23" s="1"/>
  <c r="E251" i="23"/>
  <c r="F251" i="23" s="1"/>
  <c r="G251" i="23" s="1"/>
  <c r="E652" i="23"/>
  <c r="F652" i="23" s="1"/>
  <c r="G652" i="23" s="1"/>
  <c r="E203" i="23"/>
  <c r="F203" i="23" s="1"/>
  <c r="G203" i="23" s="1"/>
  <c r="E283" i="23"/>
  <c r="F283" i="23" s="1"/>
  <c r="G283" i="23" s="1"/>
  <c r="E128" i="23"/>
  <c r="F128" i="23" s="1"/>
  <c r="G128" i="23" s="1"/>
  <c r="E321" i="23"/>
  <c r="F321" i="23" s="1"/>
  <c r="G321" i="23" s="1"/>
  <c r="E376" i="23"/>
  <c r="F376" i="23" s="1"/>
  <c r="G376" i="23" s="1"/>
  <c r="E427" i="23"/>
  <c r="F427" i="23" s="1"/>
  <c r="G427" i="23" s="1"/>
  <c r="E524" i="23"/>
  <c r="F524" i="23" s="1"/>
  <c r="G524" i="23" s="1"/>
  <c r="E364" i="23"/>
  <c r="F364" i="23" s="1"/>
  <c r="G364" i="23" s="1"/>
  <c r="E371" i="23"/>
  <c r="F371" i="23" s="1"/>
  <c r="G371" i="23" s="1"/>
  <c r="E426" i="23"/>
  <c r="F426" i="23" s="1"/>
  <c r="G426" i="23" s="1"/>
  <c r="E481" i="23"/>
  <c r="F481" i="23" s="1"/>
  <c r="G481" i="23" s="1"/>
  <c r="E574" i="23"/>
  <c r="F574" i="23" s="1"/>
  <c r="G574" i="23" s="1"/>
  <c r="E526" i="23"/>
  <c r="F526" i="23" s="1"/>
  <c r="G526" i="23" s="1"/>
  <c r="E372" i="23"/>
  <c r="F372" i="23" s="1"/>
  <c r="G372" i="23" s="1"/>
  <c r="E325" i="23"/>
  <c r="F325" i="23" s="1"/>
  <c r="G325" i="23" s="1"/>
  <c r="E380" i="23"/>
  <c r="F380" i="23" s="1"/>
  <c r="G380" i="23" s="1"/>
  <c r="E431" i="23"/>
  <c r="F431" i="23" s="1"/>
  <c r="G431" i="23" s="1"/>
  <c r="E528" i="23"/>
  <c r="F528" i="23" s="1"/>
  <c r="G528" i="23" s="1"/>
  <c r="E368" i="23"/>
  <c r="F368" i="23" s="1"/>
  <c r="G368" i="23" s="1"/>
  <c r="E607" i="23"/>
  <c r="F607" i="23" s="1"/>
  <c r="G607" i="23" s="1"/>
  <c r="E330" i="23"/>
  <c r="F330" i="23" s="1"/>
  <c r="G330" i="23" s="1"/>
  <c r="E393" i="23"/>
  <c r="F393" i="23" s="1"/>
  <c r="G393" i="23" s="1"/>
  <c r="E495" i="23"/>
  <c r="F495" i="23" s="1"/>
  <c r="G495" i="23" s="1"/>
  <c r="E618" i="23"/>
  <c r="F618" i="23" s="1"/>
  <c r="G618" i="23" s="1"/>
  <c r="E569" i="23"/>
  <c r="F569" i="23" s="1"/>
  <c r="G569" i="23" s="1"/>
  <c r="E613" i="23"/>
  <c r="F613" i="23" s="1"/>
  <c r="G613" i="23" s="1"/>
  <c r="E213" i="23"/>
  <c r="F213" i="23" s="1"/>
  <c r="G213" i="23" s="1"/>
  <c r="E689" i="23"/>
  <c r="F689" i="23" s="1"/>
  <c r="G689" i="23" s="1"/>
  <c r="E59" i="23"/>
  <c r="F59" i="23" s="1"/>
  <c r="G59" i="23" s="1"/>
  <c r="E125" i="23"/>
  <c r="F125" i="23" s="1"/>
  <c r="G125" i="23" s="1"/>
  <c r="E93" i="23"/>
  <c r="F93" i="23" s="1"/>
  <c r="G93" i="23" s="1"/>
  <c r="E683" i="23"/>
  <c r="F683" i="23" s="1"/>
  <c r="G683" i="23" s="1"/>
  <c r="E155" i="23"/>
  <c r="F155" i="23" s="1"/>
  <c r="G155" i="23" s="1"/>
  <c r="E479" i="23"/>
  <c r="F479" i="23" s="1"/>
  <c r="G479" i="23" s="1"/>
  <c r="E415" i="23"/>
  <c r="F415" i="23" s="1"/>
  <c r="G415" i="23" s="1"/>
  <c r="E335" i="23"/>
  <c r="F335" i="23" s="1"/>
  <c r="G335" i="23" s="1"/>
  <c r="E602" i="23"/>
  <c r="F602" i="23" s="1"/>
  <c r="G602" i="23" s="1"/>
  <c r="E75" i="23"/>
  <c r="F75" i="23" s="1"/>
  <c r="G75" i="23" s="1"/>
  <c r="E64" i="23"/>
  <c r="F64" i="23" s="1"/>
  <c r="G64" i="23" s="1"/>
  <c r="E72" i="23"/>
  <c r="F72" i="23" s="1"/>
  <c r="G72" i="23" s="1"/>
  <c r="E208" i="23"/>
  <c r="F208" i="23" s="1"/>
  <c r="G208" i="23" s="1"/>
  <c r="E270" i="23"/>
  <c r="F270" i="23" s="1"/>
  <c r="G270" i="23" s="1"/>
  <c r="E329" i="23"/>
  <c r="F329" i="23" s="1"/>
  <c r="G329" i="23" s="1"/>
  <c r="E384" i="23"/>
  <c r="F384" i="23" s="1"/>
  <c r="G384" i="23" s="1"/>
  <c r="E435" i="23"/>
  <c r="F435" i="23" s="1"/>
  <c r="G435" i="23" s="1"/>
  <c r="E532" i="23"/>
  <c r="F532" i="23" s="1"/>
  <c r="G532" i="23" s="1"/>
  <c r="E456" i="23"/>
  <c r="F456" i="23" s="1"/>
  <c r="G456" i="23" s="1"/>
  <c r="E294" i="23"/>
  <c r="F294" i="23" s="1"/>
  <c r="G294" i="23" s="1"/>
  <c r="E434" i="23"/>
  <c r="F434" i="23" s="1"/>
  <c r="G434" i="23" s="1"/>
  <c r="E489" i="23"/>
  <c r="F489" i="23" s="1"/>
  <c r="G489" i="23" s="1"/>
  <c r="E582" i="23"/>
  <c r="F582" i="23" s="1"/>
  <c r="G582" i="23" s="1"/>
  <c r="E534" i="23"/>
  <c r="F534" i="23" s="1"/>
  <c r="G534" i="23" s="1"/>
  <c r="E617" i="23"/>
  <c r="F617" i="23" s="1"/>
  <c r="G617" i="23" s="1"/>
  <c r="E333" i="23"/>
  <c r="F333" i="23" s="1"/>
  <c r="G333" i="23" s="1"/>
  <c r="E388" i="23"/>
  <c r="F388" i="23" s="1"/>
  <c r="G388" i="23" s="1"/>
  <c r="E370" i="23"/>
  <c r="F370" i="23" s="1"/>
  <c r="G370" i="23" s="1"/>
  <c r="E536" i="23"/>
  <c r="F536" i="23" s="1"/>
  <c r="G536" i="23" s="1"/>
  <c r="E464" i="23"/>
  <c r="F464" i="23" s="1"/>
  <c r="G464" i="23" s="1"/>
  <c r="E295" i="23"/>
  <c r="F295" i="23" s="1"/>
  <c r="G295" i="23" s="1"/>
  <c r="E338" i="23"/>
  <c r="F338" i="23" s="1"/>
  <c r="G338" i="23" s="1"/>
  <c r="E401" i="23"/>
  <c r="F401" i="23" s="1"/>
  <c r="G401" i="23" s="1"/>
  <c r="E499" i="23"/>
  <c r="F499" i="23" s="1"/>
  <c r="G499" i="23" s="1"/>
  <c r="E626" i="23"/>
  <c r="F626" i="23" s="1"/>
  <c r="G626" i="23" s="1"/>
  <c r="E577" i="23"/>
  <c r="F577" i="23" s="1"/>
  <c r="G577" i="23" s="1"/>
  <c r="E623" i="23"/>
  <c r="F623" i="23" s="1"/>
  <c r="G623" i="23" s="1"/>
  <c r="E287" i="23"/>
  <c r="F287" i="23" s="1"/>
  <c r="G287" i="23" s="1"/>
  <c r="E615" i="23"/>
  <c r="F615" i="23" s="1"/>
  <c r="G615" i="23" s="1"/>
  <c r="E138" i="23"/>
  <c r="F138" i="23" s="1"/>
  <c r="G138" i="23" s="1"/>
  <c r="E269" i="23"/>
  <c r="F269" i="23" s="1"/>
  <c r="G269" i="23" s="1"/>
  <c r="E35" i="23"/>
  <c r="F35" i="23" s="1"/>
  <c r="G35" i="23" s="1"/>
  <c r="E611" i="23"/>
  <c r="F611" i="23" s="1"/>
  <c r="G611" i="23" s="1"/>
  <c r="E193" i="23"/>
  <c r="F193" i="23" s="1"/>
  <c r="G193" i="23" s="1"/>
  <c r="E228" i="23"/>
  <c r="F228" i="23" s="1"/>
  <c r="G228" i="23" s="1"/>
  <c r="E205" i="23"/>
  <c r="F205" i="23" s="1"/>
  <c r="G205" i="23" s="1"/>
  <c r="E116" i="23"/>
  <c r="F116" i="23" s="1"/>
  <c r="G116" i="23" s="1"/>
  <c r="E158" i="23"/>
  <c r="F158" i="23" s="1"/>
  <c r="G158" i="23" s="1"/>
  <c r="E63" i="23"/>
  <c r="F63" i="23" s="1"/>
  <c r="G63" i="23" s="1"/>
  <c r="E215" i="23"/>
  <c r="F215" i="23" s="1"/>
  <c r="G215" i="23" s="1"/>
  <c r="E316" i="23"/>
  <c r="F316" i="23" s="1"/>
  <c r="G316" i="23" s="1"/>
  <c r="E411" i="23"/>
  <c r="F411" i="23" s="1"/>
  <c r="G411" i="23" s="1"/>
  <c r="E540" i="23"/>
  <c r="F540" i="23" s="1"/>
  <c r="G540" i="23" s="1"/>
  <c r="E472" i="23"/>
  <c r="F472" i="23" s="1"/>
  <c r="G472" i="23" s="1"/>
  <c r="E302" i="23"/>
  <c r="F302" i="23" s="1"/>
  <c r="G302" i="23" s="1"/>
  <c r="E442" i="23"/>
  <c r="F442" i="23" s="1"/>
  <c r="G442" i="23" s="1"/>
  <c r="E525" i="23"/>
  <c r="F525" i="23" s="1"/>
  <c r="G525" i="23" s="1"/>
  <c r="E625" i="23"/>
  <c r="F625" i="23" s="1"/>
  <c r="G625" i="23" s="1"/>
  <c r="E483" i="23"/>
  <c r="F483" i="23" s="1"/>
  <c r="G483" i="23" s="1"/>
  <c r="E314" i="23"/>
  <c r="F314" i="23" s="1"/>
  <c r="G314" i="23" s="1"/>
  <c r="E468" i="23"/>
  <c r="F468" i="23" s="1"/>
  <c r="G468" i="23" s="1"/>
  <c r="E659" i="23"/>
  <c r="F659" i="23" s="1"/>
  <c r="G659" i="23" s="1"/>
  <c r="E280" i="23"/>
  <c r="F280" i="23" s="1"/>
  <c r="G280" i="23" s="1"/>
  <c r="E191" i="23"/>
  <c r="F191" i="23" s="1"/>
  <c r="G191" i="23" s="1"/>
  <c r="E621" i="23"/>
  <c r="F621" i="23" s="1"/>
  <c r="G621" i="23" s="1"/>
  <c r="E255" i="23"/>
  <c r="F255" i="23" s="1"/>
  <c r="G255" i="23" s="1"/>
  <c r="E29" i="23"/>
  <c r="F29" i="23" s="1"/>
  <c r="E214" i="23"/>
  <c r="F214" i="23" s="1"/>
  <c r="G214" i="23" s="1"/>
  <c r="E184" i="23"/>
  <c r="F184" i="23" s="1"/>
  <c r="G184" i="23" s="1"/>
  <c r="E179" i="23"/>
  <c r="F179" i="23" s="1"/>
  <c r="G179" i="23" s="1"/>
  <c r="E161" i="23"/>
  <c r="F161" i="23" s="1"/>
  <c r="G161" i="23" s="1"/>
  <c r="E224" i="23"/>
  <c r="F224" i="23" s="1"/>
  <c r="G224" i="23" s="1"/>
  <c r="G29" i="23" l="1"/>
  <c r="G20" i="23"/>
  <c r="G21" i="23" l="1"/>
  <c r="G23" i="23"/>
  <c r="L34" i="23" l="1"/>
  <c r="L36" i="23" s="1"/>
  <c r="L38" i="23" s="1"/>
  <c r="E53" i="1" s="1"/>
  <c r="G22" i="23"/>
  <c r="O60" i="1" l="1"/>
  <c r="E54" i="1"/>
  <c r="L35" i="23"/>
  <c r="C15" i="14" l="1"/>
  <c r="E15" i="14" s="1"/>
  <c r="C15" i="24"/>
  <c r="E15" i="24" s="1"/>
  <c r="C15" i="13"/>
  <c r="E15" i="13" s="1"/>
  <c r="C20" i="14" l="1"/>
  <c r="C19" i="14"/>
  <c r="C20" i="13"/>
  <c r="C19" i="13"/>
  <c r="C19" i="24"/>
  <c r="E19" i="24" s="1"/>
  <c r="E276" i="14" l="1"/>
  <c r="E64" i="14"/>
  <c r="E253" i="14"/>
  <c r="E96" i="14"/>
  <c r="E150" i="14"/>
  <c r="E684" i="14"/>
  <c r="E636" i="14"/>
  <c r="E181" i="14"/>
  <c r="E647" i="14"/>
  <c r="E143" i="14"/>
  <c r="E273" i="14"/>
  <c r="E107" i="14"/>
  <c r="E681" i="14"/>
  <c r="E525" i="14"/>
  <c r="E628" i="14"/>
  <c r="E391" i="14"/>
  <c r="E467" i="14"/>
  <c r="E308" i="14"/>
  <c r="E658" i="14"/>
  <c r="E626" i="14"/>
  <c r="E610" i="14"/>
  <c r="E514" i="14"/>
  <c r="E385" i="14"/>
  <c r="E354" i="14"/>
  <c r="E688" i="14"/>
  <c r="E609" i="14"/>
  <c r="E600" i="14"/>
  <c r="E472" i="14"/>
  <c r="E349" i="14"/>
  <c r="E535" i="14"/>
  <c r="E445" i="14"/>
  <c r="E182" i="14"/>
  <c r="E227" i="14"/>
  <c r="E228" i="14"/>
  <c r="E269" i="14"/>
  <c r="E288" i="14"/>
  <c r="E226" i="14"/>
  <c r="E51" i="14"/>
  <c r="E261" i="14"/>
  <c r="E548" i="14"/>
  <c r="E221" i="14"/>
  <c r="E158" i="14"/>
  <c r="E233" i="14"/>
  <c r="E139" i="14"/>
  <c r="E266" i="14"/>
  <c r="E257" i="14"/>
  <c r="E145" i="14"/>
  <c r="E289" i="14"/>
  <c r="E223" i="14"/>
  <c r="E581" i="14"/>
  <c r="E484" i="14"/>
  <c r="E361" i="14"/>
  <c r="E579" i="14"/>
  <c r="E504" i="14"/>
  <c r="E370" i="14"/>
  <c r="E669" i="14"/>
  <c r="E428" i="14"/>
  <c r="E599" i="14"/>
  <c r="E493" i="14"/>
  <c r="E487" i="14"/>
  <c r="E431" i="14"/>
  <c r="E512" i="14"/>
  <c r="E659" i="14"/>
  <c r="E398" i="14"/>
  <c r="E629" i="14"/>
  <c r="E580" i="14"/>
  <c r="E300" i="14"/>
  <c r="E611" i="14"/>
  <c r="E482" i="14"/>
  <c r="E306" i="14"/>
  <c r="E593" i="14"/>
  <c r="E495" i="14"/>
  <c r="E486" i="14"/>
  <c r="E592" i="14"/>
  <c r="E527" i="14"/>
  <c r="E363" i="14"/>
  <c r="E104" i="14"/>
  <c r="E516" i="14"/>
  <c r="E362" i="14"/>
  <c r="E296" i="14"/>
  <c r="E544" i="14"/>
  <c r="E302" i="14"/>
  <c r="E339" i="14"/>
  <c r="E476" i="14"/>
  <c r="E470" i="14"/>
  <c r="E113" i="14"/>
  <c r="E549" i="14"/>
  <c r="E375" i="14"/>
  <c r="E461" i="14"/>
  <c r="E662" i="14"/>
  <c r="E537" i="14"/>
  <c r="E469" i="14"/>
  <c r="E680" i="14"/>
  <c r="E575" i="14"/>
  <c r="E71" i="14"/>
  <c r="E515" i="14"/>
  <c r="E206" i="14"/>
  <c r="E125" i="14"/>
  <c r="E137" i="14"/>
  <c r="E207" i="14"/>
  <c r="E499" i="14"/>
  <c r="E332" i="14"/>
  <c r="E345" i="14"/>
  <c r="E627" i="14"/>
  <c r="E531" i="14"/>
  <c r="E490" i="14"/>
  <c r="E417" i="14"/>
  <c r="E327" i="14"/>
  <c r="E351" i="14"/>
  <c r="E661" i="14"/>
  <c r="E648" i="14"/>
  <c r="E124" i="14"/>
  <c r="E59" i="14"/>
  <c r="E53" i="14"/>
  <c r="E29" i="14"/>
  <c r="E643" i="14"/>
  <c r="E589" i="14"/>
  <c r="E508" i="14"/>
  <c r="E156" i="14"/>
  <c r="E42" i="14"/>
  <c r="E52" i="14"/>
  <c r="E225" i="14"/>
  <c r="E109" i="14"/>
  <c r="E665" i="14"/>
  <c r="E517" i="14"/>
  <c r="E596" i="14"/>
  <c r="E426" i="14"/>
  <c r="E443" i="14"/>
  <c r="E321" i="14"/>
  <c r="E687" i="14"/>
  <c r="E539" i="14"/>
  <c r="E602" i="14"/>
  <c r="E458" i="14"/>
  <c r="E481" i="14"/>
  <c r="E311" i="14"/>
  <c r="E672" i="14"/>
  <c r="E521" i="14"/>
  <c r="E584" i="14"/>
  <c r="E440" i="14"/>
  <c r="E686" i="14"/>
  <c r="E550" i="14"/>
  <c r="E419" i="14"/>
  <c r="E83" i="14"/>
  <c r="E136" i="14"/>
  <c r="E271" i="14"/>
  <c r="E198" i="14"/>
  <c r="E31" i="14"/>
  <c r="E230" i="14"/>
  <c r="E267" i="14"/>
  <c r="E422" i="14"/>
  <c r="E430" i="14"/>
  <c r="E193" i="14"/>
  <c r="E573" i="14"/>
  <c r="E287" i="14"/>
  <c r="E67" i="14"/>
  <c r="E240" i="14"/>
  <c r="E246" i="14"/>
  <c r="E199" i="14"/>
  <c r="E105" i="14"/>
  <c r="E30" i="14"/>
  <c r="E620" i="14"/>
  <c r="E406" i="14"/>
  <c r="E353" i="14"/>
  <c r="E506" i="14"/>
  <c r="E429" i="14"/>
  <c r="E322" i="14"/>
  <c r="E617" i="14"/>
  <c r="E404" i="14"/>
  <c r="E551" i="14"/>
  <c r="E566" i="14"/>
  <c r="E341" i="14"/>
  <c r="E382" i="14"/>
  <c r="E408" i="14"/>
  <c r="E511" i="14"/>
  <c r="E355" i="14"/>
  <c r="E540" i="14"/>
  <c r="E460" i="14"/>
  <c r="E292" i="14"/>
  <c r="E547" i="14"/>
  <c r="E450" i="14"/>
  <c r="E367" i="14"/>
  <c r="E601" i="14"/>
  <c r="E654" i="14"/>
  <c r="E614" i="14"/>
  <c r="E416" i="14"/>
  <c r="E526" i="14"/>
  <c r="E576" i="14"/>
  <c r="E131" i="14"/>
  <c r="E356" i="14"/>
  <c r="E561" i="14"/>
  <c r="E377" i="14"/>
  <c r="E357" i="14"/>
  <c r="E313" i="14"/>
  <c r="E434" i="14"/>
  <c r="E666" i="14"/>
  <c r="E528" i="14"/>
  <c r="E94" i="14"/>
  <c r="E452" i="14"/>
  <c r="E290" i="14"/>
  <c r="E320" i="14"/>
  <c r="E606" i="14"/>
  <c r="E583" i="14"/>
  <c r="E126" i="14"/>
  <c r="E488" i="14"/>
  <c r="E334" i="14"/>
  <c r="E98" i="14"/>
  <c r="E413" i="14"/>
  <c r="E84" i="14"/>
  <c r="E122" i="14"/>
  <c r="E85" i="14"/>
  <c r="E34" i="14"/>
  <c r="E410" i="14"/>
  <c r="E372" i="14"/>
  <c r="E329" i="14"/>
  <c r="E571" i="14"/>
  <c r="E562" i="14"/>
  <c r="E421" i="14"/>
  <c r="E473" i="14"/>
  <c r="E359" i="14"/>
  <c r="E295" i="14"/>
  <c r="E577" i="14"/>
  <c r="E513" i="14"/>
  <c r="E205" i="14"/>
  <c r="E88" i="14"/>
  <c r="E128" i="14"/>
  <c r="E32" i="14"/>
  <c r="E639" i="14"/>
  <c r="E597" i="14"/>
  <c r="E572" i="14"/>
  <c r="E41" i="14"/>
  <c r="E132" i="14"/>
  <c r="E204" i="14"/>
  <c r="E163" i="14"/>
  <c r="E232" i="14"/>
  <c r="E557" i="14"/>
  <c r="E533" i="14"/>
  <c r="E389" i="14"/>
  <c r="E436" i="14"/>
  <c r="E364" i="14"/>
  <c r="E635" i="14"/>
  <c r="E555" i="14"/>
  <c r="E594" i="14"/>
  <c r="E586" i="14"/>
  <c r="E489" i="14"/>
  <c r="E449" i="14"/>
  <c r="E314" i="14"/>
  <c r="E637" i="14"/>
  <c r="E632" i="14"/>
  <c r="E383" i="14"/>
  <c r="E365" i="14"/>
  <c r="E667" i="14"/>
  <c r="E646" i="14"/>
  <c r="E123" i="14"/>
  <c r="E114" i="14"/>
  <c r="E99" i="14"/>
  <c r="E130" i="14"/>
  <c r="E220" i="14"/>
  <c r="E277" i="14"/>
  <c r="E151" i="14"/>
  <c r="E184" i="14"/>
  <c r="E524" i="14"/>
  <c r="E414" i="14"/>
  <c r="E215" i="14"/>
  <c r="E236" i="14"/>
  <c r="E238" i="14"/>
  <c r="E167" i="14"/>
  <c r="E169" i="14"/>
  <c r="E214" i="14"/>
  <c r="E110" i="14"/>
  <c r="E148" i="14"/>
  <c r="E164" i="14"/>
  <c r="E556" i="14"/>
  <c r="E388" i="14"/>
  <c r="E671" i="14"/>
  <c r="E546" i="14"/>
  <c r="E405" i="14"/>
  <c r="E298" i="14"/>
  <c r="E568" i="14"/>
  <c r="E447" i="14"/>
  <c r="E582" i="14"/>
  <c r="E342" i="14"/>
  <c r="E623" i="14"/>
  <c r="E307" i="14"/>
  <c r="E368" i="14"/>
  <c r="E542" i="14"/>
  <c r="E90" i="14"/>
  <c r="E379" i="14"/>
  <c r="E418" i="14"/>
  <c r="E633" i="14"/>
  <c r="E578" i="14"/>
  <c r="E505" i="14"/>
  <c r="E649" i="14"/>
  <c r="E616" i="14"/>
  <c r="E651" i="14"/>
  <c r="E439" i="14"/>
  <c r="E352" i="14"/>
  <c r="E393" i="14"/>
  <c r="E448" i="14"/>
  <c r="E260" i="14"/>
  <c r="E679" i="14"/>
  <c r="E640" i="14"/>
  <c r="E397" i="14"/>
  <c r="E543" i="14"/>
  <c r="E303" i="14"/>
  <c r="E141" i="14"/>
  <c r="E497" i="14"/>
  <c r="E331" i="14"/>
  <c r="E134" i="14"/>
  <c r="E369" i="14"/>
  <c r="E545" i="14"/>
  <c r="E453" i="14"/>
  <c r="E501" i="14"/>
  <c r="E400" i="14"/>
  <c r="E475" i="14"/>
  <c r="E477" i="14"/>
  <c r="E284" i="14"/>
  <c r="E613" i="14"/>
  <c r="E60" i="14"/>
  <c r="E263" i="14"/>
  <c r="E209" i="14"/>
  <c r="E172" i="14"/>
  <c r="E111" i="14"/>
  <c r="E348" i="14"/>
  <c r="E337" i="14"/>
  <c r="E603" i="14"/>
  <c r="E563" i="14"/>
  <c r="E538" i="14"/>
  <c r="E466" i="14"/>
  <c r="E378" i="14"/>
  <c r="E343" i="14"/>
  <c r="E677" i="14"/>
  <c r="E585" i="14"/>
  <c r="E291" i="14"/>
  <c r="E264" i="14"/>
  <c r="E39" i="14"/>
  <c r="E170" i="14"/>
  <c r="E79" i="14"/>
  <c r="E689" i="14"/>
  <c r="E541" i="14"/>
  <c r="E168" i="14"/>
  <c r="E50" i="14"/>
  <c r="E251" i="14"/>
  <c r="E229" i="14"/>
  <c r="E173" i="14"/>
  <c r="E657" i="14"/>
  <c r="E604" i="14"/>
  <c r="E612" i="14"/>
  <c r="E444" i="14"/>
  <c r="E491" i="14"/>
  <c r="E324" i="14"/>
  <c r="E682" i="14"/>
  <c r="E619" i="14"/>
  <c r="E642" i="14"/>
  <c r="E530" i="14"/>
  <c r="E409" i="14"/>
  <c r="E441" i="14"/>
  <c r="E330" i="14"/>
  <c r="E631" i="14"/>
  <c r="E502" i="14"/>
  <c r="E456" i="14"/>
  <c r="E344" i="14"/>
  <c r="E567" i="14"/>
  <c r="E519" i="14"/>
  <c r="E33" i="14"/>
  <c r="E202" i="14"/>
  <c r="E138" i="14"/>
  <c r="E73" i="14"/>
  <c r="E250" i="14"/>
  <c r="E244" i="14"/>
  <c r="E216" i="14"/>
  <c r="E274" i="14"/>
  <c r="E532" i="14"/>
  <c r="E36" i="14"/>
  <c r="E76" i="14"/>
  <c r="E186" i="14"/>
  <c r="E192" i="14"/>
  <c r="E70" i="14"/>
  <c r="E217" i="14"/>
  <c r="E278" i="14"/>
  <c r="E281" i="14"/>
  <c r="E285" i="14"/>
  <c r="E133" i="14"/>
  <c r="E564" i="14"/>
  <c r="E396" i="14"/>
  <c r="E655" i="14"/>
  <c r="E570" i="14"/>
  <c r="E457" i="14"/>
  <c r="E664" i="14"/>
  <c r="E381" i="14"/>
  <c r="E312" i="14"/>
  <c r="E411" i="14"/>
  <c r="E496" i="14"/>
  <c r="E622" i="14"/>
  <c r="E299" i="14"/>
  <c r="E325" i="14"/>
  <c r="E423" i="14"/>
  <c r="E673" i="14"/>
  <c r="E588" i="14"/>
  <c r="E459" i="14"/>
  <c r="E437" i="14"/>
  <c r="E554" i="14"/>
  <c r="E338" i="14"/>
  <c r="E656" i="14"/>
  <c r="E420" i="14"/>
  <c r="E615" i="14"/>
  <c r="E294" i="14"/>
  <c r="E678" i="14"/>
  <c r="E371" i="14"/>
  <c r="E471" i="14"/>
  <c r="E249" i="14"/>
  <c r="E442" i="14"/>
  <c r="E500" i="14"/>
  <c r="E494" i="14"/>
  <c r="E446" i="14"/>
  <c r="E675" i="14"/>
  <c r="E194" i="14"/>
  <c r="E392" i="14"/>
  <c r="E478" i="14"/>
  <c r="E43" i="14"/>
  <c r="E587" i="14"/>
  <c r="E670" i="14"/>
  <c r="E424" i="14"/>
  <c r="E402" i="14"/>
  <c r="E574" i="14"/>
  <c r="E634" i="14"/>
  <c r="E395" i="14"/>
  <c r="E65" i="14"/>
  <c r="E644" i="14"/>
  <c r="E211" i="14"/>
  <c r="E224" i="14"/>
  <c r="E57" i="14"/>
  <c r="E162" i="14"/>
  <c r="E451" i="14"/>
  <c r="E316" i="14"/>
  <c r="E305" i="14"/>
  <c r="E641" i="14"/>
  <c r="E650" i="14"/>
  <c r="E522" i="14"/>
  <c r="E425" i="14"/>
  <c r="E394" i="14"/>
  <c r="E335" i="14"/>
  <c r="E685" i="14"/>
  <c r="E569" i="14"/>
  <c r="E552" i="14"/>
  <c r="E360" i="14"/>
  <c r="E683" i="14"/>
  <c r="E454" i="14"/>
  <c r="E390" i="14"/>
  <c r="E432" i="14"/>
  <c r="E559" i="14"/>
  <c r="E142" i="14"/>
  <c r="E208" i="14"/>
  <c r="E54" i="14"/>
  <c r="E91" i="14"/>
  <c r="E120" i="14"/>
  <c r="E270" i="14"/>
  <c r="E188" i="14"/>
  <c r="E38" i="14"/>
  <c r="E121" i="14"/>
  <c r="E26" i="14"/>
  <c r="E118" i="14"/>
  <c r="E212" i="14"/>
  <c r="E81" i="14"/>
  <c r="E119" i="14"/>
  <c r="E668" i="14"/>
  <c r="E492" i="14"/>
  <c r="E380" i="14"/>
  <c r="E663" i="14"/>
  <c r="E618" i="14"/>
  <c r="E465" i="14"/>
  <c r="E653" i="14"/>
  <c r="E529" i="14"/>
  <c r="E387" i="14"/>
  <c r="E433" i="14"/>
  <c r="E384" i="14"/>
  <c r="E415" i="14"/>
  <c r="E480" i="14"/>
  <c r="E607" i="14"/>
  <c r="E366" i="14"/>
  <c r="E304" i="14"/>
  <c r="E92" i="14"/>
  <c r="E262" i="14"/>
  <c r="E178" i="14"/>
  <c r="E49" i="14"/>
  <c r="E129" i="14"/>
  <c r="E248" i="14"/>
  <c r="E189" i="14"/>
  <c r="E180" i="14"/>
  <c r="E95" i="14"/>
  <c r="E175" i="14"/>
  <c r="E75" i="14"/>
  <c r="E652" i="14"/>
  <c r="E116" i="14"/>
  <c r="E93" i="14"/>
  <c r="E100" i="14"/>
  <c r="E86" i="14"/>
  <c r="E190" i="14"/>
  <c r="E621" i="14"/>
  <c r="E412" i="14"/>
  <c r="E376" i="14"/>
  <c r="E498" i="14"/>
  <c r="E518" i="14"/>
  <c r="E403" i="14"/>
  <c r="E455" i="14"/>
  <c r="E590" i="14"/>
  <c r="E183" i="14"/>
  <c r="E191" i="14"/>
  <c r="E47" i="14"/>
  <c r="E213" i="14"/>
  <c r="E63" i="14"/>
  <c r="E283" i="14"/>
  <c r="E117" i="14"/>
  <c r="E74" i="14"/>
  <c r="E89" i="14"/>
  <c r="E108" i="14"/>
  <c r="E149" i="14"/>
  <c r="E234" i="14"/>
  <c r="E153" i="14"/>
  <c r="E69" i="14"/>
  <c r="E509" i="14"/>
  <c r="E483" i="14"/>
  <c r="E340" i="14"/>
  <c r="E595" i="14"/>
  <c r="E474" i="14"/>
  <c r="E386" i="14"/>
  <c r="E625" i="14"/>
  <c r="E536" i="14"/>
  <c r="E427" i="14"/>
  <c r="E347" i="14"/>
  <c r="E309" i="14"/>
  <c r="E350" i="14"/>
  <c r="E503" i="14"/>
  <c r="E638" i="14"/>
  <c r="E323" i="14"/>
  <c r="E102" i="14"/>
  <c r="E106" i="14"/>
  <c r="E235" i="14"/>
  <c r="E147" i="14"/>
  <c r="E485" i="14"/>
  <c r="E144" i="14"/>
  <c r="E66" i="14"/>
  <c r="E197" i="14"/>
  <c r="E286" i="14"/>
  <c r="E219" i="14"/>
  <c r="E115" i="14"/>
  <c r="E45" i="14"/>
  <c r="E179" i="14"/>
  <c r="E237" i="14"/>
  <c r="E152" i="14"/>
  <c r="E37" i="14"/>
  <c r="E40" i="14"/>
  <c r="E203" i="14"/>
  <c r="E171" i="14"/>
  <c r="E463" i="14"/>
  <c r="E317" i="14"/>
  <c r="E630" i="14"/>
  <c r="E358" i="14"/>
  <c r="E374" i="14"/>
  <c r="E373" i="14"/>
  <c r="E462" i="14"/>
  <c r="E160" i="14"/>
  <c r="E44" i="14"/>
  <c r="E245" i="14"/>
  <c r="E247" i="14"/>
  <c r="E222" i="14"/>
  <c r="E174" i="14"/>
  <c r="E80" i="14"/>
  <c r="E68" i="14"/>
  <c r="E176" i="14"/>
  <c r="E165" i="14"/>
  <c r="E112" i="14"/>
  <c r="E58" i="14"/>
  <c r="E268" i="14"/>
  <c r="E146" i="14"/>
  <c r="E565" i="14"/>
  <c r="E468" i="14"/>
  <c r="E674" i="14"/>
  <c r="E523" i="14"/>
  <c r="E435" i="14"/>
  <c r="E346" i="14"/>
  <c r="E553" i="14"/>
  <c r="E328" i="14"/>
  <c r="E326" i="14"/>
  <c r="E624" i="14"/>
  <c r="E591" i="14"/>
  <c r="E310" i="14"/>
  <c r="E336" i="14"/>
  <c r="E510" i="14"/>
  <c r="E103" i="14"/>
  <c r="E166" i="14"/>
  <c r="E46" i="14"/>
  <c r="E272" i="14"/>
  <c r="E82" i="14"/>
  <c r="E318" i="14"/>
  <c r="E282" i="14"/>
  <c r="E200" i="14"/>
  <c r="E35" i="14"/>
  <c r="E252" i="14"/>
  <c r="E78" i="14"/>
  <c r="E177" i="14"/>
  <c r="E676" i="14"/>
  <c r="E135" i="14"/>
  <c r="E127" i="14"/>
  <c r="E231" i="14"/>
  <c r="E255" i="14"/>
  <c r="E62" i="14"/>
  <c r="E161" i="14"/>
  <c r="E195" i="14"/>
  <c r="E479" i="14"/>
  <c r="E333" i="14"/>
  <c r="E598" i="14"/>
  <c r="E534" i="14"/>
  <c r="E560" i="14"/>
  <c r="E645" i="14"/>
  <c r="E56" i="14"/>
  <c r="E55" i="14"/>
  <c r="E185" i="14"/>
  <c r="E243" i="14"/>
  <c r="E72" i="14"/>
  <c r="E254" i="14"/>
  <c r="E258" i="14"/>
  <c r="E157" i="14"/>
  <c r="E97" i="14"/>
  <c r="E280" i="14"/>
  <c r="E159" i="14"/>
  <c r="E241" i="14"/>
  <c r="E140" i="14"/>
  <c r="E259" i="14"/>
  <c r="E239" i="14"/>
  <c r="E438" i="14"/>
  <c r="E507" i="14"/>
  <c r="E297" i="14"/>
  <c r="E399" i="14"/>
  <c r="E401" i="14"/>
  <c r="E319" i="14"/>
  <c r="E520" i="14"/>
  <c r="E301" i="14"/>
  <c r="E315" i="14"/>
  <c r="E464" i="14"/>
  <c r="E558" i="14"/>
  <c r="E608" i="14"/>
  <c r="E293" i="14"/>
  <c r="E407" i="14"/>
  <c r="E256" i="14"/>
  <c r="E279" i="14"/>
  <c r="E275" i="14"/>
  <c r="E201" i="14"/>
  <c r="E154" i="14"/>
  <c r="E242" i="14"/>
  <c r="E218" i="14"/>
  <c r="E155" i="14"/>
  <c r="E210" i="14"/>
  <c r="E265" i="14"/>
  <c r="E87" i="14"/>
  <c r="E187" i="14"/>
  <c r="E605" i="14"/>
  <c r="E196" i="14"/>
  <c r="E77" i="14"/>
  <c r="E48" i="14"/>
  <c r="E101" i="14"/>
  <c r="E61" i="14"/>
  <c r="E660" i="14"/>
  <c r="E19" i="13"/>
  <c r="D48" i="13"/>
  <c r="D108" i="13"/>
  <c r="D627" i="13"/>
  <c r="D375" i="13"/>
  <c r="D619" i="13"/>
  <c r="D539" i="13"/>
  <c r="D667" i="13"/>
  <c r="D121" i="13"/>
  <c r="D118" i="13"/>
  <c r="D75" i="13"/>
  <c r="D318" i="13"/>
  <c r="D200" i="13"/>
  <c r="D526" i="13"/>
  <c r="D144" i="13"/>
  <c r="D555" i="13"/>
  <c r="D152" i="13"/>
  <c r="D346" i="13"/>
  <c r="D681" i="13"/>
  <c r="D511" i="13"/>
  <c r="D88" i="13"/>
  <c r="D250" i="13"/>
  <c r="D59" i="13"/>
  <c r="D70" i="13"/>
  <c r="D386" i="13"/>
  <c r="D307" i="13"/>
  <c r="D42" i="13"/>
  <c r="D557" i="13"/>
  <c r="D214" i="13"/>
  <c r="D83" i="13"/>
  <c r="D677" i="13"/>
  <c r="D658" i="13"/>
  <c r="D337" i="13"/>
  <c r="D488" i="13"/>
  <c r="D40" i="13"/>
  <c r="D158" i="13"/>
  <c r="D194" i="13"/>
  <c r="D422" i="13"/>
  <c r="D350" i="13"/>
  <c r="D36" i="13"/>
  <c r="D558" i="13"/>
  <c r="D115" i="13"/>
  <c r="D393" i="13"/>
  <c r="D320" i="13"/>
  <c r="D675" i="13"/>
  <c r="D682" i="13"/>
  <c r="D536" i="13"/>
  <c r="D636" i="13"/>
  <c r="D274" i="13"/>
  <c r="D212" i="13"/>
  <c r="D567" i="13"/>
  <c r="D338" i="13"/>
  <c r="D199" i="13"/>
  <c r="D573" i="13"/>
  <c r="D445" i="13"/>
  <c r="D400" i="13"/>
  <c r="D56" i="13"/>
  <c r="D323" i="13"/>
  <c r="D84" i="13"/>
  <c r="D465" i="13"/>
  <c r="D336" i="13"/>
  <c r="D631" i="13"/>
  <c r="D366" i="13"/>
  <c r="D98" i="13"/>
  <c r="D458" i="13"/>
  <c r="D97" i="13"/>
  <c r="D461" i="13"/>
  <c r="D249" i="13"/>
  <c r="D419" i="13"/>
  <c r="D597" i="13"/>
  <c r="D664" i="13"/>
  <c r="D251" i="13"/>
  <c r="D52" i="13"/>
  <c r="D615" i="13"/>
  <c r="D258" i="13"/>
  <c r="D254" i="13"/>
  <c r="D219" i="13"/>
  <c r="D188" i="13"/>
  <c r="D442" i="13"/>
  <c r="D304" i="13"/>
  <c r="D349" i="13"/>
  <c r="D659" i="13"/>
  <c r="D414" i="13"/>
  <c r="D179" i="13"/>
  <c r="D451" i="13"/>
  <c r="D103" i="13"/>
  <c r="D498" i="13"/>
  <c r="D564" i="13"/>
  <c r="D543" i="13"/>
  <c r="D437" i="13"/>
  <c r="D637" i="13"/>
  <c r="D211" i="13"/>
  <c r="D342" i="13"/>
  <c r="D641" i="13"/>
  <c r="D174" i="13"/>
  <c r="D31" i="13"/>
  <c r="D647" i="13"/>
  <c r="D688" i="13"/>
  <c r="D565" i="13"/>
  <c r="D635" i="13"/>
  <c r="D589" i="13"/>
  <c r="D86" i="13"/>
  <c r="D449" i="13"/>
  <c r="D340" i="13"/>
  <c r="D131" i="13"/>
  <c r="D357" i="13"/>
  <c r="D454" i="13"/>
  <c r="D138" i="13"/>
  <c r="D474" i="13"/>
  <c r="D673" i="13"/>
  <c r="D287" i="13"/>
  <c r="D163" i="13"/>
  <c r="D326" i="13"/>
  <c r="D598" i="13"/>
  <c r="D236" i="13"/>
  <c r="D515" i="13"/>
  <c r="D604" i="13"/>
  <c r="D129" i="13"/>
  <c r="D126" i="13"/>
  <c r="D140" i="13"/>
  <c r="D368" i="13"/>
  <c r="D371" i="13"/>
  <c r="D497" i="13"/>
  <c r="D530" i="13"/>
  <c r="D391" i="13"/>
  <c r="D616" i="13"/>
  <c r="D433" i="13"/>
  <c r="D525" i="13"/>
  <c r="D666" i="13"/>
  <c r="D545" i="13"/>
  <c r="D356" i="13"/>
  <c r="D383" i="13"/>
  <c r="D475" i="13"/>
  <c r="D85" i="13"/>
  <c r="D77" i="13"/>
  <c r="D150" i="13"/>
  <c r="D201" i="13"/>
  <c r="D609" i="13"/>
  <c r="D367" i="13"/>
  <c r="D268" i="13"/>
  <c r="D569" i="13"/>
  <c r="D662" i="13"/>
  <c r="D519" i="13"/>
  <c r="D125" i="13"/>
  <c r="D482" i="13"/>
  <c r="D116" i="13"/>
  <c r="D270" i="13"/>
  <c r="D247" i="13"/>
  <c r="D189" i="13"/>
  <c r="D94" i="13"/>
  <c r="D456" i="13"/>
  <c r="D528" i="13"/>
  <c r="D142" i="13"/>
  <c r="D427" i="13"/>
  <c r="D45" i="13"/>
  <c r="D335" i="13"/>
  <c r="D209" i="13"/>
  <c r="D328" i="13"/>
  <c r="D653" i="13"/>
  <c r="D629" i="13"/>
  <c r="D32" i="13"/>
  <c r="D577" i="13"/>
  <c r="D582" i="13"/>
  <c r="D661" i="13"/>
  <c r="D477" i="13"/>
  <c r="D428" i="13"/>
  <c r="D496" i="13"/>
  <c r="D377" i="13"/>
  <c r="D345" i="13"/>
  <c r="D266" i="13"/>
  <c r="D424" i="13"/>
  <c r="D232" i="13"/>
  <c r="D652" i="13"/>
  <c r="D670" i="13"/>
  <c r="D562" i="13"/>
  <c r="D53" i="13"/>
  <c r="D601" i="13"/>
  <c r="D468" i="13"/>
  <c r="D321" i="13"/>
  <c r="D301" i="13"/>
  <c r="D271" i="13"/>
  <c r="D490" i="13"/>
  <c r="D406" i="13"/>
  <c r="D606" i="13"/>
  <c r="D425" i="13"/>
  <c r="D389" i="13"/>
  <c r="D628" i="13"/>
  <c r="D671" i="13"/>
  <c r="D315" i="13"/>
  <c r="D299" i="13"/>
  <c r="D269" i="13"/>
  <c r="D617" i="13"/>
  <c r="D160" i="13"/>
  <c r="D678" i="13"/>
  <c r="D638" i="13"/>
  <c r="D541" i="13"/>
  <c r="D89" i="13"/>
  <c r="D646" i="13"/>
  <c r="D137" i="13"/>
  <c r="D264" i="13"/>
  <c r="D683" i="13"/>
  <c r="D518" i="13"/>
  <c r="D556" i="13"/>
  <c r="D587" i="13"/>
  <c r="D495" i="13"/>
  <c r="D353" i="13"/>
  <c r="D333" i="13"/>
  <c r="D466" i="13"/>
  <c r="D423" i="13"/>
  <c r="D480" i="13"/>
  <c r="D90" i="13"/>
  <c r="D566" i="13"/>
  <c r="D547" i="13"/>
  <c r="D431" i="13"/>
  <c r="D395" i="13"/>
  <c r="D473" i="13"/>
  <c r="D281" i="13"/>
  <c r="D248" i="13"/>
  <c r="D608" i="13"/>
  <c r="D263" i="13"/>
  <c r="D104" i="13"/>
  <c r="D51" i="13"/>
  <c r="D317" i="13"/>
  <c r="D410" i="13"/>
  <c r="D524" i="13"/>
  <c r="D49" i="13"/>
  <c r="D385" i="13"/>
  <c r="D279" i="13"/>
  <c r="D613" i="13"/>
  <c r="D173" i="13"/>
  <c r="D467" i="13"/>
  <c r="D453" i="13"/>
  <c r="D313" i="13"/>
  <c r="D537" i="13"/>
  <c r="D470" i="13"/>
  <c r="D80" i="13"/>
  <c r="D620" i="13"/>
  <c r="D354" i="13"/>
  <c r="D65" i="13"/>
  <c r="D412" i="13"/>
  <c r="D91" i="13"/>
  <c r="D509" i="13"/>
  <c r="D599" i="13"/>
  <c r="D66" i="13"/>
  <c r="D167" i="13"/>
  <c r="D314" i="13"/>
  <c r="D434" i="13"/>
  <c r="D632" i="13"/>
  <c r="D571" i="13"/>
  <c r="D588" i="13"/>
  <c r="D655" i="13"/>
  <c r="D330" i="13"/>
  <c r="D649" i="13"/>
  <c r="D117" i="13"/>
  <c r="D180" i="13"/>
  <c r="D607" i="13"/>
  <c r="D499" i="13"/>
  <c r="D99" i="13"/>
  <c r="D500" i="13"/>
  <c r="D561" i="13"/>
  <c r="D243" i="13"/>
  <c r="D440" i="13"/>
  <c r="D223" i="13"/>
  <c r="D184" i="13"/>
  <c r="D216" i="13"/>
  <c r="D119" i="13"/>
  <c r="D347" i="13"/>
  <c r="D506" i="13"/>
  <c r="D689" i="13"/>
  <c r="D404" i="13"/>
  <c r="D444" i="13"/>
  <c r="D622" i="13"/>
  <c r="D447" i="13"/>
  <c r="D351" i="13"/>
  <c r="D548" i="13"/>
  <c r="D533" i="13"/>
  <c r="D63" i="13"/>
  <c r="D100" i="13"/>
  <c r="D521" i="13"/>
  <c r="D145" i="13"/>
  <c r="D408" i="13"/>
  <c r="D296" i="13"/>
  <c r="D207" i="13"/>
  <c r="D130" i="13"/>
  <c r="D135" i="13"/>
  <c r="D650" i="13"/>
  <c r="D358" i="13"/>
  <c r="D579" i="13"/>
  <c r="D78" i="13"/>
  <c r="D486" i="13"/>
  <c r="D261" i="13"/>
  <c r="D154" i="13"/>
  <c r="D288" i="13"/>
  <c r="D183" i="13"/>
  <c r="D276" i="13"/>
  <c r="D157" i="13"/>
  <c r="D256" i="13"/>
  <c r="D58" i="13"/>
  <c r="D110" i="13"/>
  <c r="D134" i="13"/>
  <c r="D164" i="13"/>
  <c r="D387" i="13"/>
  <c r="D512" i="13"/>
  <c r="D503" i="13"/>
  <c r="D532" i="13"/>
  <c r="D411" i="13"/>
  <c r="D492" i="13"/>
  <c r="D148" i="13"/>
  <c r="D205" i="13"/>
  <c r="D676" i="13"/>
  <c r="D220" i="13"/>
  <c r="D185" i="13"/>
  <c r="D392" i="13"/>
  <c r="D34" i="13"/>
  <c r="D438" i="13"/>
  <c r="D46" i="13"/>
  <c r="D596" i="13"/>
  <c r="D505" i="13"/>
  <c r="D229" i="13"/>
  <c r="D487" i="13"/>
  <c r="D57" i="13"/>
  <c r="D68" i="13"/>
  <c r="D139" i="13"/>
  <c r="D312" i="13"/>
  <c r="D560" i="13"/>
  <c r="D147" i="13"/>
  <c r="D552" i="13"/>
  <c r="D191" i="13"/>
  <c r="D452" i="13"/>
  <c r="D168" i="13"/>
  <c r="D231" i="13"/>
  <c r="D196" i="13"/>
  <c r="D29" i="13"/>
  <c r="D462" i="13"/>
  <c r="D642" i="13"/>
  <c r="D105" i="13"/>
  <c r="D591" i="13"/>
  <c r="D384" i="13"/>
  <c r="D365" i="13"/>
  <c r="D283" i="13"/>
  <c r="D516" i="13"/>
  <c r="D71" i="13"/>
  <c r="D390" i="13"/>
  <c r="D578" i="13"/>
  <c r="D331" i="13"/>
  <c r="D469" i="13"/>
  <c r="D26" i="13"/>
  <c r="D235" i="13"/>
  <c r="D592" i="13"/>
  <c r="D319" i="13"/>
  <c r="D603" i="13"/>
  <c r="D295" i="13"/>
  <c r="D523" i="13"/>
  <c r="D484" i="13"/>
  <c r="D568" i="13"/>
  <c r="D215" i="13"/>
  <c r="D361" i="13"/>
  <c r="D580" i="13"/>
  <c r="D208" i="13"/>
  <c r="D489" i="13"/>
  <c r="D280" i="13"/>
  <c r="D409" i="13"/>
  <c r="D112" i="13"/>
  <c r="D583" i="13"/>
  <c r="D257" i="13"/>
  <c r="D109" i="13"/>
  <c r="D538" i="13"/>
  <c r="D35" i="13"/>
  <c r="D626" i="13"/>
  <c r="D610" i="13"/>
  <c r="D298" i="13"/>
  <c r="D407" i="13"/>
  <c r="D293" i="13"/>
  <c r="D527" i="13"/>
  <c r="D300" i="13"/>
  <c r="D508" i="13"/>
  <c r="D559" i="13"/>
  <c r="D151" i="13"/>
  <c r="D648" i="13"/>
  <c r="D64" i="13"/>
  <c r="D146" i="13"/>
  <c r="D162" i="13"/>
  <c r="D669" i="13"/>
  <c r="D413" i="13"/>
  <c r="D39" i="13"/>
  <c r="D171" i="13"/>
  <c r="D611" i="13"/>
  <c r="D82" i="13"/>
  <c r="D668" i="13"/>
  <c r="D155" i="13"/>
  <c r="D430" i="13"/>
  <c r="D316" i="13"/>
  <c r="D435" i="13"/>
  <c r="D234" i="13"/>
  <c r="D369" i="13"/>
  <c r="D334" i="13"/>
  <c r="D507" i="13"/>
  <c r="D418" i="13"/>
  <c r="D402" i="13"/>
  <c r="D645" i="13"/>
  <c r="D329" i="13"/>
  <c r="D153" i="13"/>
  <c r="D479" i="13"/>
  <c r="D457" i="13"/>
  <c r="D551" i="13"/>
  <c r="D624" i="13"/>
  <c r="D102" i="13"/>
  <c r="D79" i="13"/>
  <c r="D522" i="13"/>
  <c r="D446" i="13"/>
  <c r="D464" i="13"/>
  <c r="D455" i="13"/>
  <c r="D132" i="13"/>
  <c r="D684" i="13"/>
  <c r="D267" i="13"/>
  <c r="D382" i="13"/>
  <c r="D590" i="13"/>
  <c r="D550" i="13"/>
  <c r="D510" i="13"/>
  <c r="D378" i="13"/>
  <c r="D242" i="13"/>
  <c r="D324" i="13"/>
  <c r="D481" i="13"/>
  <c r="D576" i="13"/>
  <c r="D204" i="13"/>
  <c r="D240" i="13"/>
  <c r="D238" i="13"/>
  <c r="D195" i="13"/>
  <c r="D265" i="13"/>
  <c r="D625" i="13"/>
  <c r="D513" i="13"/>
  <c r="D542" i="13"/>
  <c r="D43" i="13"/>
  <c r="D156" i="13"/>
  <c r="D123" i="13"/>
  <c r="D244" i="13"/>
  <c r="D399" i="13"/>
  <c r="D273" i="13"/>
  <c r="D643" i="13"/>
  <c r="D113" i="13"/>
  <c r="D54" i="13"/>
  <c r="D308" i="13"/>
  <c r="D225" i="13"/>
  <c r="D311" i="13"/>
  <c r="D529" i="13"/>
  <c r="D421" i="13"/>
  <c r="D101" i="13"/>
  <c r="D360" i="13"/>
  <c r="D310" i="13"/>
  <c r="D96" i="13"/>
  <c r="D38" i="13"/>
  <c r="D292" i="13"/>
  <c r="D259" i="13"/>
  <c r="D687" i="13"/>
  <c r="D605" i="13"/>
  <c r="D107" i="13"/>
  <c r="D614" i="13"/>
  <c r="D621" i="13"/>
  <c r="D531" i="13"/>
  <c r="D660" i="13"/>
  <c r="D206" i="13"/>
  <c r="D426" i="13"/>
  <c r="D237" i="13"/>
  <c r="D182" i="13"/>
  <c r="D285" i="13"/>
  <c r="D432" i="13"/>
  <c r="D665" i="13"/>
  <c r="D233" i="13"/>
  <c r="D663" i="13"/>
  <c r="D344" i="13"/>
  <c r="D289" i="13"/>
  <c r="D363" i="13"/>
  <c r="D494" i="13"/>
  <c r="D327" i="13"/>
  <c r="D120" i="13"/>
  <c r="D651" i="13"/>
  <c r="D282" i="13"/>
  <c r="D246" i="13"/>
  <c r="D623" i="13"/>
  <c r="D161" i="13"/>
  <c r="D405" i="13"/>
  <c r="D149" i="13"/>
  <c r="D460" i="13"/>
  <c r="D241" i="13"/>
  <c r="D534" i="13"/>
  <c r="D305" i="13"/>
  <c r="D485" i="13"/>
  <c r="D644" i="13"/>
  <c r="D674" i="13"/>
  <c r="D165" i="13"/>
  <c r="D325" i="13"/>
  <c r="D127" i="13"/>
  <c r="D198" i="13"/>
  <c r="D401" i="13"/>
  <c r="D230" i="13"/>
  <c r="D190" i="13"/>
  <c r="D502" i="13"/>
  <c r="D260" i="13"/>
  <c r="D73" i="13"/>
  <c r="D612" i="13"/>
  <c r="D429" i="13"/>
  <c r="D630" i="13"/>
  <c r="D394" i="13"/>
  <c r="D302" i="13"/>
  <c r="D221" i="13"/>
  <c r="D618" i="13"/>
  <c r="D491" i="13"/>
  <c r="D380" i="13"/>
  <c r="D517" i="13"/>
  <c r="D403" i="13"/>
  <c r="D575" i="13"/>
  <c r="D62" i="13"/>
  <c r="D93" i="13"/>
  <c r="D443" i="13"/>
  <c r="D514" i="13"/>
  <c r="D415" i="13"/>
  <c r="D213" i="13"/>
  <c r="D436" i="13"/>
  <c r="D549" i="13"/>
  <c r="D398" i="13"/>
  <c r="D67" i="13"/>
  <c r="D416" i="13"/>
  <c r="D177" i="13"/>
  <c r="D284" i="13"/>
  <c r="D176" i="13"/>
  <c r="D159" i="13"/>
  <c r="D50" i="13"/>
  <c r="D228" i="13"/>
  <c r="D370" i="13"/>
  <c r="D501" i="13"/>
  <c r="D376" i="13"/>
  <c r="D193" i="13"/>
  <c r="D61" i="13"/>
  <c r="D417" i="13"/>
  <c r="D355" i="13"/>
  <c r="D581" i="13"/>
  <c r="D448" i="13"/>
  <c r="D633" i="13"/>
  <c r="D441" i="13"/>
  <c r="D504" i="13"/>
  <c r="D471" i="13"/>
  <c r="D278" i="13"/>
  <c r="D332" i="13"/>
  <c r="D255" i="13"/>
  <c r="D253" i="13"/>
  <c r="D203" i="13"/>
  <c r="D286" i="13"/>
  <c r="D186" i="13"/>
  <c r="D92" i="13"/>
  <c r="D122" i="13"/>
  <c r="D224" i="13"/>
  <c r="D686" i="13"/>
  <c r="D114" i="13"/>
  <c r="D197" i="13"/>
  <c r="D128" i="13"/>
  <c r="D60" i="13"/>
  <c r="D341" i="13"/>
  <c r="D379" i="13"/>
  <c r="D639" i="13"/>
  <c r="D459" i="13"/>
  <c r="D348" i="13"/>
  <c r="D594" i="13"/>
  <c r="D656" i="13"/>
  <c r="D381" i="13"/>
  <c r="D679" i="13"/>
  <c r="D47" i="13"/>
  <c r="D172" i="13"/>
  <c r="D388" i="13"/>
  <c r="D95" i="13"/>
  <c r="D585" i="13"/>
  <c r="D181" i="13"/>
  <c r="D222" i="13"/>
  <c r="D69" i="13"/>
  <c r="D374" i="13"/>
  <c r="D420" i="13"/>
  <c r="D41" i="13"/>
  <c r="D574" i="13"/>
  <c r="D483" i="13"/>
  <c r="D359" i="13"/>
  <c r="D396" i="13"/>
  <c r="D227" i="13"/>
  <c r="D640" i="13"/>
  <c r="D303" i="13"/>
  <c r="D290" i="13"/>
  <c r="D352" i="13"/>
  <c r="D439" i="13"/>
  <c r="D44" i="13"/>
  <c r="D74" i="13"/>
  <c r="D192" i="13"/>
  <c r="D55" i="13"/>
  <c r="D570" i="13"/>
  <c r="D309" i="13"/>
  <c r="D143" i="13"/>
  <c r="D81" i="13"/>
  <c r="D202" i="13"/>
  <c r="D111" i="13"/>
  <c r="D397" i="13"/>
  <c r="D87" i="13"/>
  <c r="D540" i="13"/>
  <c r="D239" i="13"/>
  <c r="D586" i="13"/>
  <c r="D306" i="13"/>
  <c r="D654" i="13"/>
  <c r="D634" i="13"/>
  <c r="D297" i="13"/>
  <c r="D450" i="13"/>
  <c r="D520" i="13"/>
  <c r="D373" i="13"/>
  <c r="D275" i="13"/>
  <c r="D553" i="13"/>
  <c r="D277" i="13"/>
  <c r="D37" i="13"/>
  <c r="D175" i="13"/>
  <c r="D133" i="13"/>
  <c r="D493" i="13"/>
  <c r="D602" i="13"/>
  <c r="D657" i="13"/>
  <c r="D291" i="13"/>
  <c r="D124" i="13"/>
  <c r="D362" i="13"/>
  <c r="D472" i="13"/>
  <c r="D544" i="13"/>
  <c r="D262" i="13"/>
  <c r="D593" i="13"/>
  <c r="D476" i="13"/>
  <c r="D226" i="13"/>
  <c r="D595" i="13"/>
  <c r="D364" i="13"/>
  <c r="D169" i="13"/>
  <c r="D166" i="13"/>
  <c r="D343" i="13"/>
  <c r="D600" i="13"/>
  <c r="D72" i="13"/>
  <c r="D141" i="13"/>
  <c r="D584" i="13"/>
  <c r="D372" i="13"/>
  <c r="D680" i="13"/>
  <c r="D463" i="13"/>
  <c r="D546" i="13"/>
  <c r="D294" i="13"/>
  <c r="D563" i="13"/>
  <c r="D252" i="13"/>
  <c r="D33" i="13"/>
  <c r="D245" i="13"/>
  <c r="D572" i="13"/>
  <c r="D170" i="13"/>
  <c r="D106" i="13"/>
  <c r="D217" i="13"/>
  <c r="D187" i="13"/>
  <c r="D322" i="13"/>
  <c r="D339" i="13"/>
  <c r="D672" i="13"/>
  <c r="D218" i="13"/>
  <c r="D478" i="13"/>
  <c r="D76" i="13"/>
  <c r="D178" i="13"/>
  <c r="D30" i="13"/>
  <c r="D210" i="13"/>
  <c r="D554" i="13"/>
  <c r="D272" i="13"/>
  <c r="D136" i="13"/>
  <c r="D685" i="13"/>
  <c r="D535" i="13"/>
  <c r="E426" i="13"/>
  <c r="E272" i="13"/>
  <c r="E618" i="13"/>
  <c r="E528" i="13"/>
  <c r="E670" i="13"/>
  <c r="E405" i="13"/>
  <c r="E472" i="13"/>
  <c r="E307" i="13"/>
  <c r="E223" i="13"/>
  <c r="E561" i="13"/>
  <c r="E641" i="13"/>
  <c r="E186" i="13"/>
  <c r="E491" i="13"/>
  <c r="E247" i="13"/>
  <c r="E482" i="13"/>
  <c r="E48" i="13"/>
  <c r="E165" i="13"/>
  <c r="E73" i="13"/>
  <c r="E521" i="13"/>
  <c r="E345" i="13"/>
  <c r="E118" i="13"/>
  <c r="E376" i="13"/>
  <c r="E653" i="13"/>
  <c r="E62" i="13"/>
  <c r="E240" i="13"/>
  <c r="E598" i="13"/>
  <c r="E410" i="13"/>
  <c r="E668" i="13"/>
  <c r="E128" i="13"/>
  <c r="E143" i="13"/>
  <c r="E509" i="13"/>
  <c r="E474" i="13"/>
  <c r="E387" i="13"/>
  <c r="E107" i="13"/>
  <c r="E612" i="13"/>
  <c r="E496" i="13"/>
  <c r="E311" i="13"/>
  <c r="E646" i="13"/>
  <c r="E429" i="13"/>
  <c r="E318" i="13"/>
  <c r="E200" i="13"/>
  <c r="E526" i="13"/>
  <c r="E529" i="13"/>
  <c r="E262" i="13"/>
  <c r="E449" i="13"/>
  <c r="E156" i="13"/>
  <c r="E297" i="13"/>
  <c r="E534" i="13"/>
  <c r="E147" i="13"/>
  <c r="E212" i="13"/>
  <c r="E596" i="13"/>
  <c r="E479" i="13"/>
  <c r="E428" i="13"/>
  <c r="E308" i="13"/>
  <c r="E576" i="13"/>
  <c r="E444" i="13"/>
  <c r="E32" i="13"/>
  <c r="E608" i="13"/>
  <c r="E238" i="13"/>
  <c r="E251" i="13"/>
  <c r="E54" i="13"/>
  <c r="E363" i="13"/>
  <c r="E273" i="13"/>
  <c r="E634" i="13"/>
  <c r="E324" i="13"/>
  <c r="E377" i="13"/>
  <c r="E354" i="13"/>
  <c r="E580" i="13"/>
  <c r="E625" i="13"/>
  <c r="E93" i="13"/>
  <c r="E531" i="13"/>
  <c r="E476" i="13"/>
  <c r="E179" i="13"/>
  <c r="E177" i="13"/>
  <c r="E274" i="13"/>
  <c r="E570" i="13"/>
  <c r="E430" i="13"/>
  <c r="E460" i="13"/>
  <c r="E227" i="13"/>
  <c r="E361" i="13"/>
  <c r="E336" i="13"/>
  <c r="E385" i="13"/>
  <c r="E316" i="13"/>
  <c r="E379" i="13"/>
  <c r="E631" i="13"/>
  <c r="E279" i="13"/>
  <c r="E435" i="13"/>
  <c r="E639" i="13"/>
  <c r="E366" i="13"/>
  <c r="E613" i="13"/>
  <c r="E234" i="13"/>
  <c r="E621" i="13"/>
  <c r="E295" i="13"/>
  <c r="E686" i="13"/>
  <c r="E173" i="13"/>
  <c r="E290" i="13"/>
  <c r="E553" i="13"/>
  <c r="E510" i="13"/>
  <c r="E352" i="13"/>
  <c r="E543" i="13"/>
  <c r="E445" i="13"/>
  <c r="E636" i="13"/>
  <c r="E546" i="13"/>
  <c r="E595" i="13"/>
  <c r="E424" i="13"/>
  <c r="E232" i="13"/>
  <c r="E652" i="13"/>
  <c r="E208" i="13"/>
  <c r="E683" i="13"/>
  <c r="E43" i="13"/>
  <c r="E368" i="13"/>
  <c r="E340" i="13"/>
  <c r="E404" i="13"/>
  <c r="E31" i="13"/>
  <c r="E170" i="13"/>
  <c r="E120" i="13"/>
  <c r="E501" i="13"/>
  <c r="E500" i="13"/>
  <c r="E505" i="13"/>
  <c r="E421" i="13"/>
  <c r="E166" i="13"/>
  <c r="E244" i="13"/>
  <c r="E145" i="13"/>
  <c r="E372" i="13"/>
  <c r="E268" i="13"/>
  <c r="E411" i="13"/>
  <c r="E135" i="13"/>
  <c r="E569" i="13"/>
  <c r="E492" i="13"/>
  <c r="E257" i="13"/>
  <c r="E253" i="13"/>
  <c r="E99" i="13"/>
  <c r="E563" i="13"/>
  <c r="E67" i="13"/>
  <c r="E161" i="13"/>
  <c r="E152" i="13"/>
  <c r="E420" i="13"/>
  <c r="E167" i="13"/>
  <c r="E41" i="13"/>
  <c r="E304" i="13"/>
  <c r="E464" i="13"/>
  <c r="E349" i="13"/>
  <c r="E455" i="13"/>
  <c r="E659" i="13"/>
  <c r="E132" i="13"/>
  <c r="E414" i="13"/>
  <c r="E684" i="13"/>
  <c r="E276" i="13"/>
  <c r="E220" i="13"/>
  <c r="E516" i="13"/>
  <c r="E184" i="13"/>
  <c r="E583" i="13"/>
  <c r="E84" i="13"/>
  <c r="E210" i="13"/>
  <c r="E325" i="13"/>
  <c r="E416" i="13"/>
  <c r="E150" i="13"/>
  <c r="E373" i="13"/>
  <c r="E38" i="13"/>
  <c r="E82" i="13"/>
  <c r="E283" i="13"/>
  <c r="E75" i="13"/>
  <c r="E644" i="13"/>
  <c r="E381" i="13"/>
  <c r="E69" i="13"/>
  <c r="E144" i="13"/>
  <c r="E112" i="13"/>
  <c r="E616" i="13"/>
  <c r="E222" i="13"/>
  <c r="E343" i="13"/>
  <c r="E77" i="13"/>
  <c r="E669" i="13"/>
  <c r="E164" i="13"/>
  <c r="E502" i="13"/>
  <c r="E432" i="13"/>
  <c r="E688" i="13"/>
  <c r="E87" i="13"/>
  <c r="E256" i="13"/>
  <c r="E216" i="13"/>
  <c r="E40" i="13"/>
  <c r="E374" i="13"/>
  <c r="E160" i="13"/>
  <c r="E71" i="13"/>
  <c r="E154" i="13"/>
  <c r="E195" i="13"/>
  <c r="E248" i="13"/>
  <c r="E356" i="13"/>
  <c r="E468" i="13"/>
  <c r="E321" i="13"/>
  <c r="E301" i="13"/>
  <c r="E677" i="13"/>
  <c r="E577" i="13"/>
  <c r="E512" i="13"/>
  <c r="E141" i="13"/>
  <c r="E292" i="13"/>
  <c r="E371" i="13"/>
  <c r="E83" i="13"/>
  <c r="E123" i="13"/>
  <c r="E597" i="13"/>
  <c r="E80" i="13"/>
  <c r="E586" i="13"/>
  <c r="E122" i="13"/>
  <c r="E383" i="13"/>
  <c r="E676" i="13"/>
  <c r="E246" i="13"/>
  <c r="E664" i="13"/>
  <c r="E289" i="13"/>
  <c r="E454" i="13"/>
  <c r="E228" i="13"/>
  <c r="E113" i="13"/>
  <c r="E101" i="13"/>
  <c r="E662" i="13"/>
  <c r="E351" i="13"/>
  <c r="E181" i="13"/>
  <c r="E337" i="13"/>
  <c r="E386" i="13"/>
  <c r="E473" i="13"/>
  <c r="E66" i="13"/>
  <c r="E406" i="13"/>
  <c r="E418" i="13"/>
  <c r="E49" i="13"/>
  <c r="E438" i="13"/>
  <c r="E592" i="13"/>
  <c r="E478" i="13"/>
  <c r="E174" i="13"/>
  <c r="E226" i="13"/>
  <c r="E395" i="13"/>
  <c r="E293" i="13"/>
  <c r="E441" i="13"/>
  <c r="E393" i="13"/>
  <c r="E423" i="13"/>
  <c r="E527" i="13"/>
  <c r="E504" i="13"/>
  <c r="E320" i="13"/>
  <c r="E480" i="13"/>
  <c r="E300" i="13"/>
  <c r="E471" i="13"/>
  <c r="E675" i="13"/>
  <c r="E90" i="13"/>
  <c r="E33" i="13"/>
  <c r="E550" i="13"/>
  <c r="E508" i="13"/>
  <c r="E278" i="13"/>
  <c r="E199" i="13"/>
  <c r="E660" i="13"/>
  <c r="E453" i="13"/>
  <c r="E507" i="13"/>
  <c r="E656" i="13"/>
  <c r="E104" i="13"/>
  <c r="E299" i="13"/>
  <c r="E310" i="13"/>
  <c r="E488" i="13"/>
  <c r="E591" i="13"/>
  <c r="E384" i="13"/>
  <c r="E365" i="13"/>
  <c r="E457" i="13"/>
  <c r="E665" i="13"/>
  <c r="E198" i="13"/>
  <c r="E540" i="13"/>
  <c r="E322" i="13"/>
  <c r="E427" i="13"/>
  <c r="E149" i="13"/>
  <c r="E192" i="13"/>
  <c r="E64" i="13"/>
  <c r="E124" i="13"/>
  <c r="E91" i="13"/>
  <c r="E42" i="13"/>
  <c r="E499" i="13"/>
  <c r="E136" i="13"/>
  <c r="E30" i="13"/>
  <c r="E402" i="13"/>
  <c r="E687" i="13"/>
  <c r="E362" i="13"/>
  <c r="E530" i="13"/>
  <c r="E285" i="13"/>
  <c r="E392" i="13"/>
  <c r="E605" i="13"/>
  <c r="E477" i="13"/>
  <c r="E169" i="13"/>
  <c r="E157" i="13"/>
  <c r="E328" i="13"/>
  <c r="E667" i="13"/>
  <c r="E462" i="13"/>
  <c r="E60" i="13"/>
  <c r="E538" i="13"/>
  <c r="E194" i="13"/>
  <c r="E35" i="13"/>
  <c r="E417" i="13"/>
  <c r="E587" i="13"/>
  <c r="E355" i="13"/>
  <c r="E495" i="13"/>
  <c r="E581" i="13"/>
  <c r="E353" i="13"/>
  <c r="E448" i="13"/>
  <c r="E333" i="13"/>
  <c r="E573" i="13"/>
  <c r="E611" i="13"/>
  <c r="E196" i="13"/>
  <c r="E52" i="13"/>
  <c r="E46" i="13"/>
  <c r="E137" i="13"/>
  <c r="E614" i="13"/>
  <c r="E280" i="13"/>
  <c r="E450" i="13"/>
  <c r="E658" i="13"/>
  <c r="E153" i="13"/>
  <c r="E146" i="13"/>
  <c r="E266" i="13"/>
  <c r="E221" i="13"/>
  <c r="E249" i="13"/>
  <c r="E111" i="13"/>
  <c r="E685" i="13"/>
  <c r="E548" i="13"/>
  <c r="E74" i="13"/>
  <c r="E637" i="13"/>
  <c r="E219" i="13"/>
  <c r="E599" i="13"/>
  <c r="E323" i="13"/>
  <c r="E214" i="13"/>
  <c r="E461" i="13"/>
  <c r="E400" i="13"/>
  <c r="E555" i="13"/>
  <c r="E490" i="13"/>
  <c r="E235" i="13"/>
  <c r="E209" i="13"/>
  <c r="E162" i="13"/>
  <c r="E86" i="13"/>
  <c r="E506" i="13"/>
  <c r="E172" i="13"/>
  <c r="E627" i="13"/>
  <c r="E572" i="13"/>
  <c r="E58" i="13"/>
  <c r="E629" i="13"/>
  <c r="E475" i="13"/>
  <c r="E578" i="13"/>
  <c r="E331" i="13"/>
  <c r="E469" i="13"/>
  <c r="E265" i="13"/>
  <c r="E243" i="13"/>
  <c r="E689" i="13"/>
  <c r="E239" i="13"/>
  <c r="E487" i="13"/>
  <c r="E339" i="13"/>
  <c r="E134" i="13"/>
  <c r="E624" i="13"/>
  <c r="E191" i="13"/>
  <c r="E207" i="13"/>
  <c r="E110" i="13"/>
  <c r="E131" i="13"/>
  <c r="E532" i="13"/>
  <c r="E433" i="13"/>
  <c r="E225" i="13"/>
  <c r="E163" i="13"/>
  <c r="E654" i="13"/>
  <c r="E254" i="13"/>
  <c r="E520" i="13"/>
  <c r="E661" i="13"/>
  <c r="E463" i="13"/>
  <c r="E138" i="13"/>
  <c r="E494" i="13"/>
  <c r="E55" i="13"/>
  <c r="E575" i="13"/>
  <c r="E176" i="13"/>
  <c r="E524" i="13"/>
  <c r="E155" i="13"/>
  <c r="E522" i="13"/>
  <c r="E81" i="13"/>
  <c r="E633" i="13"/>
  <c r="E217" i="13"/>
  <c r="E554" i="13"/>
  <c r="E588" i="13"/>
  <c r="E533" i="13"/>
  <c r="E197" i="13"/>
  <c r="E294" i="13"/>
  <c r="E617" i="13"/>
  <c r="E346" i="13"/>
  <c r="E606" i="13"/>
  <c r="E319" i="13"/>
  <c r="E514" i="13"/>
  <c r="E681" i="13"/>
  <c r="E425" i="13"/>
  <c r="E603" i="13"/>
  <c r="E415" i="13"/>
  <c r="E511" i="13"/>
  <c r="E389" i="13"/>
  <c r="E264" i="13"/>
  <c r="E106" i="13"/>
  <c r="E459" i="13"/>
  <c r="E489" i="13"/>
  <c r="E582" i="13"/>
  <c r="E59" i="13"/>
  <c r="E566" i="13"/>
  <c r="E559" i="13"/>
  <c r="E332" i="13"/>
  <c r="E536" i="13"/>
  <c r="E275" i="13"/>
  <c r="E607" i="13"/>
  <c r="E178" i="13"/>
  <c r="E317" i="13"/>
  <c r="E630" i="13"/>
  <c r="E394" i="13"/>
  <c r="E302" i="13"/>
  <c r="E623" i="13"/>
  <c r="E409" i="13"/>
  <c r="E229" i="13"/>
  <c r="E241" i="13"/>
  <c r="E503" i="13"/>
  <c r="E663" i="13"/>
  <c r="E63" i="13"/>
  <c r="E140" i="13"/>
  <c r="E585" i="13"/>
  <c r="E288" i="13"/>
  <c r="E108" i="13"/>
  <c r="E159" i="13"/>
  <c r="E557" i="13"/>
  <c r="E188" i="13"/>
  <c r="E277" i="13"/>
  <c r="E338" i="13"/>
  <c r="E114" i="13"/>
  <c r="E204" i="13"/>
  <c r="E109" i="13"/>
  <c r="E282" i="13"/>
  <c r="E560" i="13"/>
  <c r="E260" i="13"/>
  <c r="E94" i="13"/>
  <c r="E105" i="13"/>
  <c r="E601" i="13"/>
  <c r="E182" i="13"/>
  <c r="E645" i="13"/>
  <c r="E567" i="13"/>
  <c r="E271" i="13"/>
  <c r="E513" i="13"/>
  <c r="E397" i="13"/>
  <c r="E678" i="13"/>
  <c r="E589" i="13"/>
  <c r="E408" i="13"/>
  <c r="E347" i="13"/>
  <c r="E542" i="13"/>
  <c r="E600" i="13"/>
  <c r="E342" i="13"/>
  <c r="E236" i="13"/>
  <c r="E79" i="13"/>
  <c r="E203" i="13"/>
  <c r="E642" i="13"/>
  <c r="E53" i="13"/>
  <c r="E202" i="13"/>
  <c r="E242" i="13"/>
  <c r="E121" i="13"/>
  <c r="E545" i="13"/>
  <c r="E380" i="13"/>
  <c r="E517" i="13"/>
  <c r="E403" i="13"/>
  <c r="E211" i="13"/>
  <c r="E541" i="13"/>
  <c r="E201" i="13"/>
  <c r="E233" i="13"/>
  <c r="E609" i="13"/>
  <c r="E291" i="13"/>
  <c r="E579" i="13"/>
  <c r="E45" i="13"/>
  <c r="E284" i="13"/>
  <c r="E481" i="13"/>
  <c r="E126" i="13"/>
  <c r="E367" i="13"/>
  <c r="E168" i="13"/>
  <c r="E296" i="13"/>
  <c r="E360" i="13"/>
  <c r="E57" i="13"/>
  <c r="E470" i="13"/>
  <c r="E680" i="13"/>
  <c r="E486" i="13"/>
  <c r="E231" i="13"/>
  <c r="E95" i="13"/>
  <c r="E551" i="13"/>
  <c r="E148" i="13"/>
  <c r="E643" i="13"/>
  <c r="E412" i="13"/>
  <c r="E286" i="13"/>
  <c r="E287" i="13"/>
  <c r="E193" i="13"/>
  <c r="E158" i="13"/>
  <c r="E465" i="13"/>
  <c r="E635" i="13"/>
  <c r="E281" i="13"/>
  <c r="E261" i="13"/>
  <c r="E85" i="13"/>
  <c r="E37" i="13"/>
  <c r="E604" i="13"/>
  <c r="E116" i="13"/>
  <c r="E341" i="13"/>
  <c r="E313" i="13"/>
  <c r="E451" i="13"/>
  <c r="E655" i="13"/>
  <c r="E382" i="13"/>
  <c r="E640" i="13"/>
  <c r="E103" i="13"/>
  <c r="E330" i="13"/>
  <c r="E590" i="13"/>
  <c r="E303" i="13"/>
  <c r="E498" i="13"/>
  <c r="E649" i="13"/>
  <c r="E215" i="13"/>
  <c r="E391" i="13"/>
  <c r="E26" i="13"/>
  <c r="E648" i="13"/>
  <c r="E628" i="13"/>
  <c r="E650" i="13"/>
  <c r="E315" i="13"/>
  <c r="E568" i="13"/>
  <c r="E398" i="13"/>
  <c r="E70" i="13"/>
  <c r="E456" i="13"/>
  <c r="E401" i="13"/>
  <c r="E390" i="13"/>
  <c r="E375" i="13"/>
  <c r="E619" i="13"/>
  <c r="E539" i="13"/>
  <c r="E130" i="13"/>
  <c r="E129" i="13"/>
  <c r="E657" i="13"/>
  <c r="E72" i="13"/>
  <c r="E326" i="13"/>
  <c r="E358" i="13"/>
  <c r="E413" i="13"/>
  <c r="E259" i="13"/>
  <c r="E673" i="13"/>
  <c r="E584" i="13"/>
  <c r="E544" i="13"/>
  <c r="E602" i="13"/>
  <c r="E327" i="13"/>
  <c r="E515" i="13"/>
  <c r="E497" i="13"/>
  <c r="E78" i="13"/>
  <c r="E305" i="13"/>
  <c r="E672" i="13"/>
  <c r="E335" i="13"/>
  <c r="E68" i="13"/>
  <c r="E552" i="13"/>
  <c r="E485" i="13"/>
  <c r="E218" i="13"/>
  <c r="E237" i="13"/>
  <c r="E666" i="13"/>
  <c r="E493" i="13"/>
  <c r="E562" i="13"/>
  <c r="E190" i="13"/>
  <c r="E133" i="13"/>
  <c r="E518" i="13"/>
  <c r="E61" i="13"/>
  <c r="E556" i="13"/>
  <c r="E312" i="13"/>
  <c r="E422" i="13"/>
  <c r="E626" i="13"/>
  <c r="E350" i="13"/>
  <c r="E610" i="13"/>
  <c r="E36" i="13"/>
  <c r="E298" i="13"/>
  <c r="E558" i="13"/>
  <c r="E407" i="13"/>
  <c r="E34" i="13"/>
  <c r="E100" i="13"/>
  <c r="E622" i="13"/>
  <c r="E447" i="13"/>
  <c r="E452" i="13"/>
  <c r="E442" i="13"/>
  <c r="E574" i="13"/>
  <c r="E359" i="13"/>
  <c r="E205" i="13"/>
  <c r="E270" i="13"/>
  <c r="E189" i="13"/>
  <c r="E267" i="13"/>
  <c r="E565" i="13"/>
  <c r="E245" i="13"/>
  <c r="E443" i="13"/>
  <c r="E171" i="13"/>
  <c r="E187" i="13"/>
  <c r="E88" i="13"/>
  <c r="E369" i="13"/>
  <c r="E458" i="13"/>
  <c r="E334" i="13"/>
  <c r="E97" i="13"/>
  <c r="E183" i="13"/>
  <c r="E180" i="13"/>
  <c r="E151" i="13"/>
  <c r="E437" i="13"/>
  <c r="E65" i="13"/>
  <c r="E535" i="13"/>
  <c r="E399" i="13"/>
  <c r="E593" i="13"/>
  <c r="E252" i="13"/>
  <c r="E446" i="13"/>
  <c r="E434" i="13"/>
  <c r="E571" i="13"/>
  <c r="E230" i="13"/>
  <c r="E224" i="13"/>
  <c r="E76" i="13"/>
  <c r="E309" i="13"/>
  <c r="E620" i="13"/>
  <c r="E679" i="13"/>
  <c r="E370" i="13"/>
  <c r="E269" i="13"/>
  <c r="E615" i="13"/>
  <c r="E51" i="13"/>
  <c r="E523" i="13"/>
  <c r="E250" i="13"/>
  <c r="E484" i="13"/>
  <c r="E419" i="13"/>
  <c r="E682" i="13"/>
  <c r="E431" i="13"/>
  <c r="E439" i="13"/>
  <c r="E263" i="13"/>
  <c r="E175" i="13"/>
  <c r="E306" i="13"/>
  <c r="E537" i="13"/>
  <c r="E125" i="13"/>
  <c r="E50" i="13"/>
  <c r="E440" i="13"/>
  <c r="E483" i="13"/>
  <c r="E396" i="13"/>
  <c r="E102" i="13"/>
  <c r="E139" i="13"/>
  <c r="E92" i="13"/>
  <c r="E258" i="13"/>
  <c r="E89" i="13"/>
  <c r="E388" i="13"/>
  <c r="E44" i="13"/>
  <c r="E56" i="13"/>
  <c r="E213" i="13"/>
  <c r="E96" i="13"/>
  <c r="E348" i="13"/>
  <c r="E467" i="13"/>
  <c r="E594" i="13"/>
  <c r="E142" i="13"/>
  <c r="E117" i="13"/>
  <c r="E547" i="13"/>
  <c r="E255" i="13"/>
  <c r="E519" i="13"/>
  <c r="E344" i="13"/>
  <c r="E357" i="13"/>
  <c r="E206" i="13"/>
  <c r="E651" i="13"/>
  <c r="E29" i="13"/>
  <c r="E314" i="13"/>
  <c r="E632" i="13"/>
  <c r="E47" i="13"/>
  <c r="E185" i="13"/>
  <c r="E647" i="13"/>
  <c r="E115" i="13"/>
  <c r="E39" i="13"/>
  <c r="E466" i="13"/>
  <c r="E364" i="13"/>
  <c r="E127" i="13"/>
  <c r="E638" i="13"/>
  <c r="E98" i="13"/>
  <c r="E329" i="13"/>
  <c r="E436" i="13"/>
  <c r="E671" i="13"/>
  <c r="E549" i="13"/>
  <c r="E564" i="13"/>
  <c r="E674" i="13"/>
  <c r="E378" i="13"/>
  <c r="E119" i="13"/>
  <c r="E525" i="13"/>
  <c r="E19" i="14"/>
  <c r="D414" i="14"/>
  <c r="D61" i="14"/>
  <c r="D620" i="14"/>
  <c r="D429" i="14"/>
  <c r="D551" i="14"/>
  <c r="F551" i="14" s="1"/>
  <c r="G551" i="14" s="1"/>
  <c r="D408" i="14"/>
  <c r="D459" i="14"/>
  <c r="F459" i="14" s="1"/>
  <c r="G459" i="14" s="1"/>
  <c r="D656" i="14"/>
  <c r="D678" i="14"/>
  <c r="D442" i="14"/>
  <c r="D675" i="14"/>
  <c r="F675" i="14" s="1"/>
  <c r="G675" i="14" s="1"/>
  <c r="D43" i="14"/>
  <c r="D402" i="14"/>
  <c r="D65" i="14"/>
  <c r="D46" i="14"/>
  <c r="F46" i="14" s="1"/>
  <c r="G46" i="14" s="1"/>
  <c r="D123" i="14"/>
  <c r="D266" i="14"/>
  <c r="F266" i="14" s="1"/>
  <c r="G266" i="14" s="1"/>
  <c r="D422" i="14"/>
  <c r="F422" i="14" s="1"/>
  <c r="G422" i="14" s="1"/>
  <c r="D430" i="14"/>
  <c r="F430" i="14" s="1"/>
  <c r="G430" i="14" s="1"/>
  <c r="D189" i="14"/>
  <c r="D95" i="14"/>
  <c r="F95" i="14" s="1"/>
  <c r="G95" i="14" s="1"/>
  <c r="D75" i="14"/>
  <c r="D48" i="14"/>
  <c r="F48" i="14" s="1"/>
  <c r="G48" i="14" s="1"/>
  <c r="D621" i="14"/>
  <c r="D581" i="14"/>
  <c r="D504" i="14"/>
  <c r="F504" i="14" s="1"/>
  <c r="G504" i="14" s="1"/>
  <c r="D599" i="14"/>
  <c r="D512" i="14"/>
  <c r="D418" i="14"/>
  <c r="D649" i="14"/>
  <c r="D352" i="14"/>
  <c r="D679" i="14"/>
  <c r="F679" i="14" s="1"/>
  <c r="G679" i="14" s="1"/>
  <c r="D303" i="14"/>
  <c r="D134" i="14"/>
  <c r="D501" i="14"/>
  <c r="D284" i="14"/>
  <c r="F284" i="14" s="1"/>
  <c r="G284" i="14" s="1"/>
  <c r="D79" i="14"/>
  <c r="F79" i="14" s="1"/>
  <c r="G79" i="14" s="1"/>
  <c r="D178" i="14"/>
  <c r="D657" i="14"/>
  <c r="D31" i="14"/>
  <c r="D121" i="14"/>
  <c r="D139" i="14"/>
  <c r="D278" i="14"/>
  <c r="F278" i="14" s="1"/>
  <c r="G278" i="14" s="1"/>
  <c r="D564" i="14"/>
  <c r="D457" i="14"/>
  <c r="D411" i="14"/>
  <c r="D325" i="14"/>
  <c r="F325" i="14" s="1"/>
  <c r="G325" i="14" s="1"/>
  <c r="D292" i="14"/>
  <c r="D601" i="14"/>
  <c r="D526" i="14"/>
  <c r="F526" i="14" s="1"/>
  <c r="G526" i="14" s="1"/>
  <c r="D561" i="14"/>
  <c r="D434" i="14"/>
  <c r="D452" i="14"/>
  <c r="D583" i="14"/>
  <c r="F583" i="14" s="1"/>
  <c r="G583" i="14" s="1"/>
  <c r="D98" i="14"/>
  <c r="D451" i="14"/>
  <c r="D92" i="14"/>
  <c r="F92" i="14" s="1"/>
  <c r="G92" i="14" s="1"/>
  <c r="D276" i="14"/>
  <c r="D143" i="14"/>
  <c r="D66" i="14"/>
  <c r="D286" i="14"/>
  <c r="D115" i="14"/>
  <c r="D287" i="14"/>
  <c r="D660" i="14"/>
  <c r="D164" i="14"/>
  <c r="D546" i="14"/>
  <c r="D447" i="14"/>
  <c r="F447" i="14" s="1"/>
  <c r="G447" i="14" s="1"/>
  <c r="D307" i="14"/>
  <c r="D580" i="14"/>
  <c r="D306" i="14"/>
  <c r="F306" i="14" s="1"/>
  <c r="G306" i="14" s="1"/>
  <c r="D592" i="14"/>
  <c r="D516" i="14"/>
  <c r="D302" i="14"/>
  <c r="D113" i="14"/>
  <c r="F113" i="14" s="1"/>
  <c r="G113" i="14" s="1"/>
  <c r="D662" i="14"/>
  <c r="D575" i="14"/>
  <c r="D122" i="14"/>
  <c r="F122" i="14" s="1"/>
  <c r="G122" i="14" s="1"/>
  <c r="D272" i="14"/>
  <c r="D116" i="14"/>
  <c r="D217" i="14"/>
  <c r="D541" i="14"/>
  <c r="D345" i="14"/>
  <c r="D417" i="14"/>
  <c r="F417" i="14" s="1"/>
  <c r="G417" i="14" s="1"/>
  <c r="D648" i="14"/>
  <c r="D358" i="14"/>
  <c r="F358" i="14" s="1"/>
  <c r="G358" i="14" s="1"/>
  <c r="D55" i="14"/>
  <c r="D254" i="14"/>
  <c r="D681" i="14"/>
  <c r="D628" i="14"/>
  <c r="D467" i="14"/>
  <c r="D658" i="14"/>
  <c r="F658" i="14" s="1"/>
  <c r="G658" i="14" s="1"/>
  <c r="D610" i="14"/>
  <c r="D385" i="14"/>
  <c r="D688" i="14"/>
  <c r="D600" i="14"/>
  <c r="F600" i="14" s="1"/>
  <c r="G600" i="14" s="1"/>
  <c r="D349" i="14"/>
  <c r="D445" i="14"/>
  <c r="D146" i="14"/>
  <c r="F146" i="14" s="1"/>
  <c r="G146" i="14" s="1"/>
  <c r="D523" i="14"/>
  <c r="D328" i="14"/>
  <c r="D310" i="14"/>
  <c r="D263" i="14"/>
  <c r="D80" i="14"/>
  <c r="F80" i="14" s="1"/>
  <c r="G80" i="14" s="1"/>
  <c r="D229" i="14"/>
  <c r="D305" i="14"/>
  <c r="D425" i="14"/>
  <c r="D569" i="14"/>
  <c r="F569" i="14" s="1"/>
  <c r="G569" i="14" s="1"/>
  <c r="D518" i="14"/>
  <c r="D160" i="14"/>
  <c r="F160" i="14" s="1"/>
  <c r="G160" i="14" s="1"/>
  <c r="D222" i="14"/>
  <c r="D118" i="14"/>
  <c r="D509" i="14"/>
  <c r="F509" i="14" s="1"/>
  <c r="G509" i="14" s="1"/>
  <c r="D474" i="14"/>
  <c r="D427" i="14"/>
  <c r="D503" i="14"/>
  <c r="D202" i="14"/>
  <c r="D73" i="14"/>
  <c r="D132" i="14"/>
  <c r="D103" i="14"/>
  <c r="D169" i="14"/>
  <c r="D190" i="14"/>
  <c r="F190" i="14" s="1"/>
  <c r="G190" i="14" s="1"/>
  <c r="D150" i="14"/>
  <c r="D636" i="14"/>
  <c r="F636" i="14" s="1"/>
  <c r="G636" i="14" s="1"/>
  <c r="D603" i="14"/>
  <c r="D378" i="14"/>
  <c r="F378" i="14" s="1"/>
  <c r="G378" i="14" s="1"/>
  <c r="D552" i="14"/>
  <c r="D390" i="14"/>
  <c r="D47" i="14"/>
  <c r="F47" i="14" s="1"/>
  <c r="G47" i="14" s="1"/>
  <c r="D251" i="14"/>
  <c r="D612" i="14"/>
  <c r="D491" i="14"/>
  <c r="D682" i="14"/>
  <c r="D642" i="14"/>
  <c r="F642" i="14" s="1"/>
  <c r="G642" i="14" s="1"/>
  <c r="D409" i="14"/>
  <c r="D330" i="14"/>
  <c r="D502" i="14"/>
  <c r="D344" i="14"/>
  <c r="F344" i="14" s="1"/>
  <c r="G344" i="14" s="1"/>
  <c r="D519" i="14"/>
  <c r="D119" i="14"/>
  <c r="D663" i="14"/>
  <c r="F663" i="14" s="1"/>
  <c r="G663" i="14" s="1"/>
  <c r="D529" i="14"/>
  <c r="D415" i="14"/>
  <c r="D96" i="14"/>
  <c r="D238" i="14"/>
  <c r="D230" i="14"/>
  <c r="D60" i="14"/>
  <c r="F60" i="14" s="1"/>
  <c r="G60" i="14" s="1"/>
  <c r="D34" i="14"/>
  <c r="F34" i="14" s="1"/>
  <c r="G34" i="14" s="1"/>
  <c r="D571" i="14"/>
  <c r="D359" i="14"/>
  <c r="D479" i="14"/>
  <c r="D560" i="14"/>
  <c r="D54" i="14"/>
  <c r="D117" i="14"/>
  <c r="D241" i="14"/>
  <c r="F241" i="14" s="1"/>
  <c r="G241" i="14" s="1"/>
  <c r="D438" i="14"/>
  <c r="D401" i="14"/>
  <c r="D315" i="14"/>
  <c r="D293" i="14"/>
  <c r="F293" i="14" s="1"/>
  <c r="G293" i="14" s="1"/>
  <c r="D227" i="14"/>
  <c r="D269" i="14"/>
  <c r="D288" i="14"/>
  <c r="D233" i="14"/>
  <c r="D203" i="14"/>
  <c r="D144" i="14"/>
  <c r="F144" i="14" s="1"/>
  <c r="G144" i="14" s="1"/>
  <c r="D76" i="14"/>
  <c r="D199" i="14"/>
  <c r="F199" i="14" s="1"/>
  <c r="G199" i="14" s="1"/>
  <c r="D406" i="14"/>
  <c r="D322" i="14"/>
  <c r="D566" i="14"/>
  <c r="D511" i="14"/>
  <c r="F511" i="14" s="1"/>
  <c r="G511" i="14" s="1"/>
  <c r="D437" i="14"/>
  <c r="D420" i="14"/>
  <c r="D371" i="14"/>
  <c r="D500" i="14"/>
  <c r="D194" i="14"/>
  <c r="D587" i="14"/>
  <c r="F587" i="14" s="1"/>
  <c r="G587" i="14" s="1"/>
  <c r="D574" i="14"/>
  <c r="D644" i="14"/>
  <c r="D274" i="14"/>
  <c r="F274" i="14" s="1"/>
  <c r="G274" i="14" s="1"/>
  <c r="D174" i="14"/>
  <c r="D204" i="14"/>
  <c r="D57" i="14"/>
  <c r="D215" i="14"/>
  <c r="F215" i="14" s="1"/>
  <c r="G215" i="14" s="1"/>
  <c r="D35" i="14"/>
  <c r="D78" i="14"/>
  <c r="D676" i="14"/>
  <c r="D37" i="14"/>
  <c r="D145" i="14"/>
  <c r="D484" i="14"/>
  <c r="D370" i="14"/>
  <c r="D493" i="14"/>
  <c r="F493" i="14" s="1"/>
  <c r="G493" i="14" s="1"/>
  <c r="D659" i="14"/>
  <c r="D633" i="14"/>
  <c r="F633" i="14" s="1"/>
  <c r="G633" i="14" s="1"/>
  <c r="D616" i="14"/>
  <c r="D393" i="14"/>
  <c r="D640" i="14"/>
  <c r="D141" i="14"/>
  <c r="F141" i="14" s="1"/>
  <c r="G141" i="14" s="1"/>
  <c r="D369" i="14"/>
  <c r="D400" i="14"/>
  <c r="D613" i="14"/>
  <c r="D196" i="14"/>
  <c r="F196" i="14" s="1"/>
  <c r="G196" i="14" s="1"/>
  <c r="D279" i="14"/>
  <c r="D159" i="14"/>
  <c r="D277" i="14"/>
  <c r="D275" i="14"/>
  <c r="D70" i="14"/>
  <c r="D281" i="14"/>
  <c r="D396" i="14"/>
  <c r="F396" i="14" s="1"/>
  <c r="G396" i="14" s="1"/>
  <c r="D664" i="14"/>
  <c r="D496" i="14"/>
  <c r="D423" i="14"/>
  <c r="D547" i="14"/>
  <c r="D654" i="14"/>
  <c r="D576" i="14"/>
  <c r="D377" i="14"/>
  <c r="F377" i="14" s="1"/>
  <c r="G377" i="14" s="1"/>
  <c r="D666" i="14"/>
  <c r="D290" i="14"/>
  <c r="D126" i="14"/>
  <c r="D413" i="14"/>
  <c r="F413" i="14" s="1"/>
  <c r="G413" i="14" s="1"/>
  <c r="D237" i="14"/>
  <c r="F237" i="14" s="1"/>
  <c r="G237" i="14" s="1"/>
  <c r="D181" i="14"/>
  <c r="D236" i="14"/>
  <c r="D673" i="14"/>
  <c r="D532" i="14"/>
  <c r="F532" i="14" s="1"/>
  <c r="G532" i="14" s="1"/>
  <c r="D155" i="14"/>
  <c r="D265" i="14"/>
  <c r="D187" i="14"/>
  <c r="F187" i="14" s="1"/>
  <c r="G187" i="14" s="1"/>
  <c r="D167" i="14"/>
  <c r="D214" i="14"/>
  <c r="D556" i="14"/>
  <c r="D405" i="14"/>
  <c r="D582" i="14"/>
  <c r="F582" i="14" s="1"/>
  <c r="G582" i="14" s="1"/>
  <c r="D368" i="14"/>
  <c r="D300" i="14"/>
  <c r="D593" i="14"/>
  <c r="F593" i="14" s="1"/>
  <c r="G593" i="14" s="1"/>
  <c r="D527" i="14"/>
  <c r="D362" i="14"/>
  <c r="D339" i="14"/>
  <c r="D549" i="14"/>
  <c r="F549" i="14" s="1"/>
  <c r="G549" i="14" s="1"/>
  <c r="D537" i="14"/>
  <c r="D71" i="14"/>
  <c r="D207" i="14"/>
  <c r="D176" i="14"/>
  <c r="D135" i="14"/>
  <c r="D88" i="14"/>
  <c r="D643" i="14"/>
  <c r="D508" i="14"/>
  <c r="D627" i="14"/>
  <c r="F627" i="14" s="1"/>
  <c r="G627" i="14" s="1"/>
  <c r="D327" i="14"/>
  <c r="D463" i="14"/>
  <c r="F463" i="14" s="1"/>
  <c r="G463" i="14" s="1"/>
  <c r="D374" i="14"/>
  <c r="D185" i="14"/>
  <c r="D188" i="14"/>
  <c r="F188" i="14" s="1"/>
  <c r="G188" i="14" s="1"/>
  <c r="D557" i="14"/>
  <c r="D389" i="14"/>
  <c r="D364" i="14"/>
  <c r="D555" i="14"/>
  <c r="F555" i="14" s="1"/>
  <c r="G555" i="14" s="1"/>
  <c r="D586" i="14"/>
  <c r="D449" i="14"/>
  <c r="D637" i="14"/>
  <c r="D383" i="14"/>
  <c r="F383" i="14" s="1"/>
  <c r="G383" i="14" s="1"/>
  <c r="D667" i="14"/>
  <c r="D112" i="14"/>
  <c r="F112" i="14" s="1"/>
  <c r="G112" i="14" s="1"/>
  <c r="D565" i="14"/>
  <c r="D435" i="14"/>
  <c r="D326" i="14"/>
  <c r="D336" i="14"/>
  <c r="F336" i="14" s="1"/>
  <c r="G336" i="14" s="1"/>
  <c r="D192" i="14"/>
  <c r="F192" i="14" s="1"/>
  <c r="G192" i="14" s="1"/>
  <c r="D124" i="14"/>
  <c r="D62" i="14"/>
  <c r="F62" i="14" s="1"/>
  <c r="G62" i="14" s="1"/>
  <c r="D641" i="14"/>
  <c r="D394" i="14"/>
  <c r="F394" i="14" s="1"/>
  <c r="G394" i="14" s="1"/>
  <c r="D412" i="14"/>
  <c r="D403" i="14"/>
  <c r="D44" i="14"/>
  <c r="D258" i="14"/>
  <c r="D234" i="14"/>
  <c r="F234" i="14" s="1"/>
  <c r="G234" i="14" s="1"/>
  <c r="D483" i="14"/>
  <c r="D386" i="14"/>
  <c r="D347" i="14"/>
  <c r="D638" i="14"/>
  <c r="F638" i="14" s="1"/>
  <c r="G638" i="14" s="1"/>
  <c r="D136" i="14"/>
  <c r="D198" i="14"/>
  <c r="D128" i="14"/>
  <c r="D56" i="14"/>
  <c r="D179" i="14"/>
  <c r="D209" i="14"/>
  <c r="D639" i="14"/>
  <c r="D572" i="14"/>
  <c r="F572" i="14" s="1"/>
  <c r="G572" i="14" s="1"/>
  <c r="D563" i="14"/>
  <c r="F563" i="14" s="1"/>
  <c r="G563" i="14" s="1"/>
  <c r="D343" i="14"/>
  <c r="D360" i="14"/>
  <c r="D432" i="14"/>
  <c r="F432" i="14" s="1"/>
  <c r="G432" i="14" s="1"/>
  <c r="D213" i="14"/>
  <c r="D665" i="14"/>
  <c r="D596" i="14"/>
  <c r="D443" i="14"/>
  <c r="D687" i="14"/>
  <c r="F687" i="14" s="1"/>
  <c r="G687" i="14" s="1"/>
  <c r="D602" i="14"/>
  <c r="D481" i="14"/>
  <c r="D672" i="14"/>
  <c r="D584" i="14"/>
  <c r="F584" i="14" s="1"/>
  <c r="G584" i="14" s="1"/>
  <c r="D686" i="14"/>
  <c r="D419" i="14"/>
  <c r="D668" i="14"/>
  <c r="F668" i="14" s="1"/>
  <c r="G668" i="14" s="1"/>
  <c r="D618" i="14"/>
  <c r="D387" i="14"/>
  <c r="D480" i="14"/>
  <c r="D163" i="14"/>
  <c r="F163" i="14" s="1"/>
  <c r="G163" i="14" s="1"/>
  <c r="D36" i="14"/>
  <c r="D253" i="14"/>
  <c r="F253" i="14" s="1"/>
  <c r="G253" i="14" s="1"/>
  <c r="D226" i="14"/>
  <c r="D410" i="14"/>
  <c r="D562" i="14"/>
  <c r="D295" i="14"/>
  <c r="D333" i="14"/>
  <c r="D645" i="14"/>
  <c r="D91" i="14"/>
  <c r="F91" i="14" s="1"/>
  <c r="G91" i="14" s="1"/>
  <c r="D273" i="14"/>
  <c r="F273" i="14" s="1"/>
  <c r="G273" i="14" s="1"/>
  <c r="D140" i="14"/>
  <c r="D507" i="14"/>
  <c r="D319" i="14"/>
  <c r="D464" i="14"/>
  <c r="F464" i="14" s="1"/>
  <c r="G464" i="14" s="1"/>
  <c r="D407" i="14"/>
  <c r="D99" i="14"/>
  <c r="D195" i="14"/>
  <c r="D93" i="14"/>
  <c r="D151" i="14"/>
  <c r="D218" i="14"/>
  <c r="D42" i="14"/>
  <c r="D26" i="14"/>
  <c r="D77" i="14"/>
  <c r="D105" i="14"/>
  <c r="D353" i="14"/>
  <c r="D617" i="14"/>
  <c r="F617" i="14" s="1"/>
  <c r="G617" i="14" s="1"/>
  <c r="D341" i="14"/>
  <c r="D355" i="14"/>
  <c r="D554" i="14"/>
  <c r="D615" i="14"/>
  <c r="D471" i="14"/>
  <c r="D494" i="14"/>
  <c r="F494" i="14" s="1"/>
  <c r="G494" i="14" s="1"/>
  <c r="D392" i="14"/>
  <c r="D670" i="14"/>
  <c r="D634" i="14"/>
  <c r="D32" i="14"/>
  <c r="D129" i="14"/>
  <c r="D647" i="14"/>
  <c r="D235" i="14"/>
  <c r="D221" i="14"/>
  <c r="F221" i="14" s="1"/>
  <c r="G221" i="14" s="1"/>
  <c r="D248" i="14"/>
  <c r="F248" i="14" s="1"/>
  <c r="G248" i="14" s="1"/>
  <c r="D180" i="14"/>
  <c r="D175" i="14"/>
  <c r="D652" i="14"/>
  <c r="D240" i="14"/>
  <c r="D289" i="14"/>
  <c r="D361" i="14"/>
  <c r="F361" i="14" s="1"/>
  <c r="G361" i="14" s="1"/>
  <c r="D669" i="14"/>
  <c r="D487" i="14"/>
  <c r="D398" i="14"/>
  <c r="D578" i="14"/>
  <c r="D651" i="14"/>
  <c r="D448" i="14"/>
  <c r="F448" i="14" s="1"/>
  <c r="G448" i="14" s="1"/>
  <c r="D397" i="14"/>
  <c r="D497" i="14"/>
  <c r="D545" i="14"/>
  <c r="D475" i="14"/>
  <c r="F475" i="14" s="1"/>
  <c r="G475" i="14" s="1"/>
  <c r="D304" i="14"/>
  <c r="D168" i="14"/>
  <c r="F168" i="14" s="1"/>
  <c r="G168" i="14" s="1"/>
  <c r="D106" i="14"/>
  <c r="D220" i="14"/>
  <c r="D261" i="14"/>
  <c r="F261" i="14" s="1"/>
  <c r="G261" i="14" s="1"/>
  <c r="D548" i="14"/>
  <c r="F548" i="14" s="1"/>
  <c r="G548" i="14" s="1"/>
  <c r="D40" i="14"/>
  <c r="D285" i="14"/>
  <c r="D655" i="14"/>
  <c r="D381" i="14"/>
  <c r="D622" i="14"/>
  <c r="D540" i="14"/>
  <c r="D450" i="14"/>
  <c r="D614" i="14"/>
  <c r="F614" i="14" s="1"/>
  <c r="G614" i="14" s="1"/>
  <c r="D131" i="14"/>
  <c r="D357" i="14"/>
  <c r="D528" i="14"/>
  <c r="D320" i="14"/>
  <c r="F320" i="14" s="1"/>
  <c r="G320" i="14" s="1"/>
  <c r="D488" i="14"/>
  <c r="D193" i="14"/>
  <c r="D485" i="14"/>
  <c r="F485" i="14" s="1"/>
  <c r="G485" i="14" s="1"/>
  <c r="D111" i="14"/>
  <c r="D64" i="14"/>
  <c r="D225" i="14"/>
  <c r="F225" i="14" s="1"/>
  <c r="G225" i="14" s="1"/>
  <c r="D318" i="14"/>
  <c r="D197" i="14"/>
  <c r="D219" i="14"/>
  <c r="D45" i="14"/>
  <c r="F45" i="14" s="1"/>
  <c r="G45" i="14" s="1"/>
  <c r="D100" i="14"/>
  <c r="F100" i="14" s="1"/>
  <c r="G100" i="14" s="1"/>
  <c r="D110" i="14"/>
  <c r="D388" i="14"/>
  <c r="F388" i="14" s="1"/>
  <c r="G388" i="14" s="1"/>
  <c r="D298" i="14"/>
  <c r="D342" i="14"/>
  <c r="D542" i="14"/>
  <c r="D611" i="14"/>
  <c r="D495" i="14"/>
  <c r="D363" i="14"/>
  <c r="D296" i="14"/>
  <c r="F296" i="14" s="1"/>
  <c r="G296" i="14" s="1"/>
  <c r="D476" i="14"/>
  <c r="D375" i="14"/>
  <c r="D469" i="14"/>
  <c r="D515" i="14"/>
  <c r="F515" i="14" s="1"/>
  <c r="G515" i="14" s="1"/>
  <c r="D172" i="14"/>
  <c r="F172" i="14" s="1"/>
  <c r="G172" i="14" s="1"/>
  <c r="D49" i="14"/>
  <c r="D147" i="14"/>
  <c r="D59" i="14"/>
  <c r="D689" i="14"/>
  <c r="D499" i="14"/>
  <c r="D531" i="14"/>
  <c r="D351" i="14"/>
  <c r="D317" i="14"/>
  <c r="D373" i="14"/>
  <c r="D243" i="14"/>
  <c r="D68" i="14"/>
  <c r="F68" i="14" s="1"/>
  <c r="G68" i="14" s="1"/>
  <c r="D525" i="14"/>
  <c r="D391" i="14"/>
  <c r="D308" i="14"/>
  <c r="D626" i="14"/>
  <c r="F626" i="14" s="1"/>
  <c r="G626" i="14" s="1"/>
  <c r="D514" i="14"/>
  <c r="D354" i="14"/>
  <c r="D609" i="14"/>
  <c r="D472" i="14"/>
  <c r="F472" i="14" s="1"/>
  <c r="G472" i="14" s="1"/>
  <c r="D535" i="14"/>
  <c r="D58" i="14"/>
  <c r="D468" i="14"/>
  <c r="D346" i="14"/>
  <c r="F346" i="14" s="1"/>
  <c r="G346" i="14" s="1"/>
  <c r="D624" i="14"/>
  <c r="D510" i="14"/>
  <c r="D53" i="14"/>
  <c r="D250" i="14"/>
  <c r="F250" i="14" s="1"/>
  <c r="G250" i="14" s="1"/>
  <c r="D205" i="14"/>
  <c r="D650" i="14"/>
  <c r="D335" i="14"/>
  <c r="D376" i="14"/>
  <c r="F376" i="14" s="1"/>
  <c r="G376" i="14" s="1"/>
  <c r="D455" i="14"/>
  <c r="D245" i="14"/>
  <c r="D173" i="14"/>
  <c r="D153" i="14"/>
  <c r="D340" i="14"/>
  <c r="D625" i="14"/>
  <c r="F625" i="14" s="1"/>
  <c r="G625" i="14" s="1"/>
  <c r="D309" i="14"/>
  <c r="D323" i="14"/>
  <c r="D138" i="14"/>
  <c r="D39" i="14"/>
  <c r="D267" i="14"/>
  <c r="D244" i="14"/>
  <c r="D52" i="14"/>
  <c r="F52" i="14" s="1"/>
  <c r="G52" i="14" s="1"/>
  <c r="D90" i="14"/>
  <c r="F90" i="14" s="1"/>
  <c r="G90" i="14" s="1"/>
  <c r="D684" i="14"/>
  <c r="D348" i="14"/>
  <c r="D538" i="14"/>
  <c r="D677" i="14"/>
  <c r="D683" i="14"/>
  <c r="D559" i="14"/>
  <c r="D63" i="14"/>
  <c r="D604" i="14"/>
  <c r="F604" i="14" s="1"/>
  <c r="G604" i="14" s="1"/>
  <c r="D444" i="14"/>
  <c r="D324" i="14"/>
  <c r="D619" i="14"/>
  <c r="D530" i="14"/>
  <c r="F530" i="14" s="1"/>
  <c r="G530" i="14" s="1"/>
  <c r="D441" i="14"/>
  <c r="D631" i="14"/>
  <c r="D456" i="14"/>
  <c r="D567" i="14"/>
  <c r="F567" i="14" s="1"/>
  <c r="G567" i="14" s="1"/>
  <c r="D212" i="14"/>
  <c r="D492" i="14"/>
  <c r="D465" i="14"/>
  <c r="D433" i="14"/>
  <c r="F433" i="14" s="1"/>
  <c r="G433" i="14" s="1"/>
  <c r="D607" i="14"/>
  <c r="D84" i="14"/>
  <c r="F84" i="14" s="1"/>
  <c r="G84" i="14" s="1"/>
  <c r="D50" i="14"/>
  <c r="F50" i="14" s="1"/>
  <c r="G50" i="14" s="1"/>
  <c r="D170" i="14"/>
  <c r="D33" i="14"/>
  <c r="D372" i="14"/>
  <c r="D421" i="14"/>
  <c r="F421" i="14" s="1"/>
  <c r="G421" i="14" s="1"/>
  <c r="D577" i="14"/>
  <c r="D598" i="14"/>
  <c r="F598" i="14" s="1"/>
  <c r="G598" i="14" s="1"/>
  <c r="D156" i="14"/>
  <c r="D120" i="14"/>
  <c r="D107" i="14"/>
  <c r="D259" i="14"/>
  <c r="D297" i="14"/>
  <c r="F297" i="14" s="1"/>
  <c r="G297" i="14" s="1"/>
  <c r="D520" i="14"/>
  <c r="D558" i="14"/>
  <c r="D182" i="14"/>
  <c r="D228" i="14"/>
  <c r="D206" i="14"/>
  <c r="F206" i="14" s="1"/>
  <c r="G206" i="14" s="1"/>
  <c r="D166" i="14"/>
  <c r="F166" i="14" s="1"/>
  <c r="G166" i="14" s="1"/>
  <c r="D38" i="14"/>
  <c r="D109" i="14"/>
  <c r="D524" i="14"/>
  <c r="F524" i="14" s="1"/>
  <c r="G524" i="14" s="1"/>
  <c r="D86" i="14"/>
  <c r="D30" i="14"/>
  <c r="D506" i="14"/>
  <c r="F506" i="14" s="1"/>
  <c r="G506" i="14" s="1"/>
  <c r="D404" i="14"/>
  <c r="D382" i="14"/>
  <c r="D588" i="14"/>
  <c r="D338" i="14"/>
  <c r="D294" i="14"/>
  <c r="D249" i="14"/>
  <c r="F249" i="14" s="1"/>
  <c r="G249" i="14" s="1"/>
  <c r="D446" i="14"/>
  <c r="D478" i="14"/>
  <c r="D424" i="14"/>
  <c r="D395" i="14"/>
  <c r="F395" i="14" s="1"/>
  <c r="G395" i="14" s="1"/>
  <c r="D51" i="14"/>
  <c r="D142" i="14"/>
  <c r="D101" i="14"/>
  <c r="D89" i="14"/>
  <c r="D29" i="14"/>
  <c r="F29" i="14" s="1"/>
  <c r="D200" i="14"/>
  <c r="F200" i="14" s="1"/>
  <c r="G200" i="14" s="1"/>
  <c r="D252" i="14"/>
  <c r="D177" i="14"/>
  <c r="D152" i="14"/>
  <c r="D161" i="14"/>
  <c r="D223" i="14"/>
  <c r="F223" i="14" s="1"/>
  <c r="G223" i="14" s="1"/>
  <c r="D579" i="14"/>
  <c r="D428" i="14"/>
  <c r="D431" i="14"/>
  <c r="D379" i="14"/>
  <c r="D505" i="14"/>
  <c r="D439" i="14"/>
  <c r="F439" i="14" s="1"/>
  <c r="G439" i="14" s="1"/>
  <c r="D260" i="14"/>
  <c r="D543" i="14"/>
  <c r="D331" i="14"/>
  <c r="D453" i="14"/>
  <c r="F453" i="14" s="1"/>
  <c r="G453" i="14" s="1"/>
  <c r="D477" i="14"/>
  <c r="D201" i="14"/>
  <c r="D85" i="14"/>
  <c r="F85" i="14" s="1"/>
  <c r="G85" i="14" s="1"/>
  <c r="D573" i="14"/>
  <c r="D41" i="14"/>
  <c r="D280" i="14"/>
  <c r="D127" i="14"/>
  <c r="D257" i="14"/>
  <c r="D133" i="14"/>
  <c r="D570" i="14"/>
  <c r="D312" i="14"/>
  <c r="F312" i="14" s="1"/>
  <c r="G312" i="14" s="1"/>
  <c r="D299" i="14"/>
  <c r="D460" i="14"/>
  <c r="D367" i="14"/>
  <c r="F367" i="14" s="1"/>
  <c r="G367" i="14" s="1"/>
  <c r="D416" i="14"/>
  <c r="D356" i="14"/>
  <c r="D313" i="14"/>
  <c r="D94" i="14"/>
  <c r="F94" i="14" s="1"/>
  <c r="G94" i="14" s="1"/>
  <c r="D606" i="14"/>
  <c r="D334" i="14"/>
  <c r="D157" i="14"/>
  <c r="D171" i="14"/>
  <c r="F171" i="14" s="1"/>
  <c r="G171" i="14" s="1"/>
  <c r="D242" i="14"/>
  <c r="D246" i="14"/>
  <c r="D262" i="14"/>
  <c r="D282" i="14"/>
  <c r="D210" i="14"/>
  <c r="D87" i="14"/>
  <c r="D605" i="14"/>
  <c r="F605" i="14" s="1"/>
  <c r="G605" i="14" s="1"/>
  <c r="D255" i="14"/>
  <c r="F255" i="14" s="1"/>
  <c r="G255" i="14" s="1"/>
  <c r="D148" i="14"/>
  <c r="F148" i="14" s="1"/>
  <c r="G148" i="14" s="1"/>
  <c r="D671" i="14"/>
  <c r="D568" i="14"/>
  <c r="D623" i="14"/>
  <c r="D629" i="14"/>
  <c r="D482" i="14"/>
  <c r="D486" i="14"/>
  <c r="D104" i="14"/>
  <c r="F104" i="14" s="1"/>
  <c r="G104" i="14" s="1"/>
  <c r="D544" i="14"/>
  <c r="D470" i="14"/>
  <c r="D461" i="14"/>
  <c r="D680" i="14"/>
  <c r="F680" i="14" s="1"/>
  <c r="G680" i="14" s="1"/>
  <c r="D162" i="14"/>
  <c r="D186" i="14"/>
  <c r="F186" i="14" s="1"/>
  <c r="G186" i="14" s="1"/>
  <c r="D183" i="14"/>
  <c r="D125" i="14"/>
  <c r="D102" i="14"/>
  <c r="D589" i="14"/>
  <c r="D332" i="14"/>
  <c r="D490" i="14"/>
  <c r="D661" i="14"/>
  <c r="F661" i="14" s="1"/>
  <c r="G661" i="14" s="1"/>
  <c r="D630" i="14"/>
  <c r="D462" i="14"/>
  <c r="F462" i="14" s="1"/>
  <c r="G462" i="14" s="1"/>
  <c r="D72" i="14"/>
  <c r="D165" i="14"/>
  <c r="F165" i="14" s="1"/>
  <c r="G165" i="14" s="1"/>
  <c r="D533" i="14"/>
  <c r="D436" i="14"/>
  <c r="D635" i="14"/>
  <c r="D594" i="14"/>
  <c r="F594" i="14" s="1"/>
  <c r="G594" i="14" s="1"/>
  <c r="D489" i="14"/>
  <c r="D314" i="14"/>
  <c r="D632" i="14"/>
  <c r="D365" i="14"/>
  <c r="F365" i="14" s="1"/>
  <c r="G365" i="14" s="1"/>
  <c r="D646" i="14"/>
  <c r="D268" i="14"/>
  <c r="D674" i="14"/>
  <c r="F674" i="14" s="1"/>
  <c r="G674" i="14" s="1"/>
  <c r="D553" i="14"/>
  <c r="D591" i="14"/>
  <c r="D256" i="14"/>
  <c r="F256" i="14" s="1"/>
  <c r="G256" i="14" s="1"/>
  <c r="D231" i="14"/>
  <c r="D158" i="14"/>
  <c r="F158" i="14" s="1"/>
  <c r="G158" i="14" s="1"/>
  <c r="D316" i="14"/>
  <c r="D522" i="14"/>
  <c r="D685" i="14"/>
  <c r="D498" i="14"/>
  <c r="D590" i="14"/>
  <c r="D247" i="14"/>
  <c r="F247" i="14" s="1"/>
  <c r="G247" i="14" s="1"/>
  <c r="D108" i="14"/>
  <c r="D69" i="14"/>
  <c r="D595" i="14"/>
  <c r="F595" i="14" s="1"/>
  <c r="G595" i="14" s="1"/>
  <c r="D536" i="14"/>
  <c r="D350" i="14"/>
  <c r="D83" i="14"/>
  <c r="D271" i="14"/>
  <c r="D97" i="14"/>
  <c r="D82" i="14"/>
  <c r="F82" i="14" s="1"/>
  <c r="G82" i="14" s="1"/>
  <c r="D216" i="14"/>
  <c r="F216" i="14" s="1"/>
  <c r="G216" i="14" s="1"/>
  <c r="D291" i="14"/>
  <c r="D211" i="14"/>
  <c r="D597" i="14"/>
  <c r="D337" i="14"/>
  <c r="D466" i="14"/>
  <c r="D585" i="14"/>
  <c r="F585" i="14" s="1"/>
  <c r="G585" i="14" s="1"/>
  <c r="D454" i="14"/>
  <c r="D191" i="14"/>
  <c r="D283" i="14"/>
  <c r="F283" i="14" s="1"/>
  <c r="G283" i="14" s="1"/>
  <c r="D517" i="14"/>
  <c r="D426" i="14"/>
  <c r="D321" i="14"/>
  <c r="D539" i="14"/>
  <c r="F539" i="14" s="1"/>
  <c r="G539" i="14" s="1"/>
  <c r="D458" i="14"/>
  <c r="D311" i="14"/>
  <c r="D521" i="14"/>
  <c r="D440" i="14"/>
  <c r="F440" i="14" s="1"/>
  <c r="G440" i="14" s="1"/>
  <c r="D550" i="14"/>
  <c r="D81" i="14"/>
  <c r="D380" i="14"/>
  <c r="D653" i="14"/>
  <c r="F653" i="14" s="1"/>
  <c r="G653" i="14" s="1"/>
  <c r="D384" i="14"/>
  <c r="D366" i="14"/>
  <c r="D137" i="14"/>
  <c r="D184" i="14"/>
  <c r="D67" i="14"/>
  <c r="D74" i="14"/>
  <c r="F74" i="14" s="1"/>
  <c r="G74" i="14" s="1"/>
  <c r="D329" i="14"/>
  <c r="F329" i="14" s="1"/>
  <c r="G329" i="14" s="1"/>
  <c r="D473" i="14"/>
  <c r="D513" i="14"/>
  <c r="D534" i="14"/>
  <c r="D208" i="14"/>
  <c r="D270" i="14"/>
  <c r="D232" i="14"/>
  <c r="D239" i="14"/>
  <c r="F239" i="14" s="1"/>
  <c r="G239" i="14" s="1"/>
  <c r="D399" i="14"/>
  <c r="D301" i="14"/>
  <c r="D608" i="14"/>
  <c r="D114" i="14"/>
  <c r="D130" i="14"/>
  <c r="D154" i="14"/>
  <c r="D264" i="14"/>
  <c r="D149" i="14"/>
  <c r="D224" i="14"/>
  <c r="F224" i="14" s="1"/>
  <c r="G224" i="14" s="1"/>
  <c r="F420" i="14" l="1"/>
  <c r="G420" i="14" s="1"/>
  <c r="F544" i="14"/>
  <c r="G544" i="14" s="1"/>
  <c r="F629" i="14"/>
  <c r="G629" i="14" s="1"/>
  <c r="F579" i="14"/>
  <c r="G579" i="14" s="1"/>
  <c r="F150" i="14"/>
  <c r="G150" i="14" s="1"/>
  <c r="F688" i="14"/>
  <c r="G688" i="14" s="1"/>
  <c r="F467" i="14"/>
  <c r="G467" i="14" s="1"/>
  <c r="F276" i="14"/>
  <c r="G276" i="14" s="1"/>
  <c r="F461" i="14"/>
  <c r="G461" i="14" s="1"/>
  <c r="F486" i="14"/>
  <c r="G486" i="14" s="1"/>
  <c r="F431" i="14"/>
  <c r="G431" i="14" s="1"/>
  <c r="F226" i="14"/>
  <c r="G226" i="14" s="1"/>
  <c r="F349" i="14"/>
  <c r="G349" i="14" s="1"/>
  <c r="F610" i="14"/>
  <c r="G610" i="14" s="1"/>
  <c r="F681" i="14"/>
  <c r="G681" i="14" s="1"/>
  <c r="F470" i="14"/>
  <c r="G470" i="14" s="1"/>
  <c r="F482" i="14"/>
  <c r="G482" i="14" s="1"/>
  <c r="F428" i="14"/>
  <c r="G428" i="14" s="1"/>
  <c r="F647" i="14"/>
  <c r="G647" i="14" s="1"/>
  <c r="F227" i="14"/>
  <c r="G227" i="14" s="1"/>
  <c r="F228" i="14"/>
  <c r="G228" i="14" s="1"/>
  <c r="F512" i="14"/>
  <c r="G512" i="14" s="1"/>
  <c r="F257" i="14"/>
  <c r="G257" i="14" s="1"/>
  <c r="F51" i="14"/>
  <c r="G51" i="14" s="1"/>
  <c r="F684" i="14"/>
  <c r="G684" i="14" s="1"/>
  <c r="F609" i="14"/>
  <c r="G609" i="14" s="1"/>
  <c r="F308" i="14"/>
  <c r="G308" i="14" s="1"/>
  <c r="F143" i="14"/>
  <c r="G143" i="14" s="1"/>
  <c r="F599" i="14"/>
  <c r="G599" i="14" s="1"/>
  <c r="F535" i="14"/>
  <c r="G535" i="14" s="1"/>
  <c r="F514" i="14"/>
  <c r="G514" i="14" s="1"/>
  <c r="F525" i="14"/>
  <c r="G525" i="14" s="1"/>
  <c r="F64" i="14"/>
  <c r="G64" i="14" s="1"/>
  <c r="F580" i="14"/>
  <c r="G580" i="14" s="1"/>
  <c r="F581" i="14"/>
  <c r="G581" i="14" s="1"/>
  <c r="F332" i="14"/>
  <c r="G332" i="14" s="1"/>
  <c r="F575" i="14"/>
  <c r="G575" i="14" s="1"/>
  <c r="F516" i="14"/>
  <c r="G516" i="14" s="1"/>
  <c r="F473" i="14"/>
  <c r="G473" i="14" s="1"/>
  <c r="F53" i="14"/>
  <c r="G53" i="14" s="1"/>
  <c r="F198" i="14"/>
  <c r="G198" i="14" s="1"/>
  <c r="F508" i="14"/>
  <c r="G508" i="14" s="1"/>
  <c r="F406" i="14"/>
  <c r="G406" i="14" s="1"/>
  <c r="F662" i="14"/>
  <c r="G662" i="14" s="1"/>
  <c r="F592" i="14"/>
  <c r="G592" i="14" s="1"/>
  <c r="F490" i="14"/>
  <c r="G490" i="14" s="1"/>
  <c r="F125" i="14"/>
  <c r="G125" i="14" s="1"/>
  <c r="F302" i="14"/>
  <c r="G302" i="14" s="1"/>
  <c r="F313" i="14"/>
  <c r="G313" i="14" s="1"/>
  <c r="F460" i="14"/>
  <c r="G460" i="14" s="1"/>
  <c r="F372" i="14"/>
  <c r="G372" i="14" s="1"/>
  <c r="F244" i="14"/>
  <c r="G244" i="14" s="1"/>
  <c r="F351" i="14"/>
  <c r="G351" i="14" s="1"/>
  <c r="F59" i="14"/>
  <c r="G59" i="14" s="1"/>
  <c r="F542" i="14"/>
  <c r="G542" i="14" s="1"/>
  <c r="F110" i="14"/>
  <c r="G110" i="14" s="1"/>
  <c r="F381" i="14"/>
  <c r="G381" i="14" s="1"/>
  <c r="F128" i="14"/>
  <c r="G128" i="14" s="1"/>
  <c r="F613" i="14"/>
  <c r="G613" i="14" s="1"/>
  <c r="F640" i="14"/>
  <c r="G640" i="14" s="1"/>
  <c r="F238" i="14"/>
  <c r="G238" i="14" s="1"/>
  <c r="F603" i="14"/>
  <c r="G603" i="14" s="1"/>
  <c r="F202" i="14"/>
  <c r="G202" i="14" s="1"/>
  <c r="F123" i="14"/>
  <c r="G123" i="14" s="1"/>
  <c r="F429" i="14"/>
  <c r="G429" i="14" s="1"/>
  <c r="F458" i="14"/>
  <c r="G458" i="14" s="1"/>
  <c r="F517" i="14"/>
  <c r="G517" i="14" s="1"/>
  <c r="F291" i="14"/>
  <c r="G291" i="14" s="1"/>
  <c r="F271" i="14"/>
  <c r="G271" i="14" s="1"/>
  <c r="F589" i="14"/>
  <c r="G589" i="14" s="1"/>
  <c r="F246" i="14"/>
  <c r="G246" i="14" s="1"/>
  <c r="F334" i="14"/>
  <c r="G334" i="14" s="1"/>
  <c r="F356" i="14"/>
  <c r="G356" i="14" s="1"/>
  <c r="F573" i="14"/>
  <c r="G573" i="14" s="1"/>
  <c r="F267" i="14"/>
  <c r="G267" i="14" s="1"/>
  <c r="F531" i="14"/>
  <c r="G531" i="14" s="1"/>
  <c r="F342" i="14"/>
  <c r="G342" i="14" s="1"/>
  <c r="F449" i="14"/>
  <c r="G449" i="14" s="1"/>
  <c r="F389" i="14"/>
  <c r="G389" i="14" s="1"/>
  <c r="F400" i="14"/>
  <c r="G400" i="14" s="1"/>
  <c r="F393" i="14"/>
  <c r="G393" i="14" s="1"/>
  <c r="F330" i="14"/>
  <c r="G330" i="14" s="1"/>
  <c r="F491" i="14"/>
  <c r="G491" i="14" s="1"/>
  <c r="F657" i="14"/>
  <c r="G657" i="14" s="1"/>
  <c r="F620" i="14"/>
  <c r="G620" i="14" s="1"/>
  <c r="F550" i="14"/>
  <c r="G550" i="14" s="1"/>
  <c r="F521" i="14"/>
  <c r="G521" i="14" s="1"/>
  <c r="F321" i="14"/>
  <c r="G321" i="14" s="1"/>
  <c r="F606" i="14"/>
  <c r="G606" i="14" s="1"/>
  <c r="F416" i="14"/>
  <c r="G416" i="14" s="1"/>
  <c r="F577" i="14"/>
  <c r="G577" i="14" s="1"/>
  <c r="F499" i="14"/>
  <c r="G499" i="14" s="1"/>
  <c r="F298" i="14"/>
  <c r="G298" i="14" s="1"/>
  <c r="F220" i="14"/>
  <c r="G220" i="14" s="1"/>
  <c r="F36" i="14"/>
  <c r="G36" i="14" s="1"/>
  <c r="F369" i="14"/>
  <c r="G369" i="14" s="1"/>
  <c r="F616" i="14"/>
  <c r="G616" i="14" s="1"/>
  <c r="F408" i="14"/>
  <c r="G408" i="14" s="1"/>
  <c r="F232" i="14"/>
  <c r="G232" i="14" s="1"/>
  <c r="F513" i="14"/>
  <c r="G513" i="14" s="1"/>
  <c r="F596" i="14"/>
  <c r="G596" i="14" s="1"/>
  <c r="F287" i="14"/>
  <c r="G287" i="14" s="1"/>
  <c r="F98" i="14"/>
  <c r="G98" i="14" s="1"/>
  <c r="F561" i="14"/>
  <c r="G561" i="14" s="1"/>
  <c r="F114" i="14"/>
  <c r="G114" i="14" s="1"/>
  <c r="F264" i="14"/>
  <c r="G264" i="14" s="1"/>
  <c r="F671" i="14"/>
  <c r="G671" i="14" s="1"/>
  <c r="F397" i="14"/>
  <c r="G397" i="14" s="1"/>
  <c r="F655" i="14"/>
  <c r="G655" i="14" s="1"/>
  <c r="F285" i="14"/>
  <c r="G285" i="14" s="1"/>
  <c r="F70" i="14"/>
  <c r="G70" i="14" s="1"/>
  <c r="F481" i="14"/>
  <c r="G481" i="14" s="1"/>
  <c r="F623" i="14"/>
  <c r="G623" i="14" s="1"/>
  <c r="F89" i="14"/>
  <c r="G89" i="14" s="1"/>
  <c r="F622" i="14"/>
  <c r="G622" i="14" s="1"/>
  <c r="F471" i="14"/>
  <c r="G471" i="14" s="1"/>
  <c r="F615" i="14"/>
  <c r="G615" i="14" s="1"/>
  <c r="F673" i="14"/>
  <c r="G673" i="14" s="1"/>
  <c r="F554" i="14"/>
  <c r="G554" i="14" s="1"/>
  <c r="F211" i="14"/>
  <c r="G211" i="14" s="1"/>
  <c r="F634" i="14"/>
  <c r="G634" i="14" s="1"/>
  <c r="F480" i="14"/>
  <c r="G480" i="14" s="1"/>
  <c r="F360" i="14"/>
  <c r="G360" i="14" s="1"/>
  <c r="F54" i="14"/>
  <c r="G54" i="14" s="1"/>
  <c r="F451" i="14"/>
  <c r="G451" i="14" s="1"/>
  <c r="F590" i="14"/>
  <c r="G590" i="14" s="1"/>
  <c r="F335" i="14"/>
  <c r="G335" i="14" s="1"/>
  <c r="F670" i="14"/>
  <c r="G670" i="14" s="1"/>
  <c r="F387" i="14"/>
  <c r="G387" i="14" s="1"/>
  <c r="F386" i="14"/>
  <c r="G386" i="14" s="1"/>
  <c r="F118" i="14"/>
  <c r="G118" i="14" s="1"/>
  <c r="F116" i="14"/>
  <c r="G116" i="14" s="1"/>
  <c r="F498" i="14"/>
  <c r="G498" i="14" s="1"/>
  <c r="F650" i="14"/>
  <c r="G650" i="14" s="1"/>
  <c r="F129" i="14"/>
  <c r="G129" i="14" s="1"/>
  <c r="F392" i="14"/>
  <c r="G392" i="14" s="1"/>
  <c r="F618" i="14"/>
  <c r="G618" i="14" s="1"/>
  <c r="F213" i="14"/>
  <c r="G213" i="14" s="1"/>
  <c r="F483" i="14"/>
  <c r="G483" i="14" s="1"/>
  <c r="F314" i="14"/>
  <c r="G314" i="14" s="1"/>
  <c r="F436" i="14"/>
  <c r="G436" i="14" s="1"/>
  <c r="F568" i="14"/>
  <c r="G568" i="14" s="1"/>
  <c r="F41" i="14"/>
  <c r="G41" i="14" s="1"/>
  <c r="F497" i="14"/>
  <c r="G497" i="14" s="1"/>
  <c r="F578" i="14"/>
  <c r="G578" i="14" s="1"/>
  <c r="F419" i="14"/>
  <c r="G419" i="14" s="1"/>
  <c r="F167" i="14"/>
  <c r="G167" i="14" s="1"/>
  <c r="F277" i="14"/>
  <c r="G277" i="14" s="1"/>
  <c r="F322" i="14"/>
  <c r="G322" i="14" s="1"/>
  <c r="F434" i="14"/>
  <c r="G434" i="14" s="1"/>
  <c r="F292" i="14"/>
  <c r="G292" i="14" s="1"/>
  <c r="F545" i="14"/>
  <c r="G545" i="14" s="1"/>
  <c r="F651" i="14"/>
  <c r="G651" i="14" s="1"/>
  <c r="F32" i="14"/>
  <c r="G32" i="14" s="1"/>
  <c r="F566" i="14"/>
  <c r="G566" i="14" s="1"/>
  <c r="F452" i="14"/>
  <c r="G452" i="14" s="1"/>
  <c r="F601" i="14"/>
  <c r="G601" i="14" s="1"/>
  <c r="F414" i="14"/>
  <c r="G414" i="14" s="1"/>
  <c r="F522" i="14"/>
  <c r="G522" i="14" s="1"/>
  <c r="F183" i="14"/>
  <c r="G183" i="14" s="1"/>
  <c r="F262" i="14"/>
  <c r="G262" i="14" s="1"/>
  <c r="F157" i="14"/>
  <c r="G157" i="14" s="1"/>
  <c r="F133" i="14"/>
  <c r="G133" i="14" s="1"/>
  <c r="F478" i="14"/>
  <c r="G478" i="14" s="1"/>
  <c r="F338" i="14"/>
  <c r="G338" i="14" s="1"/>
  <c r="F492" i="14"/>
  <c r="G492" i="14" s="1"/>
  <c r="F631" i="14"/>
  <c r="G631" i="14" s="1"/>
  <c r="F324" i="14"/>
  <c r="G324" i="14" s="1"/>
  <c r="F559" i="14"/>
  <c r="G559" i="14" s="1"/>
  <c r="F323" i="14"/>
  <c r="G323" i="14" s="1"/>
  <c r="F153" i="14"/>
  <c r="G153" i="14" s="1"/>
  <c r="F197" i="14"/>
  <c r="G197" i="14" s="1"/>
  <c r="F111" i="14"/>
  <c r="G111" i="14" s="1"/>
  <c r="F175" i="14"/>
  <c r="G175" i="14" s="1"/>
  <c r="F77" i="14"/>
  <c r="G77" i="14" s="1"/>
  <c r="F333" i="14"/>
  <c r="G333" i="14" s="1"/>
  <c r="F135" i="14"/>
  <c r="G135" i="14" s="1"/>
  <c r="F316" i="14"/>
  <c r="G316" i="14" s="1"/>
  <c r="F299" i="14"/>
  <c r="G299" i="14" s="1"/>
  <c r="F446" i="14"/>
  <c r="G446" i="14" s="1"/>
  <c r="F588" i="14"/>
  <c r="G588" i="14" s="1"/>
  <c r="F38" i="14"/>
  <c r="G38" i="14" s="1"/>
  <c r="F607" i="14"/>
  <c r="G607" i="14" s="1"/>
  <c r="F212" i="14"/>
  <c r="G212" i="14" s="1"/>
  <c r="F683" i="14"/>
  <c r="G683" i="14" s="1"/>
  <c r="F309" i="14"/>
  <c r="G309" i="14" s="1"/>
  <c r="F147" i="14"/>
  <c r="G147" i="14" s="1"/>
  <c r="F93" i="14"/>
  <c r="G93" i="14" s="1"/>
  <c r="F343" i="14"/>
  <c r="G343" i="14" s="1"/>
  <c r="F685" i="14"/>
  <c r="G685" i="14" s="1"/>
  <c r="F570" i="14"/>
  <c r="G570" i="14" s="1"/>
  <c r="F424" i="14"/>
  <c r="G424" i="14" s="1"/>
  <c r="F294" i="14"/>
  <c r="G294" i="14" s="1"/>
  <c r="F465" i="14"/>
  <c r="G465" i="14" s="1"/>
  <c r="F63" i="14"/>
  <c r="G63" i="14" s="1"/>
  <c r="F138" i="14"/>
  <c r="G138" i="14" s="1"/>
  <c r="F340" i="14"/>
  <c r="G340" i="14" s="1"/>
  <c r="F689" i="14"/>
  <c r="G689" i="14" s="1"/>
  <c r="F76" i="14"/>
  <c r="G76" i="14" s="1"/>
  <c r="F251" i="14"/>
  <c r="G251" i="14" s="1"/>
  <c r="F87" i="14"/>
  <c r="G87" i="14" s="1"/>
  <c r="F243" i="14"/>
  <c r="G243" i="14" s="1"/>
  <c r="F318" i="14"/>
  <c r="G318" i="14" s="1"/>
  <c r="F44" i="14"/>
  <c r="G44" i="14" s="1"/>
  <c r="F374" i="14"/>
  <c r="G374" i="14" s="1"/>
  <c r="F37" i="14"/>
  <c r="G37" i="14" s="1"/>
  <c r="F438" i="14"/>
  <c r="G438" i="14" s="1"/>
  <c r="F523" i="14"/>
  <c r="G523" i="14" s="1"/>
  <c r="F252" i="14"/>
  <c r="G252" i="14" s="1"/>
  <c r="F218" i="14"/>
  <c r="G218" i="14" s="1"/>
  <c r="F645" i="14"/>
  <c r="G645" i="14" s="1"/>
  <c r="F275" i="14"/>
  <c r="G275" i="14" s="1"/>
  <c r="F315" i="14"/>
  <c r="G315" i="14" s="1"/>
  <c r="F310" i="14"/>
  <c r="G310" i="14" s="1"/>
  <c r="F67" i="14"/>
  <c r="G67" i="14" s="1"/>
  <c r="F384" i="14"/>
  <c r="G384" i="14" s="1"/>
  <c r="F536" i="14"/>
  <c r="G536" i="14" s="1"/>
  <c r="F477" i="14"/>
  <c r="G477" i="14" s="1"/>
  <c r="F260" i="14"/>
  <c r="G260" i="14" s="1"/>
  <c r="F109" i="14"/>
  <c r="G109" i="14" s="1"/>
  <c r="F156" i="14"/>
  <c r="G156" i="14" s="1"/>
  <c r="F348" i="14"/>
  <c r="G348" i="14" s="1"/>
  <c r="F341" i="14"/>
  <c r="G341" i="14" s="1"/>
  <c r="F151" i="14"/>
  <c r="G151" i="14" s="1"/>
  <c r="F639" i="14"/>
  <c r="G639" i="14" s="1"/>
  <c r="F637" i="14"/>
  <c r="G637" i="14" s="1"/>
  <c r="F364" i="14"/>
  <c r="G364" i="14" s="1"/>
  <c r="F537" i="14"/>
  <c r="G537" i="14" s="1"/>
  <c r="F527" i="14"/>
  <c r="G527" i="14" s="1"/>
  <c r="F666" i="14"/>
  <c r="G666" i="14" s="1"/>
  <c r="F547" i="14"/>
  <c r="G547" i="14" s="1"/>
  <c r="F659" i="14"/>
  <c r="G659" i="14" s="1"/>
  <c r="F145" i="14"/>
  <c r="G145" i="14" s="1"/>
  <c r="F174" i="14"/>
  <c r="G174" i="14" s="1"/>
  <c r="F269" i="14"/>
  <c r="G269" i="14" s="1"/>
  <c r="F401" i="14"/>
  <c r="G401" i="14" s="1"/>
  <c r="F571" i="14"/>
  <c r="G571" i="14" s="1"/>
  <c r="F502" i="14"/>
  <c r="G502" i="14" s="1"/>
  <c r="F682" i="14"/>
  <c r="G682" i="14" s="1"/>
  <c r="F169" i="14"/>
  <c r="G169" i="14" s="1"/>
  <c r="F518" i="14"/>
  <c r="G518" i="14" s="1"/>
  <c r="F229" i="14"/>
  <c r="G229" i="14" s="1"/>
  <c r="F328" i="14"/>
  <c r="G328" i="14" s="1"/>
  <c r="F648" i="14"/>
  <c r="G648" i="14" s="1"/>
  <c r="F217" i="14"/>
  <c r="G217" i="14" s="1"/>
  <c r="F307" i="14"/>
  <c r="G307" i="14" s="1"/>
  <c r="F660" i="14"/>
  <c r="G660" i="14" s="1"/>
  <c r="F564" i="14"/>
  <c r="G564" i="14" s="1"/>
  <c r="F31" i="14"/>
  <c r="G31" i="14" s="1"/>
  <c r="F621" i="14"/>
  <c r="G621" i="14" s="1"/>
  <c r="F43" i="14"/>
  <c r="G43" i="14" s="1"/>
  <c r="F656" i="14"/>
  <c r="G656" i="14" s="1"/>
  <c r="F97" i="14"/>
  <c r="G97" i="14" s="1"/>
  <c r="F161" i="14"/>
  <c r="G161" i="14" s="1"/>
  <c r="F142" i="14"/>
  <c r="G142" i="14" s="1"/>
  <c r="F407" i="14"/>
  <c r="G407" i="14" s="1"/>
  <c r="F140" i="14"/>
  <c r="G140" i="14" s="1"/>
  <c r="F565" i="14"/>
  <c r="G565" i="14" s="1"/>
  <c r="F189" i="14"/>
  <c r="G189" i="14" s="1"/>
  <c r="F235" i="14"/>
  <c r="G235" i="14" s="1"/>
  <c r="F258" i="14"/>
  <c r="G258" i="14" s="1"/>
  <c r="F66" i="14"/>
  <c r="G66" i="14" s="1"/>
  <c r="F185" i="14"/>
  <c r="G185" i="14" s="1"/>
  <c r="F301" i="14"/>
  <c r="G301" i="14" s="1"/>
  <c r="F152" i="14"/>
  <c r="G152" i="14" s="1"/>
  <c r="F176" i="14"/>
  <c r="G176" i="14" s="1"/>
  <c r="F159" i="14"/>
  <c r="G159" i="14" s="1"/>
  <c r="F560" i="14"/>
  <c r="G560" i="14" s="1"/>
  <c r="F103" i="14"/>
  <c r="G103" i="14" s="1"/>
  <c r="F608" i="14"/>
  <c r="G608" i="14" s="1"/>
  <c r="F268" i="14"/>
  <c r="G268" i="14" s="1"/>
  <c r="F347" i="14"/>
  <c r="G347" i="14" s="1"/>
  <c r="F35" i="14"/>
  <c r="G35" i="14" s="1"/>
  <c r="F591" i="14"/>
  <c r="G591" i="14" s="1"/>
  <c r="F399" i="14"/>
  <c r="G399" i="14" s="1"/>
  <c r="F553" i="14"/>
  <c r="G553" i="14" s="1"/>
  <c r="F242" i="14"/>
  <c r="G242" i="14" s="1"/>
  <c r="F265" i="14"/>
  <c r="G265" i="14" s="1"/>
  <c r="F279" i="14"/>
  <c r="G279" i="14" s="1"/>
  <c r="F676" i="14"/>
  <c r="G676" i="14" s="1"/>
  <c r="F479" i="14"/>
  <c r="G479" i="14" s="1"/>
  <c r="F222" i="14"/>
  <c r="G222" i="14" s="1"/>
  <c r="F115" i="14"/>
  <c r="G115" i="14" s="1"/>
  <c r="F61" i="14"/>
  <c r="G61" i="14" s="1"/>
  <c r="F137" i="14"/>
  <c r="G137" i="14" s="1"/>
  <c r="F380" i="14"/>
  <c r="G380" i="14" s="1"/>
  <c r="F191" i="14"/>
  <c r="G191" i="14" s="1"/>
  <c r="F83" i="14"/>
  <c r="G83" i="14" s="1"/>
  <c r="F69" i="14"/>
  <c r="G69" i="14" s="1"/>
  <c r="F102" i="14"/>
  <c r="G102" i="14" s="1"/>
  <c r="F127" i="14"/>
  <c r="G127" i="14" s="1"/>
  <c r="F331" i="14"/>
  <c r="G331" i="14" s="1"/>
  <c r="F505" i="14"/>
  <c r="G505" i="14" s="1"/>
  <c r="F677" i="14"/>
  <c r="G677" i="14" s="1"/>
  <c r="F39" i="14"/>
  <c r="G39" i="14" s="1"/>
  <c r="F245" i="14"/>
  <c r="G245" i="14" s="1"/>
  <c r="F373" i="14"/>
  <c r="G373" i="14" s="1"/>
  <c r="F353" i="14"/>
  <c r="G353" i="14" s="1"/>
  <c r="F319" i="14"/>
  <c r="G319" i="14" s="1"/>
  <c r="F179" i="14"/>
  <c r="G179" i="14" s="1"/>
  <c r="F403" i="14"/>
  <c r="G403" i="14" s="1"/>
  <c r="F326" i="14"/>
  <c r="G326" i="14" s="1"/>
  <c r="F667" i="14"/>
  <c r="G667" i="14" s="1"/>
  <c r="F586" i="14"/>
  <c r="G586" i="14" s="1"/>
  <c r="F557" i="14"/>
  <c r="G557" i="14" s="1"/>
  <c r="F339" i="14"/>
  <c r="G339" i="14" s="1"/>
  <c r="F300" i="14"/>
  <c r="G300" i="14" s="1"/>
  <c r="F126" i="14"/>
  <c r="G126" i="14" s="1"/>
  <c r="F576" i="14"/>
  <c r="G576" i="14" s="1"/>
  <c r="F370" i="14"/>
  <c r="G370" i="14" s="1"/>
  <c r="F57" i="14"/>
  <c r="G57" i="14" s="1"/>
  <c r="F233" i="14"/>
  <c r="G233" i="14" s="1"/>
  <c r="F519" i="14"/>
  <c r="G519" i="14" s="1"/>
  <c r="F409" i="14"/>
  <c r="G409" i="14" s="1"/>
  <c r="F612" i="14"/>
  <c r="G612" i="14" s="1"/>
  <c r="F132" i="14"/>
  <c r="G132" i="14" s="1"/>
  <c r="F425" i="14"/>
  <c r="G425" i="14" s="1"/>
  <c r="F263" i="14"/>
  <c r="G263" i="14" s="1"/>
  <c r="F345" i="14"/>
  <c r="G345" i="14" s="1"/>
  <c r="F546" i="14"/>
  <c r="G546" i="14" s="1"/>
  <c r="F411" i="14"/>
  <c r="G411" i="14" s="1"/>
  <c r="F178" i="14"/>
  <c r="G178" i="14" s="1"/>
  <c r="F65" i="14"/>
  <c r="G65" i="14" s="1"/>
  <c r="F442" i="14"/>
  <c r="G442" i="14" s="1"/>
  <c r="F366" i="14"/>
  <c r="G366" i="14" s="1"/>
  <c r="F81" i="14"/>
  <c r="G81" i="14" s="1"/>
  <c r="F311" i="14"/>
  <c r="G311" i="14" s="1"/>
  <c r="F426" i="14"/>
  <c r="G426" i="14" s="1"/>
  <c r="F454" i="14"/>
  <c r="G454" i="14" s="1"/>
  <c r="F350" i="14"/>
  <c r="G350" i="14" s="1"/>
  <c r="F108" i="14"/>
  <c r="G108" i="14" s="1"/>
  <c r="F72" i="14"/>
  <c r="G72" i="14" s="1"/>
  <c r="F282" i="14"/>
  <c r="G282" i="14" s="1"/>
  <c r="F201" i="14"/>
  <c r="G201" i="14" s="1"/>
  <c r="F543" i="14"/>
  <c r="G543" i="14" s="1"/>
  <c r="F379" i="14"/>
  <c r="G379" i="14" s="1"/>
  <c r="F120" i="14"/>
  <c r="G120" i="14" s="1"/>
  <c r="F538" i="14"/>
  <c r="G538" i="14" s="1"/>
  <c r="F205" i="14"/>
  <c r="G205" i="14" s="1"/>
  <c r="F317" i="14"/>
  <c r="G317" i="14" s="1"/>
  <c r="F40" i="14"/>
  <c r="G40" i="14" s="1"/>
  <c r="F355" i="14"/>
  <c r="G355" i="14" s="1"/>
  <c r="F105" i="14"/>
  <c r="G105" i="14" s="1"/>
  <c r="F99" i="14"/>
  <c r="G99" i="14" s="1"/>
  <c r="F507" i="14"/>
  <c r="G507" i="14" s="1"/>
  <c r="F412" i="14"/>
  <c r="G412" i="14" s="1"/>
  <c r="F71" i="14"/>
  <c r="G71" i="14" s="1"/>
  <c r="F362" i="14"/>
  <c r="G362" i="14" s="1"/>
  <c r="F290" i="14"/>
  <c r="G290" i="14" s="1"/>
  <c r="F654" i="14"/>
  <c r="G654" i="14" s="1"/>
  <c r="F484" i="14"/>
  <c r="G484" i="14" s="1"/>
  <c r="F359" i="14"/>
  <c r="G359" i="14" s="1"/>
  <c r="F73" i="14"/>
  <c r="G73" i="14" s="1"/>
  <c r="F305" i="14"/>
  <c r="G305" i="14" s="1"/>
  <c r="F445" i="14"/>
  <c r="G445" i="14" s="1"/>
  <c r="F385" i="14"/>
  <c r="G385" i="14" s="1"/>
  <c r="F628" i="14"/>
  <c r="G628" i="14" s="1"/>
  <c r="F541" i="14"/>
  <c r="G541" i="14" s="1"/>
  <c r="F164" i="14"/>
  <c r="G164" i="14" s="1"/>
  <c r="F457" i="14"/>
  <c r="G457" i="14" s="1"/>
  <c r="F121" i="14"/>
  <c r="G121" i="14" s="1"/>
  <c r="F402" i="14"/>
  <c r="G402" i="14" s="1"/>
  <c r="F678" i="14"/>
  <c r="G678" i="14" s="1"/>
  <c r="F75" i="14"/>
  <c r="G75" i="14" s="1"/>
  <c r="F56" i="14"/>
  <c r="G56" i="14" s="1"/>
  <c r="F435" i="14"/>
  <c r="G435" i="14" s="1"/>
  <c r="F155" i="14"/>
  <c r="G155" i="14" s="1"/>
  <c r="F78" i="14"/>
  <c r="G78" i="14" s="1"/>
  <c r="F286" i="14"/>
  <c r="G286" i="14" s="1"/>
  <c r="F173" i="14"/>
  <c r="G173" i="14" s="1"/>
  <c r="F468" i="14"/>
  <c r="G468" i="14" s="1"/>
  <c r="F469" i="14"/>
  <c r="G469" i="14" s="1"/>
  <c r="F363" i="14"/>
  <c r="G363" i="14" s="1"/>
  <c r="F528" i="14"/>
  <c r="G528" i="14" s="1"/>
  <c r="F450" i="14"/>
  <c r="G450" i="14" s="1"/>
  <c r="F304" i="14"/>
  <c r="G304" i="14" s="1"/>
  <c r="F398" i="14"/>
  <c r="G398" i="14" s="1"/>
  <c r="F289" i="14"/>
  <c r="G289" i="14" s="1"/>
  <c r="F180" i="14"/>
  <c r="G180" i="14" s="1"/>
  <c r="F26" i="14"/>
  <c r="F295" i="14"/>
  <c r="G295" i="14" s="1"/>
  <c r="F686" i="14"/>
  <c r="G686" i="14" s="1"/>
  <c r="F602" i="14"/>
  <c r="G602" i="14" s="1"/>
  <c r="F665" i="14"/>
  <c r="G665" i="14" s="1"/>
  <c r="F209" i="14"/>
  <c r="G209" i="14" s="1"/>
  <c r="F641" i="14"/>
  <c r="G641" i="14" s="1"/>
  <c r="F405" i="14"/>
  <c r="G405" i="14" s="1"/>
  <c r="F423" i="14"/>
  <c r="G423" i="14" s="1"/>
  <c r="F281" i="14"/>
  <c r="G281" i="14" s="1"/>
  <c r="F194" i="14"/>
  <c r="G194" i="14" s="1"/>
  <c r="F437" i="14"/>
  <c r="G437" i="14" s="1"/>
  <c r="F96" i="14"/>
  <c r="G96" i="14" s="1"/>
  <c r="F154" i="14"/>
  <c r="G154" i="14" s="1"/>
  <c r="F646" i="14"/>
  <c r="G646" i="14" s="1"/>
  <c r="F533" i="14"/>
  <c r="G533" i="14" s="1"/>
  <c r="F630" i="14"/>
  <c r="G630" i="14" s="1"/>
  <c r="F259" i="14"/>
  <c r="G259" i="14" s="1"/>
  <c r="F33" i="14"/>
  <c r="G33" i="14" s="1"/>
  <c r="F444" i="14"/>
  <c r="G444" i="14" s="1"/>
  <c r="F130" i="14"/>
  <c r="G130" i="14" s="1"/>
  <c r="F208" i="14"/>
  <c r="G208" i="14" s="1"/>
  <c r="F337" i="14"/>
  <c r="G337" i="14" s="1"/>
  <c r="F162" i="14"/>
  <c r="G162" i="14" s="1"/>
  <c r="F177" i="14"/>
  <c r="G177" i="14" s="1"/>
  <c r="F382" i="14"/>
  <c r="G382" i="14" s="1"/>
  <c r="F86" i="14"/>
  <c r="G86" i="14" s="1"/>
  <c r="F107" i="14"/>
  <c r="G107" i="14" s="1"/>
  <c r="F170" i="14"/>
  <c r="G170" i="14" s="1"/>
  <c r="F354" i="14"/>
  <c r="G354" i="14" s="1"/>
  <c r="F391" i="14"/>
  <c r="G391" i="14" s="1"/>
  <c r="F375" i="14"/>
  <c r="G375" i="14" s="1"/>
  <c r="F495" i="14"/>
  <c r="G495" i="14" s="1"/>
  <c r="F193" i="14"/>
  <c r="G193" i="14" s="1"/>
  <c r="F357" i="14"/>
  <c r="G357" i="14" s="1"/>
  <c r="F540" i="14"/>
  <c r="G540" i="14" s="1"/>
  <c r="F487" i="14"/>
  <c r="G487" i="14" s="1"/>
  <c r="F240" i="14"/>
  <c r="G240" i="14" s="1"/>
  <c r="F42" i="14"/>
  <c r="G42" i="14" s="1"/>
  <c r="F270" i="14"/>
  <c r="G270" i="14" s="1"/>
  <c r="F184" i="14"/>
  <c r="G184" i="14" s="1"/>
  <c r="F466" i="14"/>
  <c r="G466" i="14" s="1"/>
  <c r="F489" i="14"/>
  <c r="G489" i="14" s="1"/>
  <c r="F30" i="14"/>
  <c r="G30" i="14" s="1"/>
  <c r="F182" i="14"/>
  <c r="G182" i="14" s="1"/>
  <c r="F441" i="14"/>
  <c r="G441" i="14" s="1"/>
  <c r="F210" i="14"/>
  <c r="G210" i="14" s="1"/>
  <c r="F149" i="14"/>
  <c r="G149" i="14" s="1"/>
  <c r="F534" i="14"/>
  <c r="G534" i="14" s="1"/>
  <c r="F597" i="14"/>
  <c r="G597" i="14" s="1"/>
  <c r="F231" i="14"/>
  <c r="G231" i="14" s="1"/>
  <c r="F632" i="14"/>
  <c r="G632" i="14" s="1"/>
  <c r="F635" i="14"/>
  <c r="G635" i="14" s="1"/>
  <c r="F404" i="14"/>
  <c r="G404" i="14" s="1"/>
  <c r="F456" i="14"/>
  <c r="G456" i="14" s="1"/>
  <c r="F619" i="14"/>
  <c r="G619" i="14" s="1"/>
  <c r="F476" i="14"/>
  <c r="G476" i="14" s="1"/>
  <c r="F611" i="14"/>
  <c r="G611" i="14" s="1"/>
  <c r="F488" i="14"/>
  <c r="G488" i="14" s="1"/>
  <c r="F131" i="14"/>
  <c r="G131" i="14" s="1"/>
  <c r="F669" i="14"/>
  <c r="G669" i="14" s="1"/>
  <c r="F203" i="14"/>
  <c r="G203" i="14" s="1"/>
  <c r="F119" i="14"/>
  <c r="G119" i="14" s="1"/>
  <c r="F390" i="14"/>
  <c r="G390" i="14" s="1"/>
  <c r="F503" i="14"/>
  <c r="G503" i="14" s="1"/>
  <c r="F254" i="14"/>
  <c r="G254" i="14" s="1"/>
  <c r="F501" i="14"/>
  <c r="G501" i="14" s="1"/>
  <c r="F352" i="14"/>
  <c r="G352" i="14" s="1"/>
  <c r="F558" i="14"/>
  <c r="G558" i="14" s="1"/>
  <c r="F510" i="14"/>
  <c r="G510" i="14" s="1"/>
  <c r="F58" i="14"/>
  <c r="G58" i="14" s="1"/>
  <c r="F49" i="14"/>
  <c r="G49" i="14" s="1"/>
  <c r="F195" i="14"/>
  <c r="G195" i="14" s="1"/>
  <c r="F562" i="14"/>
  <c r="G562" i="14" s="1"/>
  <c r="F136" i="14"/>
  <c r="G136" i="14" s="1"/>
  <c r="F643" i="14"/>
  <c r="G643" i="14" s="1"/>
  <c r="F207" i="14"/>
  <c r="G207" i="14" s="1"/>
  <c r="F556" i="14"/>
  <c r="G556" i="14" s="1"/>
  <c r="F236" i="14"/>
  <c r="G236" i="14" s="1"/>
  <c r="F496" i="14"/>
  <c r="G496" i="14" s="1"/>
  <c r="F644" i="14"/>
  <c r="G644" i="14" s="1"/>
  <c r="F500" i="14"/>
  <c r="G500" i="14" s="1"/>
  <c r="F415" i="14"/>
  <c r="G415" i="14" s="1"/>
  <c r="F552" i="14"/>
  <c r="G552" i="14" s="1"/>
  <c r="F427" i="14"/>
  <c r="G427" i="14" s="1"/>
  <c r="F55" i="14"/>
  <c r="G55" i="14" s="1"/>
  <c r="F272" i="14"/>
  <c r="G272" i="14" s="1"/>
  <c r="F139" i="14"/>
  <c r="G139" i="14" s="1"/>
  <c r="F134" i="14"/>
  <c r="G134" i="14" s="1"/>
  <c r="F649" i="14"/>
  <c r="G649" i="14" s="1"/>
  <c r="F280" i="14"/>
  <c r="G280" i="14" s="1"/>
  <c r="F101" i="14"/>
  <c r="G101" i="14" s="1"/>
  <c r="F520" i="14"/>
  <c r="G520" i="14" s="1"/>
  <c r="F455" i="14"/>
  <c r="G455" i="14" s="1"/>
  <c r="F624" i="14"/>
  <c r="G624" i="14" s="1"/>
  <c r="F219" i="14"/>
  <c r="G219" i="14" s="1"/>
  <c r="F106" i="14"/>
  <c r="G106" i="14" s="1"/>
  <c r="F652" i="14"/>
  <c r="G652" i="14" s="1"/>
  <c r="F410" i="14"/>
  <c r="G410" i="14" s="1"/>
  <c r="F672" i="14"/>
  <c r="G672" i="14" s="1"/>
  <c r="F443" i="14"/>
  <c r="G443" i="14" s="1"/>
  <c r="F124" i="14"/>
  <c r="G124" i="14" s="1"/>
  <c r="F327" i="14"/>
  <c r="G327" i="14" s="1"/>
  <c r="F88" i="14"/>
  <c r="G88" i="14" s="1"/>
  <c r="F368" i="14"/>
  <c r="G368" i="14" s="1"/>
  <c r="F214" i="14"/>
  <c r="G214" i="14" s="1"/>
  <c r="F181" i="14"/>
  <c r="G181" i="14" s="1"/>
  <c r="F664" i="14"/>
  <c r="G664" i="14" s="1"/>
  <c r="F204" i="14"/>
  <c r="G204" i="14" s="1"/>
  <c r="F574" i="14"/>
  <c r="G574" i="14" s="1"/>
  <c r="F371" i="14"/>
  <c r="G371" i="14" s="1"/>
  <c r="F288" i="14"/>
  <c r="G288" i="14" s="1"/>
  <c r="F117" i="14"/>
  <c r="G117" i="14" s="1"/>
  <c r="F230" i="14"/>
  <c r="G230" i="14" s="1"/>
  <c r="F529" i="14"/>
  <c r="G529" i="14" s="1"/>
  <c r="F474" i="14"/>
  <c r="G474" i="14" s="1"/>
  <c r="F303" i="14"/>
  <c r="G303" i="14" s="1"/>
  <c r="F418" i="14"/>
  <c r="G418" i="14" s="1"/>
  <c r="F563" i="13"/>
  <c r="G563" i="13" s="1"/>
  <c r="F472" i="13"/>
  <c r="G472" i="13" s="1"/>
  <c r="F297" i="13"/>
  <c r="G297" i="13" s="1"/>
  <c r="F352" i="13"/>
  <c r="G352" i="13" s="1"/>
  <c r="F227" i="13"/>
  <c r="G227" i="13" s="1"/>
  <c r="F546" i="13"/>
  <c r="G546" i="13" s="1"/>
  <c r="F128" i="13"/>
  <c r="G128" i="13" s="1"/>
  <c r="F685" i="13"/>
  <c r="G685" i="13" s="1"/>
  <c r="F210" i="13"/>
  <c r="G210" i="13" s="1"/>
  <c r="F478" i="13"/>
  <c r="G478" i="13" s="1"/>
  <c r="F322" i="13"/>
  <c r="G322" i="13" s="1"/>
  <c r="F170" i="13"/>
  <c r="G170" i="13" s="1"/>
  <c r="F252" i="13"/>
  <c r="G252" i="13" s="1"/>
  <c r="F463" i="13"/>
  <c r="G463" i="13" s="1"/>
  <c r="F141" i="13"/>
  <c r="G141" i="13" s="1"/>
  <c r="F166" i="13"/>
  <c r="G166" i="13" s="1"/>
  <c r="F226" i="13"/>
  <c r="G226" i="13" s="1"/>
  <c r="F544" i="13"/>
  <c r="G544" i="13" s="1"/>
  <c r="F291" i="13"/>
  <c r="G291" i="13" s="1"/>
  <c r="F133" i="13"/>
  <c r="G133" i="13" s="1"/>
  <c r="F553" i="13"/>
  <c r="G553" i="13" s="1"/>
  <c r="F450" i="13"/>
  <c r="G450" i="13" s="1"/>
  <c r="F306" i="13"/>
  <c r="G306" i="13" s="1"/>
  <c r="F87" i="13"/>
  <c r="G87" i="13" s="1"/>
  <c r="F81" i="13"/>
  <c r="G81" i="13" s="1"/>
  <c r="F55" i="13"/>
  <c r="G55" i="13" s="1"/>
  <c r="F439" i="13"/>
  <c r="G439" i="13" s="1"/>
  <c r="F640" i="13"/>
  <c r="G640" i="13" s="1"/>
  <c r="F483" i="13"/>
  <c r="G483" i="13" s="1"/>
  <c r="F374" i="13"/>
  <c r="G374" i="13" s="1"/>
  <c r="F585" i="13"/>
  <c r="G585" i="13" s="1"/>
  <c r="F47" i="13"/>
  <c r="G47" i="13" s="1"/>
  <c r="F594" i="13"/>
  <c r="G594" i="13" s="1"/>
  <c r="F379" i="13"/>
  <c r="G379" i="13" s="1"/>
  <c r="F197" i="13"/>
  <c r="G197" i="13" s="1"/>
  <c r="F122" i="13"/>
  <c r="G122" i="13" s="1"/>
  <c r="F203" i="13"/>
  <c r="G203" i="13" s="1"/>
  <c r="F278" i="13"/>
  <c r="G278" i="13" s="1"/>
  <c r="F633" i="13"/>
  <c r="G633" i="13" s="1"/>
  <c r="F417" i="13"/>
  <c r="G417" i="13" s="1"/>
  <c r="F501" i="13"/>
  <c r="G501" i="13" s="1"/>
  <c r="F159" i="13"/>
  <c r="G159" i="13" s="1"/>
  <c r="F416" i="13"/>
  <c r="G416" i="13" s="1"/>
  <c r="F436" i="13"/>
  <c r="G436" i="13" s="1"/>
  <c r="F443" i="13"/>
  <c r="G443" i="13" s="1"/>
  <c r="F403" i="13"/>
  <c r="G403" i="13" s="1"/>
  <c r="F618" i="13"/>
  <c r="G618" i="13" s="1"/>
  <c r="F630" i="13"/>
  <c r="G630" i="13" s="1"/>
  <c r="F260" i="13"/>
  <c r="G260" i="13" s="1"/>
  <c r="F401" i="13"/>
  <c r="G401" i="13" s="1"/>
  <c r="F165" i="13"/>
  <c r="G165" i="13" s="1"/>
  <c r="F305" i="13"/>
  <c r="G305" i="13" s="1"/>
  <c r="F149" i="13"/>
  <c r="G149" i="13" s="1"/>
  <c r="F246" i="13"/>
  <c r="G246" i="13" s="1"/>
  <c r="F327" i="13"/>
  <c r="G327" i="13" s="1"/>
  <c r="F344" i="13"/>
  <c r="G344" i="13" s="1"/>
  <c r="F432" i="13"/>
  <c r="G432" i="13" s="1"/>
  <c r="F426" i="13"/>
  <c r="G426" i="13" s="1"/>
  <c r="F621" i="13"/>
  <c r="G621" i="13" s="1"/>
  <c r="F687" i="13"/>
  <c r="G687" i="13" s="1"/>
  <c r="F96" i="13"/>
  <c r="G96" i="13" s="1"/>
  <c r="F421" i="13"/>
  <c r="G421" i="13" s="1"/>
  <c r="F308" i="13"/>
  <c r="G308" i="13" s="1"/>
  <c r="F273" i="13"/>
  <c r="G273" i="13" s="1"/>
  <c r="F156" i="13"/>
  <c r="G156" i="13" s="1"/>
  <c r="F625" i="13"/>
  <c r="G625" i="13" s="1"/>
  <c r="F240" i="13"/>
  <c r="G240" i="13" s="1"/>
  <c r="F324" i="13"/>
  <c r="G324" i="13" s="1"/>
  <c r="F550" i="13"/>
  <c r="G550" i="13" s="1"/>
  <c r="F684" i="13"/>
  <c r="G684" i="13" s="1"/>
  <c r="F446" i="13"/>
  <c r="G446" i="13" s="1"/>
  <c r="F624" i="13"/>
  <c r="G624" i="13" s="1"/>
  <c r="F153" i="13"/>
  <c r="G153" i="13" s="1"/>
  <c r="F418" i="13"/>
  <c r="G418" i="13" s="1"/>
  <c r="F234" i="13"/>
  <c r="G234" i="13" s="1"/>
  <c r="F155" i="13"/>
  <c r="G155" i="13" s="1"/>
  <c r="F171" i="13"/>
  <c r="G171" i="13" s="1"/>
  <c r="F162" i="13"/>
  <c r="G162" i="13" s="1"/>
  <c r="F151" i="13"/>
  <c r="G151" i="13" s="1"/>
  <c r="F527" i="13"/>
  <c r="G527" i="13" s="1"/>
  <c r="F610" i="13"/>
  <c r="G610" i="13" s="1"/>
  <c r="F109" i="13"/>
  <c r="G109" i="13" s="1"/>
  <c r="F409" i="13"/>
  <c r="G409" i="13" s="1"/>
  <c r="F580" i="13"/>
  <c r="G580" i="13" s="1"/>
  <c r="F484" i="13"/>
  <c r="G484" i="13" s="1"/>
  <c r="F319" i="13"/>
  <c r="G319" i="13" s="1"/>
  <c r="F469" i="13"/>
  <c r="G469" i="13" s="1"/>
  <c r="F71" i="13"/>
  <c r="G71" i="13" s="1"/>
  <c r="F384" i="13"/>
  <c r="G384" i="13" s="1"/>
  <c r="F462" i="13"/>
  <c r="G462" i="13" s="1"/>
  <c r="F168" i="13"/>
  <c r="G168" i="13" s="1"/>
  <c r="F147" i="13"/>
  <c r="G147" i="13" s="1"/>
  <c r="F68" i="13"/>
  <c r="G68" i="13" s="1"/>
  <c r="F505" i="13"/>
  <c r="G505" i="13" s="1"/>
  <c r="F34" i="13"/>
  <c r="G34" i="13" s="1"/>
  <c r="F676" i="13"/>
  <c r="G676" i="13" s="1"/>
  <c r="F411" i="13"/>
  <c r="G411" i="13" s="1"/>
  <c r="F387" i="13"/>
  <c r="G387" i="13" s="1"/>
  <c r="F58" i="13"/>
  <c r="G58" i="13" s="1"/>
  <c r="F183" i="13"/>
  <c r="G183" i="13" s="1"/>
  <c r="F486" i="13"/>
  <c r="G486" i="13" s="1"/>
  <c r="F650" i="13"/>
  <c r="G650" i="13" s="1"/>
  <c r="F296" i="13"/>
  <c r="G296" i="13" s="1"/>
  <c r="F100" i="13"/>
  <c r="G100" i="13" s="1"/>
  <c r="F351" i="13"/>
  <c r="G351" i="13" s="1"/>
  <c r="F404" i="13"/>
  <c r="G404" i="13" s="1"/>
  <c r="F119" i="13"/>
  <c r="G119" i="13" s="1"/>
  <c r="F440" i="13"/>
  <c r="G440" i="13" s="1"/>
  <c r="F99" i="13"/>
  <c r="G99" i="13" s="1"/>
  <c r="F117" i="13"/>
  <c r="G117" i="13" s="1"/>
  <c r="F588" i="13"/>
  <c r="G588" i="13" s="1"/>
  <c r="F314" i="13"/>
  <c r="G314" i="13" s="1"/>
  <c r="F509" i="13"/>
  <c r="G509" i="13" s="1"/>
  <c r="F354" i="13"/>
  <c r="G354" i="13" s="1"/>
  <c r="F537" i="13"/>
  <c r="G537" i="13" s="1"/>
  <c r="F173" i="13"/>
  <c r="G173" i="13" s="1"/>
  <c r="F49" i="13"/>
  <c r="G49" i="13" s="1"/>
  <c r="F51" i="13"/>
  <c r="G51" i="13" s="1"/>
  <c r="F248" i="13"/>
  <c r="G248" i="13" s="1"/>
  <c r="F431" i="13"/>
  <c r="G431" i="13" s="1"/>
  <c r="F480" i="13"/>
  <c r="G480" i="13" s="1"/>
  <c r="F353" i="13"/>
  <c r="G353" i="13" s="1"/>
  <c r="F518" i="13"/>
  <c r="G518" i="13" s="1"/>
  <c r="F646" i="13"/>
  <c r="G646" i="13" s="1"/>
  <c r="F678" i="13"/>
  <c r="G678" i="13" s="1"/>
  <c r="F299" i="13"/>
  <c r="G299" i="13" s="1"/>
  <c r="F389" i="13"/>
  <c r="G389" i="13" s="1"/>
  <c r="F490" i="13"/>
  <c r="G490" i="13" s="1"/>
  <c r="F468" i="13"/>
  <c r="G468" i="13" s="1"/>
  <c r="F670" i="13"/>
  <c r="G670" i="13" s="1"/>
  <c r="F266" i="13"/>
  <c r="G266" i="13" s="1"/>
  <c r="F428" i="13"/>
  <c r="G428" i="13" s="1"/>
  <c r="F577" i="13"/>
  <c r="G577" i="13" s="1"/>
  <c r="F328" i="13"/>
  <c r="G328" i="13" s="1"/>
  <c r="F427" i="13"/>
  <c r="G427" i="13" s="1"/>
  <c r="F94" i="13"/>
  <c r="G94" i="13" s="1"/>
  <c r="F116" i="13"/>
  <c r="G116" i="13" s="1"/>
  <c r="F662" i="13"/>
  <c r="G662" i="13" s="1"/>
  <c r="F609" i="13"/>
  <c r="G609" i="13" s="1"/>
  <c r="F85" i="13"/>
  <c r="G85" i="13" s="1"/>
  <c r="F545" i="13"/>
  <c r="G545" i="13" s="1"/>
  <c r="F616" i="13"/>
  <c r="G616" i="13" s="1"/>
  <c r="F371" i="13"/>
  <c r="G371" i="13" s="1"/>
  <c r="F129" i="13"/>
  <c r="G129" i="13" s="1"/>
  <c r="F598" i="13"/>
  <c r="G598" i="13" s="1"/>
  <c r="F673" i="13"/>
  <c r="G673" i="13" s="1"/>
  <c r="F357" i="13"/>
  <c r="G357" i="13" s="1"/>
  <c r="F86" i="13"/>
  <c r="G86" i="13" s="1"/>
  <c r="F688" i="13"/>
  <c r="G688" i="13" s="1"/>
  <c r="F641" i="13"/>
  <c r="G641" i="13" s="1"/>
  <c r="F437" i="13"/>
  <c r="G437" i="13" s="1"/>
  <c r="F103" i="13"/>
  <c r="G103" i="13" s="1"/>
  <c r="F659" i="13"/>
  <c r="G659" i="13" s="1"/>
  <c r="F188" i="13"/>
  <c r="G188" i="13" s="1"/>
  <c r="F615" i="13"/>
  <c r="G615" i="13" s="1"/>
  <c r="F597" i="13"/>
  <c r="G597" i="13" s="1"/>
  <c r="F97" i="13"/>
  <c r="G97" i="13" s="1"/>
  <c r="F631" i="13"/>
  <c r="G631" i="13" s="1"/>
  <c r="F323" i="13"/>
  <c r="G323" i="13" s="1"/>
  <c r="F573" i="13"/>
  <c r="G573" i="13" s="1"/>
  <c r="F212" i="13"/>
  <c r="G212" i="13" s="1"/>
  <c r="F682" i="13"/>
  <c r="G682" i="13" s="1"/>
  <c r="F115" i="13"/>
  <c r="G115" i="13" s="1"/>
  <c r="F422" i="13"/>
  <c r="G422" i="13" s="1"/>
  <c r="F488" i="13"/>
  <c r="G488" i="13" s="1"/>
  <c r="F83" i="13"/>
  <c r="G83" i="13" s="1"/>
  <c r="F307" i="13"/>
  <c r="G307" i="13" s="1"/>
  <c r="F250" i="13"/>
  <c r="G250" i="13" s="1"/>
  <c r="F346" i="13"/>
  <c r="G346" i="13" s="1"/>
  <c r="F526" i="13"/>
  <c r="G526" i="13" s="1"/>
  <c r="F118" i="13"/>
  <c r="G118" i="13" s="1"/>
  <c r="F619" i="13"/>
  <c r="G619" i="13" s="1"/>
  <c r="F48" i="13"/>
  <c r="G48" i="13" s="1"/>
  <c r="G29" i="14"/>
  <c r="F136" i="13"/>
  <c r="G136" i="13" s="1"/>
  <c r="F30" i="13"/>
  <c r="G30" i="13" s="1"/>
  <c r="F218" i="13"/>
  <c r="G218" i="13" s="1"/>
  <c r="F187" i="13"/>
  <c r="G187" i="13" s="1"/>
  <c r="F572" i="13"/>
  <c r="G572" i="13" s="1"/>
  <c r="F680" i="13"/>
  <c r="G680" i="13" s="1"/>
  <c r="F72" i="13"/>
  <c r="G72" i="13" s="1"/>
  <c r="F169" i="13"/>
  <c r="G169" i="13" s="1"/>
  <c r="F476" i="13"/>
  <c r="G476" i="13" s="1"/>
  <c r="F657" i="13"/>
  <c r="G657" i="13" s="1"/>
  <c r="F175" i="13"/>
  <c r="G175" i="13" s="1"/>
  <c r="F275" i="13"/>
  <c r="G275" i="13" s="1"/>
  <c r="F586" i="13"/>
  <c r="G586" i="13" s="1"/>
  <c r="F397" i="13"/>
  <c r="G397" i="13" s="1"/>
  <c r="F143" i="13"/>
  <c r="G143" i="13" s="1"/>
  <c r="F192" i="13"/>
  <c r="G192" i="13" s="1"/>
  <c r="F574" i="13"/>
  <c r="G574" i="13" s="1"/>
  <c r="F69" i="13"/>
  <c r="G69" i="13" s="1"/>
  <c r="F95" i="13"/>
  <c r="G95" i="13" s="1"/>
  <c r="F679" i="13"/>
  <c r="G679" i="13" s="1"/>
  <c r="F348" i="13"/>
  <c r="G348" i="13" s="1"/>
  <c r="F341" i="13"/>
  <c r="G341" i="13" s="1"/>
  <c r="F114" i="13"/>
  <c r="G114" i="13" s="1"/>
  <c r="F92" i="13"/>
  <c r="G92" i="13" s="1"/>
  <c r="F253" i="13"/>
  <c r="G253" i="13" s="1"/>
  <c r="F471" i="13"/>
  <c r="G471" i="13" s="1"/>
  <c r="F448" i="13"/>
  <c r="G448" i="13" s="1"/>
  <c r="F61" i="13"/>
  <c r="G61" i="13" s="1"/>
  <c r="F370" i="13"/>
  <c r="G370" i="13" s="1"/>
  <c r="F176" i="13"/>
  <c r="G176" i="13" s="1"/>
  <c r="F67" i="13"/>
  <c r="G67" i="13" s="1"/>
  <c r="F213" i="13"/>
  <c r="G213" i="13" s="1"/>
  <c r="F93" i="13"/>
  <c r="G93" i="13" s="1"/>
  <c r="F517" i="13"/>
  <c r="G517" i="13" s="1"/>
  <c r="F221" i="13"/>
  <c r="G221" i="13" s="1"/>
  <c r="F429" i="13"/>
  <c r="G429" i="13" s="1"/>
  <c r="F502" i="13"/>
  <c r="G502" i="13" s="1"/>
  <c r="F198" i="13"/>
  <c r="G198" i="13" s="1"/>
  <c r="F674" i="13"/>
  <c r="G674" i="13" s="1"/>
  <c r="F534" i="13"/>
  <c r="G534" i="13" s="1"/>
  <c r="F405" i="13"/>
  <c r="G405" i="13" s="1"/>
  <c r="F282" i="13"/>
  <c r="G282" i="13" s="1"/>
  <c r="F494" i="13"/>
  <c r="G494" i="13" s="1"/>
  <c r="F663" i="13"/>
  <c r="G663" i="13" s="1"/>
  <c r="F285" i="13"/>
  <c r="G285" i="13" s="1"/>
  <c r="F206" i="13"/>
  <c r="G206" i="13" s="1"/>
  <c r="F614" i="13"/>
  <c r="G614" i="13" s="1"/>
  <c r="F259" i="13"/>
  <c r="G259" i="13" s="1"/>
  <c r="F310" i="13"/>
  <c r="G310" i="13" s="1"/>
  <c r="F529" i="13"/>
  <c r="G529" i="13" s="1"/>
  <c r="F54" i="13"/>
  <c r="G54" i="13" s="1"/>
  <c r="F399" i="13"/>
  <c r="G399" i="13" s="1"/>
  <c r="F43" i="13"/>
  <c r="G43" i="13" s="1"/>
  <c r="F265" i="13"/>
  <c r="G265" i="13" s="1"/>
  <c r="F204" i="13"/>
  <c r="G204" i="13" s="1"/>
  <c r="F242" i="13"/>
  <c r="G242" i="13" s="1"/>
  <c r="F590" i="13"/>
  <c r="G590" i="13" s="1"/>
  <c r="F132" i="13"/>
  <c r="G132" i="13" s="1"/>
  <c r="F522" i="13"/>
  <c r="G522" i="13" s="1"/>
  <c r="F551" i="13"/>
  <c r="G551" i="13" s="1"/>
  <c r="F329" i="13"/>
  <c r="G329" i="13" s="1"/>
  <c r="F507" i="13"/>
  <c r="G507" i="13" s="1"/>
  <c r="F435" i="13"/>
  <c r="G435" i="13" s="1"/>
  <c r="F668" i="13"/>
  <c r="G668" i="13" s="1"/>
  <c r="F39" i="13"/>
  <c r="G39" i="13" s="1"/>
  <c r="F146" i="13"/>
  <c r="G146" i="13" s="1"/>
  <c r="F559" i="13"/>
  <c r="G559" i="13" s="1"/>
  <c r="F293" i="13"/>
  <c r="G293" i="13" s="1"/>
  <c r="F626" i="13"/>
  <c r="G626" i="13" s="1"/>
  <c r="F257" i="13"/>
  <c r="G257" i="13" s="1"/>
  <c r="F280" i="13"/>
  <c r="G280" i="13" s="1"/>
  <c r="F361" i="13"/>
  <c r="G361" i="13" s="1"/>
  <c r="F523" i="13"/>
  <c r="G523" i="13" s="1"/>
  <c r="F592" i="13"/>
  <c r="G592" i="13" s="1"/>
  <c r="F331" i="13"/>
  <c r="G331" i="13" s="1"/>
  <c r="F516" i="13"/>
  <c r="G516" i="13" s="1"/>
  <c r="F591" i="13"/>
  <c r="G591" i="13" s="1"/>
  <c r="F29" i="13"/>
  <c r="F452" i="13"/>
  <c r="G452" i="13" s="1"/>
  <c r="F560" i="13"/>
  <c r="G560" i="13" s="1"/>
  <c r="F57" i="13"/>
  <c r="G57" i="13" s="1"/>
  <c r="F596" i="13"/>
  <c r="G596" i="13" s="1"/>
  <c r="F392" i="13"/>
  <c r="G392" i="13" s="1"/>
  <c r="F205" i="13"/>
  <c r="G205" i="13" s="1"/>
  <c r="F532" i="13"/>
  <c r="G532" i="13" s="1"/>
  <c r="F164" i="13"/>
  <c r="G164" i="13" s="1"/>
  <c r="F256" i="13"/>
  <c r="G256" i="13" s="1"/>
  <c r="F288" i="13"/>
  <c r="G288" i="13" s="1"/>
  <c r="F78" i="13"/>
  <c r="G78" i="13" s="1"/>
  <c r="F135" i="13"/>
  <c r="G135" i="13" s="1"/>
  <c r="F408" i="13"/>
  <c r="G408" i="13" s="1"/>
  <c r="F63" i="13"/>
  <c r="G63" i="13" s="1"/>
  <c r="F447" i="13"/>
  <c r="G447" i="13" s="1"/>
  <c r="F689" i="13"/>
  <c r="G689" i="13" s="1"/>
  <c r="F216" i="13"/>
  <c r="G216" i="13" s="1"/>
  <c r="F243" i="13"/>
  <c r="G243" i="13" s="1"/>
  <c r="F499" i="13"/>
  <c r="G499" i="13" s="1"/>
  <c r="F649" i="13"/>
  <c r="G649" i="13" s="1"/>
  <c r="F571" i="13"/>
  <c r="G571" i="13" s="1"/>
  <c r="F167" i="13"/>
  <c r="G167" i="13" s="1"/>
  <c r="F91" i="13"/>
  <c r="G91" i="13" s="1"/>
  <c r="F620" i="13"/>
  <c r="G620" i="13" s="1"/>
  <c r="F313" i="13"/>
  <c r="G313" i="13" s="1"/>
  <c r="F613" i="13"/>
  <c r="G613" i="13" s="1"/>
  <c r="F524" i="13"/>
  <c r="G524" i="13" s="1"/>
  <c r="F104" i="13"/>
  <c r="G104" i="13" s="1"/>
  <c r="F281" i="13"/>
  <c r="G281" i="13" s="1"/>
  <c r="F547" i="13"/>
  <c r="G547" i="13" s="1"/>
  <c r="F423" i="13"/>
  <c r="G423" i="13" s="1"/>
  <c r="F495" i="13"/>
  <c r="G495" i="13" s="1"/>
  <c r="F683" i="13"/>
  <c r="G683" i="13" s="1"/>
  <c r="F89" i="13"/>
  <c r="G89" i="13" s="1"/>
  <c r="F160" i="13"/>
  <c r="G160" i="13" s="1"/>
  <c r="F315" i="13"/>
  <c r="G315" i="13" s="1"/>
  <c r="F425" i="13"/>
  <c r="G425" i="13" s="1"/>
  <c r="F271" i="13"/>
  <c r="G271" i="13" s="1"/>
  <c r="F601" i="13"/>
  <c r="G601" i="13" s="1"/>
  <c r="F652" i="13"/>
  <c r="G652" i="13" s="1"/>
  <c r="F345" i="13"/>
  <c r="G345" i="13" s="1"/>
  <c r="F477" i="13"/>
  <c r="G477" i="13" s="1"/>
  <c r="F32" i="13"/>
  <c r="G32" i="13" s="1"/>
  <c r="F209" i="13"/>
  <c r="G209" i="13" s="1"/>
  <c r="F142" i="13"/>
  <c r="G142" i="13" s="1"/>
  <c r="F189" i="13"/>
  <c r="G189" i="13" s="1"/>
  <c r="F482" i="13"/>
  <c r="G482" i="13" s="1"/>
  <c r="F569" i="13"/>
  <c r="G569" i="13" s="1"/>
  <c r="F201" i="13"/>
  <c r="G201" i="13" s="1"/>
  <c r="F475" i="13"/>
  <c r="G475" i="13" s="1"/>
  <c r="F666" i="13"/>
  <c r="G666" i="13" s="1"/>
  <c r="F391" i="13"/>
  <c r="G391" i="13" s="1"/>
  <c r="F368" i="13"/>
  <c r="G368" i="13" s="1"/>
  <c r="F604" i="13"/>
  <c r="G604" i="13" s="1"/>
  <c r="F326" i="13"/>
  <c r="G326" i="13" s="1"/>
  <c r="F474" i="13"/>
  <c r="G474" i="13" s="1"/>
  <c r="F131" i="13"/>
  <c r="G131" i="13" s="1"/>
  <c r="F589" i="13"/>
  <c r="G589" i="13" s="1"/>
  <c r="F647" i="13"/>
  <c r="G647" i="13" s="1"/>
  <c r="F342" i="13"/>
  <c r="G342" i="13" s="1"/>
  <c r="F543" i="13"/>
  <c r="G543" i="13" s="1"/>
  <c r="F451" i="13"/>
  <c r="G451" i="13" s="1"/>
  <c r="F349" i="13"/>
  <c r="G349" i="13" s="1"/>
  <c r="F219" i="13"/>
  <c r="G219" i="13" s="1"/>
  <c r="F52" i="13"/>
  <c r="G52" i="13" s="1"/>
  <c r="F419" i="13"/>
  <c r="G419" i="13" s="1"/>
  <c r="F458" i="13"/>
  <c r="G458" i="13" s="1"/>
  <c r="F336" i="13"/>
  <c r="G336" i="13" s="1"/>
  <c r="F56" i="13"/>
  <c r="G56" i="13" s="1"/>
  <c r="F199" i="13"/>
  <c r="G199" i="13" s="1"/>
  <c r="F274" i="13"/>
  <c r="G274" i="13" s="1"/>
  <c r="F675" i="13"/>
  <c r="G675" i="13" s="1"/>
  <c r="F558" i="13"/>
  <c r="G558" i="13" s="1"/>
  <c r="F194" i="13"/>
  <c r="G194" i="13" s="1"/>
  <c r="F337" i="13"/>
  <c r="G337" i="13" s="1"/>
  <c r="F214" i="13"/>
  <c r="G214" i="13" s="1"/>
  <c r="F386" i="13"/>
  <c r="G386" i="13" s="1"/>
  <c r="F88" i="13"/>
  <c r="G88" i="13" s="1"/>
  <c r="F152" i="13"/>
  <c r="G152" i="13" s="1"/>
  <c r="F200" i="13"/>
  <c r="G200" i="13" s="1"/>
  <c r="F121" i="13"/>
  <c r="G121" i="13" s="1"/>
  <c r="F375" i="13"/>
  <c r="G375" i="13" s="1"/>
  <c r="F272" i="13"/>
  <c r="G272" i="13" s="1"/>
  <c r="F178" i="13"/>
  <c r="G178" i="13" s="1"/>
  <c r="F672" i="13"/>
  <c r="G672" i="13" s="1"/>
  <c r="F217" i="13"/>
  <c r="G217" i="13" s="1"/>
  <c r="F245" i="13"/>
  <c r="G245" i="13" s="1"/>
  <c r="F294" i="13"/>
  <c r="G294" i="13" s="1"/>
  <c r="F372" i="13"/>
  <c r="G372" i="13" s="1"/>
  <c r="F600" i="13"/>
  <c r="G600" i="13" s="1"/>
  <c r="F364" i="13"/>
  <c r="G364" i="13" s="1"/>
  <c r="F593" i="13"/>
  <c r="G593" i="13" s="1"/>
  <c r="F362" i="13"/>
  <c r="G362" i="13" s="1"/>
  <c r="F602" i="13"/>
  <c r="G602" i="13" s="1"/>
  <c r="F37" i="13"/>
  <c r="G37" i="13" s="1"/>
  <c r="F373" i="13"/>
  <c r="G373" i="13" s="1"/>
  <c r="F634" i="13"/>
  <c r="G634" i="13" s="1"/>
  <c r="F239" i="13"/>
  <c r="G239" i="13" s="1"/>
  <c r="F111" i="13"/>
  <c r="G111" i="13" s="1"/>
  <c r="F309" i="13"/>
  <c r="G309" i="13" s="1"/>
  <c r="F74" i="13"/>
  <c r="G74" i="13" s="1"/>
  <c r="F290" i="13"/>
  <c r="G290" i="13" s="1"/>
  <c r="F396" i="13"/>
  <c r="G396" i="13" s="1"/>
  <c r="F41" i="13"/>
  <c r="G41" i="13" s="1"/>
  <c r="F222" i="13"/>
  <c r="G222" i="13" s="1"/>
  <c r="F388" i="13"/>
  <c r="G388" i="13" s="1"/>
  <c r="F381" i="13"/>
  <c r="G381" i="13" s="1"/>
  <c r="F459" i="13"/>
  <c r="G459" i="13" s="1"/>
  <c r="F60" i="13"/>
  <c r="G60" i="13" s="1"/>
  <c r="F686" i="13"/>
  <c r="G686" i="13" s="1"/>
  <c r="F186" i="13"/>
  <c r="G186" i="13" s="1"/>
  <c r="F255" i="13"/>
  <c r="G255" i="13" s="1"/>
  <c r="F504" i="13"/>
  <c r="G504" i="13" s="1"/>
  <c r="F581" i="13"/>
  <c r="G581" i="13" s="1"/>
  <c r="F193" i="13"/>
  <c r="G193" i="13" s="1"/>
  <c r="F228" i="13"/>
  <c r="G228" i="13" s="1"/>
  <c r="F284" i="13"/>
  <c r="G284" i="13" s="1"/>
  <c r="F398" i="13"/>
  <c r="G398" i="13" s="1"/>
  <c r="F415" i="13"/>
  <c r="G415" i="13" s="1"/>
  <c r="F62" i="13"/>
  <c r="G62" i="13" s="1"/>
  <c r="F380" i="13"/>
  <c r="G380" i="13" s="1"/>
  <c r="F302" i="13"/>
  <c r="G302" i="13" s="1"/>
  <c r="F612" i="13"/>
  <c r="G612" i="13" s="1"/>
  <c r="F190" i="13"/>
  <c r="G190" i="13" s="1"/>
  <c r="F127" i="13"/>
  <c r="G127" i="13" s="1"/>
  <c r="F644" i="13"/>
  <c r="G644" i="13" s="1"/>
  <c r="F241" i="13"/>
  <c r="G241" i="13" s="1"/>
  <c r="F161" i="13"/>
  <c r="G161" i="13" s="1"/>
  <c r="F651" i="13"/>
  <c r="G651" i="13" s="1"/>
  <c r="F363" i="13"/>
  <c r="G363" i="13" s="1"/>
  <c r="F233" i="13"/>
  <c r="G233" i="13" s="1"/>
  <c r="F182" i="13"/>
  <c r="G182" i="13" s="1"/>
  <c r="F660" i="13"/>
  <c r="G660" i="13" s="1"/>
  <c r="F107" i="13"/>
  <c r="G107" i="13" s="1"/>
  <c r="F292" i="13"/>
  <c r="G292" i="13" s="1"/>
  <c r="F360" i="13"/>
  <c r="G360" i="13" s="1"/>
  <c r="F311" i="13"/>
  <c r="G311" i="13" s="1"/>
  <c r="F113" i="13"/>
  <c r="G113" i="13" s="1"/>
  <c r="F244" i="13"/>
  <c r="G244" i="13" s="1"/>
  <c r="F542" i="13"/>
  <c r="G542" i="13" s="1"/>
  <c r="F195" i="13"/>
  <c r="G195" i="13" s="1"/>
  <c r="F576" i="13"/>
  <c r="G576" i="13" s="1"/>
  <c r="F378" i="13"/>
  <c r="G378" i="13" s="1"/>
  <c r="F382" i="13"/>
  <c r="G382" i="13" s="1"/>
  <c r="F455" i="13"/>
  <c r="G455" i="13" s="1"/>
  <c r="F79" i="13"/>
  <c r="G79" i="13" s="1"/>
  <c r="F457" i="13"/>
  <c r="G457" i="13" s="1"/>
  <c r="F645" i="13"/>
  <c r="G645" i="13" s="1"/>
  <c r="F334" i="13"/>
  <c r="G334" i="13" s="1"/>
  <c r="F316" i="13"/>
  <c r="G316" i="13" s="1"/>
  <c r="F82" i="13"/>
  <c r="G82" i="13" s="1"/>
  <c r="F413" i="13"/>
  <c r="G413" i="13" s="1"/>
  <c r="F64" i="13"/>
  <c r="G64" i="13" s="1"/>
  <c r="F508" i="13"/>
  <c r="G508" i="13" s="1"/>
  <c r="F407" i="13"/>
  <c r="G407" i="13" s="1"/>
  <c r="F35" i="13"/>
  <c r="G35" i="13" s="1"/>
  <c r="F583" i="13"/>
  <c r="G583" i="13" s="1"/>
  <c r="F489" i="13"/>
  <c r="G489" i="13" s="1"/>
  <c r="F215" i="13"/>
  <c r="G215" i="13" s="1"/>
  <c r="F295" i="13"/>
  <c r="G295" i="13" s="1"/>
  <c r="F235" i="13"/>
  <c r="G235" i="13" s="1"/>
  <c r="F578" i="13"/>
  <c r="G578" i="13" s="1"/>
  <c r="F283" i="13"/>
  <c r="G283" i="13" s="1"/>
  <c r="F105" i="13"/>
  <c r="G105" i="13" s="1"/>
  <c r="F196" i="13"/>
  <c r="G196" i="13" s="1"/>
  <c r="F191" i="13"/>
  <c r="G191" i="13" s="1"/>
  <c r="F312" i="13"/>
  <c r="G312" i="13" s="1"/>
  <c r="F487" i="13"/>
  <c r="G487" i="13" s="1"/>
  <c r="F46" i="13"/>
  <c r="G46" i="13" s="1"/>
  <c r="F185" i="13"/>
  <c r="G185" i="13" s="1"/>
  <c r="F148" i="13"/>
  <c r="G148" i="13" s="1"/>
  <c r="F503" i="13"/>
  <c r="G503" i="13" s="1"/>
  <c r="F134" i="13"/>
  <c r="G134" i="13" s="1"/>
  <c r="F157" i="13"/>
  <c r="G157" i="13" s="1"/>
  <c r="F154" i="13"/>
  <c r="G154" i="13" s="1"/>
  <c r="F579" i="13"/>
  <c r="G579" i="13" s="1"/>
  <c r="F130" i="13"/>
  <c r="G130" i="13" s="1"/>
  <c r="F145" i="13"/>
  <c r="G145" i="13" s="1"/>
  <c r="F533" i="13"/>
  <c r="G533" i="13" s="1"/>
  <c r="F622" i="13"/>
  <c r="G622" i="13" s="1"/>
  <c r="F506" i="13"/>
  <c r="G506" i="13" s="1"/>
  <c r="F184" i="13"/>
  <c r="G184" i="13" s="1"/>
  <c r="F561" i="13"/>
  <c r="G561" i="13" s="1"/>
  <c r="F607" i="13"/>
  <c r="G607" i="13" s="1"/>
  <c r="F330" i="13"/>
  <c r="G330" i="13" s="1"/>
  <c r="F632" i="13"/>
  <c r="G632" i="13" s="1"/>
  <c r="F66" i="13"/>
  <c r="G66" i="13" s="1"/>
  <c r="F412" i="13"/>
  <c r="G412" i="13" s="1"/>
  <c r="F80" i="13"/>
  <c r="G80" i="13" s="1"/>
  <c r="F453" i="13"/>
  <c r="G453" i="13" s="1"/>
  <c r="F279" i="13"/>
  <c r="G279" i="13" s="1"/>
  <c r="F410" i="13"/>
  <c r="G410" i="13" s="1"/>
  <c r="F263" i="13"/>
  <c r="G263" i="13" s="1"/>
  <c r="F473" i="13"/>
  <c r="G473" i="13" s="1"/>
  <c r="F566" i="13"/>
  <c r="G566" i="13" s="1"/>
  <c r="F466" i="13"/>
  <c r="G466" i="13" s="1"/>
  <c r="F587" i="13"/>
  <c r="G587" i="13" s="1"/>
  <c r="F264" i="13"/>
  <c r="G264" i="13" s="1"/>
  <c r="F541" i="13"/>
  <c r="G541" i="13" s="1"/>
  <c r="F617" i="13"/>
  <c r="G617" i="13" s="1"/>
  <c r="F671" i="13"/>
  <c r="G671" i="13" s="1"/>
  <c r="F606" i="13"/>
  <c r="G606" i="13" s="1"/>
  <c r="F301" i="13"/>
  <c r="G301" i="13" s="1"/>
  <c r="F53" i="13"/>
  <c r="G53" i="13" s="1"/>
  <c r="F232" i="13"/>
  <c r="G232" i="13" s="1"/>
  <c r="F377" i="13"/>
  <c r="G377" i="13" s="1"/>
  <c r="F661" i="13"/>
  <c r="G661" i="13" s="1"/>
  <c r="F629" i="13"/>
  <c r="G629" i="13" s="1"/>
  <c r="F335" i="13"/>
  <c r="G335" i="13" s="1"/>
  <c r="F528" i="13"/>
  <c r="G528" i="13" s="1"/>
  <c r="F247" i="13"/>
  <c r="G247" i="13" s="1"/>
  <c r="F125" i="13"/>
  <c r="G125" i="13" s="1"/>
  <c r="F268" i="13"/>
  <c r="G268" i="13" s="1"/>
  <c r="F150" i="13"/>
  <c r="G150" i="13" s="1"/>
  <c r="F383" i="13"/>
  <c r="G383" i="13" s="1"/>
  <c r="F525" i="13"/>
  <c r="G525" i="13" s="1"/>
  <c r="F530" i="13"/>
  <c r="G530" i="13" s="1"/>
  <c r="F140" i="13"/>
  <c r="G140" i="13" s="1"/>
  <c r="F515" i="13"/>
  <c r="G515" i="13" s="1"/>
  <c r="F163" i="13"/>
  <c r="G163" i="13" s="1"/>
  <c r="F138" i="13"/>
  <c r="G138" i="13" s="1"/>
  <c r="F340" i="13"/>
  <c r="G340" i="13" s="1"/>
  <c r="F635" i="13"/>
  <c r="G635" i="13" s="1"/>
  <c r="F31" i="13"/>
  <c r="G31" i="13" s="1"/>
  <c r="F211" i="13"/>
  <c r="G211" i="13" s="1"/>
  <c r="F564" i="13"/>
  <c r="G564" i="13" s="1"/>
  <c r="F179" i="13"/>
  <c r="G179" i="13" s="1"/>
  <c r="F304" i="13"/>
  <c r="G304" i="13" s="1"/>
  <c r="F254" i="13"/>
  <c r="G254" i="13" s="1"/>
  <c r="F251" i="13"/>
  <c r="G251" i="13" s="1"/>
  <c r="F249" i="13"/>
  <c r="G249" i="13" s="1"/>
  <c r="F98" i="13"/>
  <c r="G98" i="13" s="1"/>
  <c r="F465" i="13"/>
  <c r="G465" i="13" s="1"/>
  <c r="F400" i="13"/>
  <c r="G400" i="13" s="1"/>
  <c r="F338" i="13"/>
  <c r="G338" i="13" s="1"/>
  <c r="F636" i="13"/>
  <c r="G636" i="13" s="1"/>
  <c r="F320" i="13"/>
  <c r="G320" i="13" s="1"/>
  <c r="F36" i="13"/>
  <c r="G36" i="13" s="1"/>
  <c r="F158" i="13"/>
  <c r="G158" i="13" s="1"/>
  <c r="F658" i="13"/>
  <c r="G658" i="13" s="1"/>
  <c r="F557" i="13"/>
  <c r="G557" i="13" s="1"/>
  <c r="F70" i="13"/>
  <c r="G70" i="13" s="1"/>
  <c r="F511" i="13"/>
  <c r="G511" i="13" s="1"/>
  <c r="F555" i="13"/>
  <c r="G555" i="13" s="1"/>
  <c r="F318" i="13"/>
  <c r="G318" i="13" s="1"/>
  <c r="F667" i="13"/>
  <c r="G667" i="13" s="1"/>
  <c r="F627" i="13"/>
  <c r="G627" i="13" s="1"/>
  <c r="F535" i="13"/>
  <c r="G535" i="13" s="1"/>
  <c r="F554" i="13"/>
  <c r="G554" i="13" s="1"/>
  <c r="F76" i="13"/>
  <c r="G76" i="13" s="1"/>
  <c r="F339" i="13"/>
  <c r="G339" i="13" s="1"/>
  <c r="F106" i="13"/>
  <c r="G106" i="13" s="1"/>
  <c r="F33" i="13"/>
  <c r="G33" i="13" s="1"/>
  <c r="F584" i="13"/>
  <c r="G584" i="13" s="1"/>
  <c r="F343" i="13"/>
  <c r="G343" i="13" s="1"/>
  <c r="F595" i="13"/>
  <c r="G595" i="13" s="1"/>
  <c r="F262" i="13"/>
  <c r="G262" i="13" s="1"/>
  <c r="F124" i="13"/>
  <c r="G124" i="13" s="1"/>
  <c r="F493" i="13"/>
  <c r="G493" i="13" s="1"/>
  <c r="F277" i="13"/>
  <c r="G277" i="13" s="1"/>
  <c r="F520" i="13"/>
  <c r="G520" i="13" s="1"/>
  <c r="F654" i="13"/>
  <c r="G654" i="13" s="1"/>
  <c r="F540" i="13"/>
  <c r="G540" i="13" s="1"/>
  <c r="F202" i="13"/>
  <c r="G202" i="13" s="1"/>
  <c r="F570" i="13"/>
  <c r="G570" i="13" s="1"/>
  <c r="F44" i="13"/>
  <c r="G44" i="13" s="1"/>
  <c r="F303" i="13"/>
  <c r="G303" i="13" s="1"/>
  <c r="F359" i="13"/>
  <c r="G359" i="13" s="1"/>
  <c r="F420" i="13"/>
  <c r="G420" i="13" s="1"/>
  <c r="F181" i="13"/>
  <c r="G181" i="13" s="1"/>
  <c r="F172" i="13"/>
  <c r="G172" i="13" s="1"/>
  <c r="F656" i="13"/>
  <c r="G656" i="13" s="1"/>
  <c r="F639" i="13"/>
  <c r="G639" i="13" s="1"/>
  <c r="F224" i="13"/>
  <c r="G224" i="13" s="1"/>
  <c r="F286" i="13"/>
  <c r="G286" i="13" s="1"/>
  <c r="F332" i="13"/>
  <c r="G332" i="13" s="1"/>
  <c r="F441" i="13"/>
  <c r="G441" i="13" s="1"/>
  <c r="F355" i="13"/>
  <c r="G355" i="13" s="1"/>
  <c r="F376" i="13"/>
  <c r="G376" i="13" s="1"/>
  <c r="F50" i="13"/>
  <c r="G50" i="13" s="1"/>
  <c r="F177" i="13"/>
  <c r="G177" i="13" s="1"/>
  <c r="F549" i="13"/>
  <c r="G549" i="13" s="1"/>
  <c r="F514" i="13"/>
  <c r="G514" i="13" s="1"/>
  <c r="F575" i="13"/>
  <c r="G575" i="13" s="1"/>
  <c r="F491" i="13"/>
  <c r="G491" i="13" s="1"/>
  <c r="F394" i="13"/>
  <c r="G394" i="13" s="1"/>
  <c r="F73" i="13"/>
  <c r="G73" i="13" s="1"/>
  <c r="F230" i="13"/>
  <c r="G230" i="13" s="1"/>
  <c r="F325" i="13"/>
  <c r="G325" i="13" s="1"/>
  <c r="F485" i="13"/>
  <c r="G485" i="13" s="1"/>
  <c r="F460" i="13"/>
  <c r="G460" i="13" s="1"/>
  <c r="F623" i="13"/>
  <c r="G623" i="13" s="1"/>
  <c r="F120" i="13"/>
  <c r="G120" i="13" s="1"/>
  <c r="F289" i="13"/>
  <c r="G289" i="13" s="1"/>
  <c r="F665" i="13"/>
  <c r="G665" i="13" s="1"/>
  <c r="F237" i="13"/>
  <c r="G237" i="13" s="1"/>
  <c r="F531" i="13"/>
  <c r="G531" i="13" s="1"/>
  <c r="F605" i="13"/>
  <c r="G605" i="13" s="1"/>
  <c r="F38" i="13"/>
  <c r="G38" i="13" s="1"/>
  <c r="F101" i="13"/>
  <c r="G101" i="13" s="1"/>
  <c r="F225" i="13"/>
  <c r="G225" i="13" s="1"/>
  <c r="F643" i="13"/>
  <c r="G643" i="13" s="1"/>
  <c r="F123" i="13"/>
  <c r="G123" i="13" s="1"/>
  <c r="F513" i="13"/>
  <c r="G513" i="13" s="1"/>
  <c r="F238" i="13"/>
  <c r="G238" i="13" s="1"/>
  <c r="F481" i="13"/>
  <c r="G481" i="13" s="1"/>
  <c r="F510" i="13"/>
  <c r="G510" i="13" s="1"/>
  <c r="F267" i="13"/>
  <c r="G267" i="13" s="1"/>
  <c r="F464" i="13"/>
  <c r="G464" i="13" s="1"/>
  <c r="F102" i="13"/>
  <c r="G102" i="13" s="1"/>
  <c r="F479" i="13"/>
  <c r="G479" i="13" s="1"/>
  <c r="F402" i="13"/>
  <c r="G402" i="13" s="1"/>
  <c r="F369" i="13"/>
  <c r="G369" i="13" s="1"/>
  <c r="F430" i="13"/>
  <c r="G430" i="13" s="1"/>
  <c r="F611" i="13"/>
  <c r="G611" i="13" s="1"/>
  <c r="F669" i="13"/>
  <c r="G669" i="13" s="1"/>
  <c r="F648" i="13"/>
  <c r="G648" i="13" s="1"/>
  <c r="F300" i="13"/>
  <c r="G300" i="13" s="1"/>
  <c r="F298" i="13"/>
  <c r="G298" i="13" s="1"/>
  <c r="F538" i="13"/>
  <c r="G538" i="13" s="1"/>
  <c r="F112" i="13"/>
  <c r="G112" i="13" s="1"/>
  <c r="F208" i="13"/>
  <c r="G208" i="13" s="1"/>
  <c r="F568" i="13"/>
  <c r="G568" i="13" s="1"/>
  <c r="F603" i="13"/>
  <c r="G603" i="13" s="1"/>
  <c r="F26" i="13"/>
  <c r="F390" i="13"/>
  <c r="G390" i="13" s="1"/>
  <c r="F365" i="13"/>
  <c r="G365" i="13" s="1"/>
  <c r="F642" i="13"/>
  <c r="G642" i="13" s="1"/>
  <c r="F231" i="13"/>
  <c r="G231" i="13" s="1"/>
  <c r="F552" i="13"/>
  <c r="G552" i="13" s="1"/>
  <c r="F139" i="13"/>
  <c r="G139" i="13" s="1"/>
  <c r="F229" i="13"/>
  <c r="G229" i="13" s="1"/>
  <c r="F438" i="13"/>
  <c r="G438" i="13" s="1"/>
  <c r="F220" i="13"/>
  <c r="G220" i="13" s="1"/>
  <c r="F492" i="13"/>
  <c r="G492" i="13" s="1"/>
  <c r="F512" i="13"/>
  <c r="G512" i="13" s="1"/>
  <c r="F110" i="13"/>
  <c r="G110" i="13" s="1"/>
  <c r="F276" i="13"/>
  <c r="G276" i="13" s="1"/>
  <c r="F261" i="13"/>
  <c r="G261" i="13" s="1"/>
  <c r="F358" i="13"/>
  <c r="G358" i="13" s="1"/>
  <c r="F207" i="13"/>
  <c r="G207" i="13" s="1"/>
  <c r="F521" i="13"/>
  <c r="G521" i="13" s="1"/>
  <c r="F548" i="13"/>
  <c r="G548" i="13" s="1"/>
  <c r="F444" i="13"/>
  <c r="G444" i="13" s="1"/>
  <c r="F347" i="13"/>
  <c r="G347" i="13" s="1"/>
  <c r="F223" i="13"/>
  <c r="G223" i="13" s="1"/>
  <c r="F500" i="13"/>
  <c r="G500" i="13" s="1"/>
  <c r="F180" i="13"/>
  <c r="G180" i="13" s="1"/>
  <c r="F655" i="13"/>
  <c r="G655" i="13" s="1"/>
  <c r="F434" i="13"/>
  <c r="G434" i="13" s="1"/>
  <c r="F599" i="13"/>
  <c r="G599" i="13" s="1"/>
  <c r="F65" i="13"/>
  <c r="G65" i="13" s="1"/>
  <c r="F470" i="13"/>
  <c r="G470" i="13" s="1"/>
  <c r="F467" i="13"/>
  <c r="G467" i="13" s="1"/>
  <c r="F385" i="13"/>
  <c r="G385" i="13" s="1"/>
  <c r="F317" i="13"/>
  <c r="G317" i="13" s="1"/>
  <c r="F608" i="13"/>
  <c r="G608" i="13" s="1"/>
  <c r="F395" i="13"/>
  <c r="G395" i="13" s="1"/>
  <c r="F90" i="13"/>
  <c r="G90" i="13" s="1"/>
  <c r="F333" i="13"/>
  <c r="G333" i="13" s="1"/>
  <c r="F556" i="13"/>
  <c r="G556" i="13" s="1"/>
  <c r="F137" i="13"/>
  <c r="G137" i="13" s="1"/>
  <c r="F638" i="13"/>
  <c r="G638" i="13" s="1"/>
  <c r="F269" i="13"/>
  <c r="G269" i="13" s="1"/>
  <c r="F628" i="13"/>
  <c r="G628" i="13" s="1"/>
  <c r="F406" i="13"/>
  <c r="G406" i="13" s="1"/>
  <c r="F321" i="13"/>
  <c r="G321" i="13" s="1"/>
  <c r="F562" i="13"/>
  <c r="G562" i="13" s="1"/>
  <c r="F424" i="13"/>
  <c r="G424" i="13" s="1"/>
  <c r="F496" i="13"/>
  <c r="G496" i="13" s="1"/>
  <c r="F582" i="13"/>
  <c r="G582" i="13" s="1"/>
  <c r="F653" i="13"/>
  <c r="G653" i="13" s="1"/>
  <c r="F45" i="13"/>
  <c r="G45" i="13" s="1"/>
  <c r="F456" i="13"/>
  <c r="G456" i="13" s="1"/>
  <c r="F270" i="13"/>
  <c r="G270" i="13" s="1"/>
  <c r="F519" i="13"/>
  <c r="G519" i="13" s="1"/>
  <c r="F367" i="13"/>
  <c r="G367" i="13" s="1"/>
  <c r="F77" i="13"/>
  <c r="G77" i="13" s="1"/>
  <c r="F356" i="13"/>
  <c r="G356" i="13" s="1"/>
  <c r="F433" i="13"/>
  <c r="G433" i="13" s="1"/>
  <c r="F497" i="13"/>
  <c r="G497" i="13" s="1"/>
  <c r="F126" i="13"/>
  <c r="G126" i="13" s="1"/>
  <c r="F236" i="13"/>
  <c r="G236" i="13" s="1"/>
  <c r="F287" i="13"/>
  <c r="G287" i="13" s="1"/>
  <c r="F454" i="13"/>
  <c r="G454" i="13" s="1"/>
  <c r="F449" i="13"/>
  <c r="G449" i="13" s="1"/>
  <c r="F565" i="13"/>
  <c r="G565" i="13" s="1"/>
  <c r="F174" i="13"/>
  <c r="G174" i="13" s="1"/>
  <c r="F637" i="13"/>
  <c r="G637" i="13" s="1"/>
  <c r="F498" i="13"/>
  <c r="G498" i="13" s="1"/>
  <c r="F414" i="13"/>
  <c r="G414" i="13" s="1"/>
  <c r="F442" i="13"/>
  <c r="G442" i="13" s="1"/>
  <c r="F258" i="13"/>
  <c r="G258" i="13" s="1"/>
  <c r="F664" i="13"/>
  <c r="G664" i="13" s="1"/>
  <c r="F461" i="13"/>
  <c r="G461" i="13" s="1"/>
  <c r="F366" i="13"/>
  <c r="G366" i="13" s="1"/>
  <c r="F84" i="13"/>
  <c r="G84" i="13" s="1"/>
  <c r="F445" i="13"/>
  <c r="G445" i="13" s="1"/>
  <c r="F567" i="13"/>
  <c r="G567" i="13" s="1"/>
  <c r="F536" i="13"/>
  <c r="G536" i="13" s="1"/>
  <c r="F393" i="13"/>
  <c r="G393" i="13" s="1"/>
  <c r="F350" i="13"/>
  <c r="G350" i="13" s="1"/>
  <c r="F40" i="13"/>
  <c r="G40" i="13" s="1"/>
  <c r="F677" i="13"/>
  <c r="G677" i="13" s="1"/>
  <c r="F42" i="13"/>
  <c r="G42" i="13" s="1"/>
  <c r="F59" i="13"/>
  <c r="G59" i="13" s="1"/>
  <c r="F681" i="13"/>
  <c r="G681" i="13" s="1"/>
  <c r="F144" i="13"/>
  <c r="G144" i="13" s="1"/>
  <c r="F75" i="13"/>
  <c r="G75" i="13" s="1"/>
  <c r="F539" i="13"/>
  <c r="G539" i="13" s="1"/>
  <c r="F108" i="13"/>
  <c r="G108" i="13" s="1"/>
  <c r="G20" i="14" l="1"/>
  <c r="G21" i="14" s="1"/>
  <c r="G29" i="13"/>
  <c r="G20" i="13"/>
  <c r="G23" i="14" l="1"/>
  <c r="D18" i="15" s="1"/>
  <c r="G21" i="13"/>
  <c r="G23" i="13"/>
  <c r="D17" i="15" s="1"/>
  <c r="L34" i="14"/>
  <c r="L35" i="14" s="1"/>
  <c r="G22" i="14"/>
  <c r="G22" i="13" l="1"/>
  <c r="L34" i="13"/>
  <c r="L35" i="13" s="1"/>
  <c r="L36" i="14"/>
  <c r="D20" i="15"/>
  <c r="L36" i="13" l="1"/>
  <c r="D21" i="15"/>
  <c r="D23" i="15" s="1"/>
  <c r="E55" i="1" s="1"/>
  <c r="E56" i="1" l="1"/>
  <c r="C13" i="17"/>
  <c r="C13" i="24"/>
  <c r="E13" i="24" s="1"/>
  <c r="C13" i="16"/>
  <c r="E59" i="1" l="1"/>
  <c r="C12" i="24"/>
  <c r="E13" i="16"/>
  <c r="C17" i="18"/>
  <c r="D377" i="24"/>
  <c r="D576" i="24"/>
  <c r="D386" i="24"/>
  <c r="D603" i="24"/>
  <c r="D665" i="24"/>
  <c r="D487" i="24"/>
  <c r="D201" i="24"/>
  <c r="D99" i="24"/>
  <c r="D210" i="24"/>
  <c r="D77" i="24"/>
  <c r="D107" i="24"/>
  <c r="D452" i="24"/>
  <c r="D457" i="24"/>
  <c r="D211" i="24"/>
  <c r="D403" i="24"/>
  <c r="D357" i="24"/>
  <c r="D606" i="24"/>
  <c r="D303" i="24"/>
  <c r="D486" i="24"/>
  <c r="D297" i="24"/>
  <c r="D460" i="24"/>
  <c r="D41" i="24"/>
  <c r="D316" i="24"/>
  <c r="D56" i="24"/>
  <c r="D416" i="24"/>
  <c r="D545" i="24"/>
  <c r="D666" i="24"/>
  <c r="D179" i="24"/>
  <c r="D363" i="24"/>
  <c r="D562" i="24"/>
  <c r="D612" i="24"/>
  <c r="D305" i="24"/>
  <c r="D421" i="24"/>
  <c r="D492" i="24"/>
  <c r="D470" i="24"/>
  <c r="D222" i="24"/>
  <c r="D636" i="24"/>
  <c r="D687" i="24"/>
  <c r="D422" i="24"/>
  <c r="D241" i="24"/>
  <c r="D101" i="24"/>
  <c r="D221" i="24"/>
  <c r="D58" i="24"/>
  <c r="D260" i="24"/>
  <c r="D542" i="24"/>
  <c r="D425" i="24"/>
  <c r="D651" i="24"/>
  <c r="D371" i="24"/>
  <c r="D505" i="24"/>
  <c r="D192" i="24"/>
  <c r="D522" i="24"/>
  <c r="D574" i="24"/>
  <c r="D65" i="24"/>
  <c r="D249" i="24"/>
  <c r="D619" i="24"/>
  <c r="D257" i="24"/>
  <c r="D57" i="24"/>
  <c r="D534" i="24"/>
  <c r="D246" i="24"/>
  <c r="D334" i="24"/>
  <c r="D450" i="24"/>
  <c r="D351" i="24"/>
  <c r="D597" i="24"/>
  <c r="D544" i="24"/>
  <c r="D254" i="24"/>
  <c r="D483" i="24"/>
  <c r="D668" i="24"/>
  <c r="D477" i="24"/>
  <c r="D648" i="24"/>
  <c r="D197" i="24"/>
  <c r="D448" i="24"/>
  <c r="D326" i="24"/>
  <c r="D520" i="24"/>
  <c r="D689" i="24"/>
  <c r="D139" i="24"/>
  <c r="D343" i="24"/>
  <c r="D459" i="24"/>
  <c r="D474" i="24"/>
  <c r="D232" i="24"/>
  <c r="D388" i="24"/>
  <c r="D517" i="24"/>
  <c r="D356" i="24"/>
  <c r="D61" i="24"/>
  <c r="D88" i="24"/>
  <c r="D509" i="24"/>
  <c r="D237" i="24"/>
  <c r="D268" i="24"/>
  <c r="D640" i="24"/>
  <c r="D172" i="24"/>
  <c r="D193" i="24"/>
  <c r="D399" i="24"/>
  <c r="D229" i="24"/>
  <c r="D302" i="24"/>
  <c r="D630" i="24"/>
  <c r="D319" i="24"/>
  <c r="D436" i="24"/>
  <c r="D306" i="24"/>
  <c r="D635" i="24"/>
  <c r="D234" i="24"/>
  <c r="D307" i="24"/>
  <c r="D62" i="24"/>
  <c r="D109" i="24"/>
  <c r="D645" i="24"/>
  <c r="D536" i="24"/>
  <c r="D285" i="24"/>
  <c r="D475" i="24"/>
  <c r="D171" i="24"/>
  <c r="D533" i="24"/>
  <c r="D160" i="24"/>
  <c r="D658" i="24"/>
  <c r="D103" i="24"/>
  <c r="D624" i="24"/>
  <c r="D355" i="24"/>
  <c r="D162" i="24"/>
  <c r="D525" i="24"/>
  <c r="D252" i="24"/>
  <c r="D678" i="24"/>
  <c r="D40" i="24"/>
  <c r="D608" i="24"/>
  <c r="D323" i="24"/>
  <c r="D368" i="24"/>
  <c r="D682" i="24"/>
  <c r="D378" i="24"/>
  <c r="D628" i="24"/>
  <c r="D437" i="24"/>
  <c r="D615" i="24"/>
  <c r="D33" i="24"/>
  <c r="D686" i="24"/>
  <c r="D347" i="24"/>
  <c r="D81" i="24"/>
  <c r="D681" i="24"/>
  <c r="D495" i="24"/>
  <c r="D87" i="24"/>
  <c r="D125" i="24"/>
  <c r="D189" i="24"/>
  <c r="D584" i="24"/>
  <c r="D156" i="24"/>
  <c r="D400" i="24"/>
  <c r="D649" i="24"/>
  <c r="D352" i="24"/>
  <c r="D588" i="24"/>
  <c r="D405" i="24"/>
  <c r="D543" i="24"/>
  <c r="D165" i="24"/>
  <c r="D621" i="24"/>
  <c r="D69" i="24"/>
  <c r="D175" i="24"/>
  <c r="D29" i="24"/>
  <c r="D397" i="24"/>
  <c r="D511" i="24"/>
  <c r="D279" i="24"/>
  <c r="D605" i="24"/>
  <c r="D164" i="24"/>
  <c r="D255" i="24"/>
  <c r="D317" i="24"/>
  <c r="D585" i="24"/>
  <c r="D231" i="24"/>
  <c r="D571" i="24"/>
  <c r="D314" i="24"/>
  <c r="D654" i="24"/>
  <c r="D208" i="24"/>
  <c r="D339" i="24"/>
  <c r="D215" i="24"/>
  <c r="D236" i="24"/>
  <c r="D662" i="24"/>
  <c r="D498" i="24"/>
  <c r="D320" i="24"/>
  <c r="D479" i="24"/>
  <c r="D251" i="24"/>
  <c r="D512" i="24"/>
  <c r="D235" i="24"/>
  <c r="D451" i="24"/>
  <c r="D322" i="24"/>
  <c r="D100" i="24"/>
  <c r="D610" i="24"/>
  <c r="D308" i="24"/>
  <c r="D205" i="24"/>
  <c r="D526" i="24"/>
  <c r="D261" i="24"/>
  <c r="D180" i="24"/>
  <c r="D70" i="24"/>
  <c r="D521" i="24"/>
  <c r="D157" i="24"/>
  <c r="D538" i="24"/>
  <c r="D408" i="24"/>
  <c r="D657" i="24"/>
  <c r="D360" i="24"/>
  <c r="D26" i="24"/>
  <c r="D354" i="24"/>
  <c r="D589" i="24"/>
  <c r="D223" i="24"/>
  <c r="D510" i="24"/>
  <c r="D301" i="24"/>
  <c r="D417" i="24"/>
  <c r="D476" i="24"/>
  <c r="D626" i="24"/>
  <c r="D233" i="24"/>
  <c r="D426" i="24"/>
  <c r="D555" i="24"/>
  <c r="D676" i="24"/>
  <c r="D298" i="24"/>
  <c r="D485" i="24"/>
  <c r="D623" i="24"/>
  <c r="D664" i="24"/>
  <c r="D47" i="24"/>
  <c r="D329" i="24"/>
  <c r="D126" i="24"/>
  <c r="D637" i="24"/>
  <c r="D280" i="24"/>
  <c r="D287" i="24"/>
  <c r="D391" i="24"/>
  <c r="D71" i="24"/>
  <c r="D265" i="24"/>
  <c r="D110" i="24"/>
  <c r="D560" i="24"/>
  <c r="D49" i="24"/>
  <c r="D506" i="24"/>
  <c r="D325" i="24"/>
  <c r="D462" i="24"/>
  <c r="D149" i="24"/>
  <c r="D579" i="24"/>
  <c r="D518" i="24"/>
  <c r="D300" i="24"/>
  <c r="D128" i="24"/>
  <c r="D118" i="24"/>
  <c r="D43" i="24"/>
  <c r="D150" i="24"/>
  <c r="D685" i="24"/>
  <c r="D407" i="24"/>
  <c r="D393" i="24"/>
  <c r="D639" i="24"/>
  <c r="D402" i="24"/>
  <c r="D293" i="24"/>
  <c r="D444" i="24"/>
  <c r="D86" i="24"/>
  <c r="D547" i="24"/>
  <c r="D227" i="24"/>
  <c r="D541" i="24"/>
  <c r="D228" i="24"/>
  <c r="D262" i="24"/>
  <c r="D83" i="24"/>
  <c r="D384" i="24"/>
  <c r="D513" i="24"/>
  <c r="D633" i="24"/>
  <c r="D248" i="24"/>
  <c r="D336" i="24"/>
  <c r="D530" i="24"/>
  <c r="D456" i="24"/>
  <c r="D80" i="24"/>
  <c r="D389" i="24"/>
  <c r="D582" i="24"/>
  <c r="D550" i="24"/>
  <c r="D32" i="24"/>
  <c r="D167" i="24"/>
  <c r="D324" i="24"/>
  <c r="D203" i="24"/>
  <c r="D36" i="24"/>
  <c r="D271" i="24"/>
  <c r="D89" i="24"/>
  <c r="D116" i="24"/>
  <c r="D656" i="24"/>
  <c r="D348" i="24"/>
  <c r="D424" i="24"/>
  <c r="D674" i="24"/>
  <c r="D370" i="24"/>
  <c r="D620" i="24"/>
  <c r="D428" i="24"/>
  <c r="D447" i="24"/>
  <c r="D123" i="24"/>
  <c r="D496" i="24"/>
  <c r="D55" i="24"/>
  <c r="D129" i="24"/>
  <c r="D186" i="24"/>
  <c r="D594" i="24"/>
  <c r="D78" i="24"/>
  <c r="D539" i="24"/>
  <c r="D353" i="24"/>
  <c r="D599" i="24"/>
  <c r="D263" i="24"/>
  <c r="D281" i="24"/>
  <c r="D198" i="24"/>
  <c r="D191" i="24"/>
  <c r="D572" i="24"/>
  <c r="D345" i="24"/>
  <c r="D480" i="24"/>
  <c r="D136" i="24"/>
  <c r="D104" i="24"/>
  <c r="D214" i="24"/>
  <c r="D274" i="24"/>
  <c r="D659" i="24"/>
  <c r="D504" i="24"/>
  <c r="D91" i="24"/>
  <c r="D443" i="24"/>
  <c r="D277" i="24"/>
  <c r="D497" i="24"/>
  <c r="D84" i="24"/>
  <c r="D187" i="24"/>
  <c r="D108" i="24"/>
  <c r="D490" i="24"/>
  <c r="D102" i="24"/>
  <c r="D313" i="24"/>
  <c r="D569" i="24"/>
  <c r="D264" i="24"/>
  <c r="D219" i="24"/>
  <c r="D72" i="24"/>
  <c r="D146" i="24"/>
  <c r="D503" i="24"/>
  <c r="D465" i="24"/>
  <c r="D196" i="24"/>
  <c r="D411" i="24"/>
  <c r="D581" i="24"/>
  <c r="D540" i="24"/>
  <c r="D256" i="24"/>
  <c r="D217" i="24"/>
  <c r="D30" i="24"/>
  <c r="D527" i="24"/>
  <c r="D238" i="24"/>
  <c r="D675" i="24"/>
  <c r="D532" i="24"/>
  <c r="D667" i="24"/>
  <c r="D168" i="24"/>
  <c r="D671" i="24"/>
  <c r="D442" i="24"/>
  <c r="D570" i="24"/>
  <c r="D105" i="24"/>
  <c r="D515" i="24"/>
  <c r="D516" i="24"/>
  <c r="D270" i="24"/>
  <c r="D269" i="24"/>
  <c r="D638" i="24"/>
  <c r="D289" i="24"/>
  <c r="D679" i="24"/>
  <c r="D340" i="24"/>
  <c r="D111" i="24"/>
  <c r="D341" i="24"/>
  <c r="D464" i="24"/>
  <c r="D218" i="24"/>
  <c r="D595" i="24"/>
  <c r="D473" i="24"/>
  <c r="D213" i="24"/>
  <c r="D419" i="24"/>
  <c r="D604" i="24"/>
  <c r="D413" i="24"/>
  <c r="D575" i="24"/>
  <c r="D74" i="24"/>
  <c r="D613" i="24"/>
  <c r="D294" i="24"/>
  <c r="D481" i="24"/>
  <c r="D618" i="24"/>
  <c r="D259" i="24"/>
  <c r="D311" i="24"/>
  <c r="D427" i="24"/>
  <c r="D568" i="24"/>
  <c r="D655" i="24"/>
  <c r="D362" i="24"/>
  <c r="D556" i="24"/>
  <c r="D299" i="24"/>
  <c r="D216" i="24"/>
  <c r="D141" i="24"/>
  <c r="D445" i="24"/>
  <c r="D137" i="24"/>
  <c r="D230" i="24"/>
  <c r="D559" i="24"/>
  <c r="D166" i="24"/>
  <c r="D653" i="24"/>
  <c r="D46" i="24"/>
  <c r="D212" i="24"/>
  <c r="D309" i="24"/>
  <c r="D501" i="24"/>
  <c r="D151" i="24"/>
  <c r="D563" i="24"/>
  <c r="D376" i="24"/>
  <c r="D625" i="24"/>
  <c r="D328" i="24"/>
  <c r="D144" i="24"/>
  <c r="D68" i="24"/>
  <c r="D627" i="24"/>
  <c r="D94" i="24"/>
  <c r="D138" i="24"/>
  <c r="D332" i="24"/>
  <c r="D438" i="24"/>
  <c r="D258" i="24"/>
  <c r="D596" i="24"/>
  <c r="D528" i="24"/>
  <c r="D39" i="24"/>
  <c r="D467" i="24"/>
  <c r="D350" i="24"/>
  <c r="D573" i="24"/>
  <c r="D296" i="24"/>
  <c r="D622" i="24"/>
  <c r="D290" i="24"/>
  <c r="D611" i="24"/>
  <c r="D163" i="24"/>
  <c r="D375" i="24"/>
  <c r="D131" i="24"/>
  <c r="D385" i="24"/>
  <c r="D578" i="24"/>
  <c r="D580" i="24"/>
  <c r="D134" i="24"/>
  <c r="D394" i="24"/>
  <c r="D523" i="24"/>
  <c r="D644" i="24"/>
  <c r="D337" i="24"/>
  <c r="D453" i="24"/>
  <c r="D593" i="24"/>
  <c r="D600" i="24"/>
  <c r="D121" i="24"/>
  <c r="D276" i="24"/>
  <c r="D243" i="24"/>
  <c r="D551" i="24"/>
  <c r="D48" i="24"/>
  <c r="D85" i="24"/>
  <c r="D120" i="24"/>
  <c r="D98" i="24"/>
  <c r="D190" i="24"/>
  <c r="D629" i="24"/>
  <c r="D489" i="24"/>
  <c r="D177" i="24"/>
  <c r="D435" i="24"/>
  <c r="D684" i="24"/>
  <c r="D493" i="24"/>
  <c r="D680" i="24"/>
  <c r="D242" i="24"/>
  <c r="D140" i="24"/>
  <c r="D431" i="24"/>
  <c r="D185" i="24"/>
  <c r="D342" i="24"/>
  <c r="D482" i="24"/>
  <c r="D359" i="24"/>
  <c r="D607" i="24"/>
  <c r="D404" i="24"/>
  <c r="D414" i="24"/>
  <c r="D63" i="24"/>
  <c r="D519" i="24"/>
  <c r="D93" i="24"/>
  <c r="D76" i="24"/>
  <c r="D82" i="24"/>
  <c r="D396" i="24"/>
  <c r="D382" i="24"/>
  <c r="D67" i="24"/>
  <c r="D558" i="24"/>
  <c r="D253" i="24"/>
  <c r="D52" i="24"/>
  <c r="D143" i="24"/>
  <c r="D561" i="24"/>
  <c r="D113" i="24"/>
  <c r="D507" i="24"/>
  <c r="D321" i="24"/>
  <c r="D446" i="24"/>
  <c r="D182" i="24"/>
  <c r="D225" i="24"/>
  <c r="D79" i="24"/>
  <c r="D194" i="24"/>
  <c r="D535" i="24"/>
  <c r="D365" i="24"/>
  <c r="D331" i="24"/>
  <c r="D250" i="24"/>
  <c r="D423" i="24"/>
  <c r="D273" i="24"/>
  <c r="D184" i="24"/>
  <c r="D152" i="24"/>
  <c r="D529" i="24"/>
  <c r="D66" i="24"/>
  <c r="D546" i="24"/>
  <c r="D169" i="24"/>
  <c r="D598" i="24"/>
  <c r="D154" i="24"/>
  <c r="D181" i="24"/>
  <c r="D37" i="24"/>
  <c r="D226" i="24"/>
  <c r="D471" i="24"/>
  <c r="D245" i="24"/>
  <c r="D590" i="24"/>
  <c r="D199" i="24"/>
  <c r="D153" i="24"/>
  <c r="D45" i="24"/>
  <c r="D646" i="24"/>
  <c r="D439" i="24"/>
  <c r="D434" i="24"/>
  <c r="D669" i="24"/>
  <c r="D379" i="24"/>
  <c r="D592" i="24"/>
  <c r="D508" i="24"/>
  <c r="D564" i="24"/>
  <c r="D51" i="24"/>
  <c r="D178" i="24"/>
  <c r="D463" i="24"/>
  <c r="D133" i="24"/>
  <c r="D170" i="24"/>
  <c r="D617" i="24"/>
  <c r="D42" i="24"/>
  <c r="D206" i="24"/>
  <c r="D318" i="24"/>
  <c r="D661" i="24"/>
  <c r="D335" i="24"/>
  <c r="D577" i="24"/>
  <c r="D677" i="24"/>
  <c r="D173" i="24"/>
  <c r="D147" i="24"/>
  <c r="D75" i="24"/>
  <c r="D602" i="24"/>
  <c r="D95" i="24"/>
  <c r="D472" i="24"/>
  <c r="D291" i="24"/>
  <c r="D392" i="24"/>
  <c r="D641" i="24"/>
  <c r="D344" i="24"/>
  <c r="D488" i="24"/>
  <c r="D537" i="24"/>
  <c r="D34" i="24"/>
  <c r="D554" i="24"/>
  <c r="D634" i="24"/>
  <c r="D548" i="24"/>
  <c r="D247" i="24"/>
  <c r="D204" i="24"/>
  <c r="D64" i="24"/>
  <c r="D358" i="24"/>
  <c r="D552" i="24"/>
  <c r="D601" i="24"/>
  <c r="D132" i="24"/>
  <c r="D304" i="24"/>
  <c r="D491" i="24"/>
  <c r="D631" i="24"/>
  <c r="D145" i="24"/>
  <c r="D420" i="24"/>
  <c r="D549" i="24"/>
  <c r="D415" i="24"/>
  <c r="D115" i="24"/>
  <c r="D267" i="24"/>
  <c r="D478" i="24"/>
  <c r="D59" i="24"/>
  <c r="D35" i="24"/>
  <c r="D161" i="24"/>
  <c r="D200" i="24"/>
  <c r="D272" i="24"/>
  <c r="D591" i="24"/>
  <c r="D73" i="24"/>
  <c r="D361" i="24"/>
  <c r="D609" i="24"/>
  <c r="D312" i="24"/>
  <c r="D650" i="24"/>
  <c r="D441" i="24"/>
  <c r="D278" i="24"/>
  <c r="D387" i="24"/>
  <c r="D381" i="24"/>
  <c r="D239" i="24"/>
  <c r="D122" i="24"/>
  <c r="D430" i="24"/>
  <c r="D282" i="24"/>
  <c r="D440" i="24"/>
  <c r="D112" i="24"/>
  <c r="D50" i="24"/>
  <c r="D195" i="24"/>
  <c r="D586" i="24"/>
  <c r="D240" i="24"/>
  <c r="D531" i="24"/>
  <c r="D409" i="24"/>
  <c r="D458" i="24"/>
  <c r="D418" i="24"/>
  <c r="D432" i="24"/>
  <c r="D412" i="24"/>
  <c r="D383" i="24"/>
  <c r="D130" i="24"/>
  <c r="D567" i="24"/>
  <c r="D333" i="24"/>
  <c r="D449" i="24"/>
  <c r="D494" i="24"/>
  <c r="D188" i="24"/>
  <c r="D92" i="24"/>
  <c r="D395" i="24"/>
  <c r="D587" i="24"/>
  <c r="D643" i="24"/>
  <c r="D330" i="24"/>
  <c r="D524" i="24"/>
  <c r="D433" i="24"/>
  <c r="D614" i="24"/>
  <c r="D31" i="24"/>
  <c r="D380" i="24"/>
  <c r="D155" i="24"/>
  <c r="D244" i="24"/>
  <c r="D367" i="24"/>
  <c r="D60" i="24"/>
  <c r="D583" i="24"/>
  <c r="D286" i="24"/>
  <c r="D44" i="24"/>
  <c r="D97" i="24"/>
  <c r="D553" i="24"/>
  <c r="D90" i="24"/>
  <c r="D502" i="24"/>
  <c r="D54" i="24"/>
  <c r="D557" i="24"/>
  <c r="D53" i="24"/>
  <c r="D117" i="24"/>
  <c r="D266" i="24"/>
  <c r="D672" i="24"/>
  <c r="D374" i="24"/>
  <c r="D401" i="24"/>
  <c r="D673" i="24"/>
  <c r="D410" i="24"/>
  <c r="D660" i="24"/>
  <c r="D469" i="24"/>
  <c r="D632" i="24"/>
  <c r="D174" i="24"/>
  <c r="D683" i="24"/>
  <c r="D398" i="24"/>
  <c r="D119" i="24"/>
  <c r="D652" i="24"/>
  <c r="D461" i="24"/>
  <c r="D616" i="24"/>
  <c r="D288" i="24"/>
  <c r="D642" i="24"/>
  <c r="D366" i="24"/>
  <c r="D135" i="24"/>
  <c r="D310" i="24"/>
  <c r="D647" i="24"/>
  <c r="D327" i="24"/>
  <c r="D468" i="24"/>
  <c r="D373" i="24"/>
  <c r="D292" i="24"/>
  <c r="D38" i="24"/>
  <c r="D455" i="24"/>
  <c r="D207" i="24"/>
  <c r="D220" i="24"/>
  <c r="D127" i="24"/>
  <c r="D429" i="24"/>
  <c r="D484" i="24"/>
  <c r="D114" i="24"/>
  <c r="D670" i="24"/>
  <c r="D315" i="24"/>
  <c r="D142" i="24"/>
  <c r="D349" i="24"/>
  <c r="D565" i="24"/>
  <c r="D295" i="24"/>
  <c r="D454" i="24"/>
  <c r="D346" i="24"/>
  <c r="D500" i="24"/>
  <c r="D176" i="24"/>
  <c r="D390" i="24"/>
  <c r="D275" i="24"/>
  <c r="D224" i="24"/>
  <c r="D158" i="24"/>
  <c r="D338" i="24"/>
  <c r="D466" i="24"/>
  <c r="D202" i="24"/>
  <c r="D364" i="24"/>
  <c r="D663" i="24"/>
  <c r="D96" i="24"/>
  <c r="D284" i="24"/>
  <c r="D499" i="24"/>
  <c r="D209" i="24"/>
  <c r="D514" i="24"/>
  <c r="D124" i="24"/>
  <c r="D566" i="24"/>
  <c r="D148" i="24"/>
  <c r="D159" i="24"/>
  <c r="D183" i="24"/>
  <c r="D688" i="24"/>
  <c r="D406" i="24"/>
  <c r="D106" i="24"/>
  <c r="D369" i="24"/>
  <c r="D372" i="24"/>
  <c r="D283" i="24"/>
  <c r="C18" i="18"/>
  <c r="E13" i="17"/>
  <c r="C18" i="24" l="1"/>
  <c r="C20" i="24" s="1"/>
  <c r="C23" i="24"/>
  <c r="O47" i="1"/>
  <c r="C10" i="16"/>
  <c r="C12" i="16" s="1"/>
  <c r="C10" i="17"/>
  <c r="C12" i="17" s="1"/>
  <c r="C10" i="25"/>
  <c r="E60" i="1"/>
  <c r="E293" i="24" l="1"/>
  <c r="F293" i="24" s="1"/>
  <c r="G293" i="24" s="1"/>
  <c r="E350" i="24"/>
  <c r="F350" i="24" s="1"/>
  <c r="G350" i="24" s="1"/>
  <c r="E409" i="24"/>
  <c r="F409" i="24" s="1"/>
  <c r="G409" i="24" s="1"/>
  <c r="E544" i="24"/>
  <c r="F544" i="24" s="1"/>
  <c r="G544" i="24" s="1"/>
  <c r="E444" i="24"/>
  <c r="F444" i="24" s="1"/>
  <c r="G444" i="24" s="1"/>
  <c r="E573" i="24"/>
  <c r="F573" i="24" s="1"/>
  <c r="G573" i="24" s="1"/>
  <c r="E458" i="24"/>
  <c r="F458" i="24" s="1"/>
  <c r="G458" i="24" s="1"/>
  <c r="E254" i="24"/>
  <c r="F254" i="24" s="1"/>
  <c r="G254" i="24" s="1"/>
  <c r="E86" i="24"/>
  <c r="F86" i="24" s="1"/>
  <c r="G86" i="24" s="1"/>
  <c r="E296" i="24"/>
  <c r="F296" i="24" s="1"/>
  <c r="G296" i="24" s="1"/>
  <c r="E418" i="24"/>
  <c r="F418" i="24" s="1"/>
  <c r="G418" i="24" s="1"/>
  <c r="E483" i="24"/>
  <c r="F483" i="24" s="1"/>
  <c r="G483" i="24" s="1"/>
  <c r="E547" i="24"/>
  <c r="F547" i="24" s="1"/>
  <c r="G547" i="24" s="1"/>
  <c r="E622" i="24"/>
  <c r="F622" i="24" s="1"/>
  <c r="G622" i="24" s="1"/>
  <c r="E668" i="24"/>
  <c r="F668" i="24" s="1"/>
  <c r="G668" i="24" s="1"/>
  <c r="E227" i="24"/>
  <c r="F227" i="24" s="1"/>
  <c r="G227" i="24" s="1"/>
  <c r="E290" i="24"/>
  <c r="F290" i="24" s="1"/>
  <c r="G290" i="24" s="1"/>
  <c r="E412" i="24"/>
  <c r="F412" i="24" s="1"/>
  <c r="G412" i="24" s="1"/>
  <c r="E477" i="24"/>
  <c r="F477" i="24" s="1"/>
  <c r="G477" i="24" s="1"/>
  <c r="E541" i="24"/>
  <c r="F541" i="24" s="1"/>
  <c r="G541" i="24" s="1"/>
  <c r="E611" i="24"/>
  <c r="F611" i="24" s="1"/>
  <c r="G611" i="24" s="1"/>
  <c r="E383" i="24"/>
  <c r="F383" i="24" s="1"/>
  <c r="G383" i="24" s="1"/>
  <c r="E648" i="24"/>
  <c r="F648" i="24" s="1"/>
  <c r="G648" i="24" s="1"/>
  <c r="E228" i="24"/>
  <c r="F228" i="24" s="1"/>
  <c r="G228" i="24" s="1"/>
  <c r="E163" i="24"/>
  <c r="F163" i="24" s="1"/>
  <c r="G163" i="24" s="1"/>
  <c r="E130" i="24"/>
  <c r="F130" i="24" s="1"/>
  <c r="G130" i="24" s="1"/>
  <c r="E197" i="24"/>
  <c r="F197" i="24" s="1"/>
  <c r="G197" i="24" s="1"/>
  <c r="E262" i="24"/>
  <c r="F262" i="24" s="1"/>
  <c r="G262" i="24" s="1"/>
  <c r="E203" i="24"/>
  <c r="F203" i="24" s="1"/>
  <c r="G203" i="24" s="1"/>
  <c r="E551" i="24"/>
  <c r="F551" i="24" s="1"/>
  <c r="G551" i="24" s="1"/>
  <c r="E244" i="24"/>
  <c r="F244" i="24" s="1"/>
  <c r="G244" i="24" s="1"/>
  <c r="E268" i="24"/>
  <c r="F268" i="24" s="1"/>
  <c r="G268" i="24" s="1"/>
  <c r="E36" i="24"/>
  <c r="F36" i="24" s="1"/>
  <c r="G36" i="24" s="1"/>
  <c r="E48" i="24"/>
  <c r="F48" i="24" s="1"/>
  <c r="G48" i="24" s="1"/>
  <c r="E367" i="24"/>
  <c r="F367" i="24" s="1"/>
  <c r="G367" i="24" s="1"/>
  <c r="E640" i="24"/>
  <c r="F640" i="24" s="1"/>
  <c r="G640" i="24" s="1"/>
  <c r="E271" i="24"/>
  <c r="F271" i="24" s="1"/>
  <c r="G271" i="24" s="1"/>
  <c r="E85" i="24"/>
  <c r="F85" i="24" s="1"/>
  <c r="G85" i="24" s="1"/>
  <c r="E60" i="24"/>
  <c r="F60" i="24" s="1"/>
  <c r="G60" i="24" s="1"/>
  <c r="E289" i="24"/>
  <c r="F289" i="24" s="1"/>
  <c r="G289" i="24" s="1"/>
  <c r="E602" i="24"/>
  <c r="F602" i="24" s="1"/>
  <c r="G602" i="24" s="1"/>
  <c r="E210" i="24"/>
  <c r="F210" i="24" s="1"/>
  <c r="G210" i="24" s="1"/>
  <c r="E526" i="24"/>
  <c r="F526" i="24" s="1"/>
  <c r="G526" i="24" s="1"/>
  <c r="E679" i="24"/>
  <c r="F679" i="24" s="1"/>
  <c r="G679" i="24" s="1"/>
  <c r="E95" i="24"/>
  <c r="F95" i="24" s="1"/>
  <c r="G95" i="24" s="1"/>
  <c r="E77" i="24"/>
  <c r="F77" i="24" s="1"/>
  <c r="G77" i="24" s="1"/>
  <c r="E261" i="24"/>
  <c r="F261" i="24" s="1"/>
  <c r="G261" i="24" s="1"/>
  <c r="E340" i="24"/>
  <c r="F340" i="24" s="1"/>
  <c r="G340" i="24" s="1"/>
  <c r="E472" i="24"/>
  <c r="F472" i="24" s="1"/>
  <c r="G472" i="24" s="1"/>
  <c r="E107" i="24"/>
  <c r="F107" i="24" s="1"/>
  <c r="G107" i="24" s="1"/>
  <c r="E180" i="24"/>
  <c r="F180" i="24" s="1"/>
  <c r="G180" i="24" s="1"/>
  <c r="E111" i="24"/>
  <c r="F111" i="24" s="1"/>
  <c r="G111" i="24" s="1"/>
  <c r="E291" i="24"/>
  <c r="F291" i="24" s="1"/>
  <c r="G291" i="24" s="1"/>
  <c r="E452" i="24"/>
  <c r="F452" i="24" s="1"/>
  <c r="G452" i="24" s="1"/>
  <c r="E70" i="24"/>
  <c r="F70" i="24" s="1"/>
  <c r="G70" i="24" s="1"/>
  <c r="E341" i="24"/>
  <c r="F341" i="24" s="1"/>
  <c r="G341" i="24" s="1"/>
  <c r="E392" i="24"/>
  <c r="F392" i="24" s="1"/>
  <c r="G392" i="24" s="1"/>
  <c r="E457" i="24"/>
  <c r="F457" i="24" s="1"/>
  <c r="G457" i="24" s="1"/>
  <c r="E521" i="24"/>
  <c r="F521" i="24" s="1"/>
  <c r="G521" i="24" s="1"/>
  <c r="E464" i="24"/>
  <c r="F464" i="24" s="1"/>
  <c r="G464" i="24" s="1"/>
  <c r="E641" i="24"/>
  <c r="F641" i="24" s="1"/>
  <c r="G641" i="24" s="1"/>
  <c r="E211" i="24"/>
  <c r="F211" i="24" s="1"/>
  <c r="G211" i="24" s="1"/>
  <c r="E157" i="24"/>
  <c r="F157" i="24" s="1"/>
  <c r="G157" i="24" s="1"/>
  <c r="E218" i="24"/>
  <c r="F218" i="24" s="1"/>
  <c r="G218" i="24" s="1"/>
  <c r="E344" i="24"/>
  <c r="F344" i="24" s="1"/>
  <c r="G344" i="24" s="1"/>
  <c r="E403" i="24"/>
  <c r="F403" i="24" s="1"/>
  <c r="G403" i="24" s="1"/>
  <c r="E538" i="24"/>
  <c r="F538" i="24" s="1"/>
  <c r="G538" i="24" s="1"/>
  <c r="E595" i="24"/>
  <c r="F595" i="24" s="1"/>
  <c r="G595" i="24" s="1"/>
  <c r="E488" i="24"/>
  <c r="F488" i="24" s="1"/>
  <c r="G488" i="24" s="1"/>
  <c r="E675" i="24"/>
  <c r="F675" i="24" s="1"/>
  <c r="G675" i="24" s="1"/>
  <c r="E245" i="24"/>
  <c r="F245" i="24" s="1"/>
  <c r="G245" i="24" s="1"/>
  <c r="E338" i="24"/>
  <c r="F338" i="24" s="1"/>
  <c r="G338" i="24" s="1"/>
  <c r="E397" i="24"/>
  <c r="F397" i="24" s="1"/>
  <c r="G397" i="24" s="1"/>
  <c r="E532" i="24"/>
  <c r="F532" i="24" s="1"/>
  <c r="G532" i="24" s="1"/>
  <c r="E590" i="24"/>
  <c r="F590" i="24" s="1"/>
  <c r="G590" i="24" s="1"/>
  <c r="E466" i="24"/>
  <c r="F466" i="24" s="1"/>
  <c r="G466" i="24" s="1"/>
  <c r="E511" i="24"/>
  <c r="F511" i="24" s="1"/>
  <c r="G511" i="24" s="1"/>
  <c r="E325" i="24"/>
  <c r="F325" i="24" s="1"/>
  <c r="G325" i="24" s="1"/>
  <c r="E376" i="24"/>
  <c r="F376" i="24" s="1"/>
  <c r="G376" i="24" s="1"/>
  <c r="E441" i="24"/>
  <c r="F441" i="24" s="1"/>
  <c r="G441" i="24" s="1"/>
  <c r="E505" i="24"/>
  <c r="F505" i="24" s="1"/>
  <c r="G505" i="24" s="1"/>
  <c r="E462" i="24"/>
  <c r="F462" i="24" s="1"/>
  <c r="G462" i="24" s="1"/>
  <c r="E625" i="24"/>
  <c r="F625" i="24" s="1"/>
  <c r="G625" i="24" s="1"/>
  <c r="E278" i="24"/>
  <c r="F278" i="24" s="1"/>
  <c r="G278" i="24" s="1"/>
  <c r="E192" i="24"/>
  <c r="F192" i="24" s="1"/>
  <c r="G192" i="24" s="1"/>
  <c r="E149" i="24"/>
  <c r="F149" i="24" s="1"/>
  <c r="G149" i="24" s="1"/>
  <c r="E328" i="24"/>
  <c r="F328" i="24" s="1"/>
  <c r="G328" i="24" s="1"/>
  <c r="E387" i="24"/>
  <c r="F387" i="24" s="1"/>
  <c r="G387" i="24" s="1"/>
  <c r="E522" i="24"/>
  <c r="F522" i="24" s="1"/>
  <c r="G522" i="24" s="1"/>
  <c r="E579" i="24"/>
  <c r="F579" i="24" s="1"/>
  <c r="G579" i="24" s="1"/>
  <c r="E432" i="24"/>
  <c r="F432" i="24" s="1"/>
  <c r="G432" i="24" s="1"/>
  <c r="E603" i="24"/>
  <c r="F603" i="24" s="1"/>
  <c r="G603" i="24" s="1"/>
  <c r="E144" i="24"/>
  <c r="F144" i="24" s="1"/>
  <c r="G144" i="24" s="1"/>
  <c r="E322" i="24"/>
  <c r="F322" i="24" s="1"/>
  <c r="G322" i="24" s="1"/>
  <c r="E381" i="24"/>
  <c r="F381" i="24" s="1"/>
  <c r="G381" i="24" s="1"/>
  <c r="E516" i="24"/>
  <c r="F516" i="24" s="1"/>
  <c r="G516" i="24" s="1"/>
  <c r="E574" i="24"/>
  <c r="F574" i="24" s="1"/>
  <c r="G574" i="24" s="1"/>
  <c r="E677" i="24"/>
  <c r="F677" i="24" s="1"/>
  <c r="G677" i="24" s="1"/>
  <c r="E518" i="24"/>
  <c r="F518" i="24" s="1"/>
  <c r="G518" i="24" s="1"/>
  <c r="E665" i="24"/>
  <c r="F665" i="24" s="1"/>
  <c r="G665" i="24" s="1"/>
  <c r="E68" i="24"/>
  <c r="F68" i="24" s="1"/>
  <c r="G68" i="24" s="1"/>
  <c r="E100" i="24"/>
  <c r="F100" i="24" s="1"/>
  <c r="G100" i="24" s="1"/>
  <c r="E239" i="24"/>
  <c r="F239" i="24" s="1"/>
  <c r="G239" i="24" s="1"/>
  <c r="E270" i="24"/>
  <c r="F270" i="24" s="1"/>
  <c r="G270" i="24" s="1"/>
  <c r="E65" i="24"/>
  <c r="F65" i="24" s="1"/>
  <c r="G65" i="24" s="1"/>
  <c r="E300" i="24"/>
  <c r="F300" i="24" s="1"/>
  <c r="G300" i="24" s="1"/>
  <c r="E627" i="24"/>
  <c r="F627" i="24" s="1"/>
  <c r="G627" i="24" s="1"/>
  <c r="E122" i="24"/>
  <c r="F122" i="24" s="1"/>
  <c r="G122" i="24" s="1"/>
  <c r="E249" i="24"/>
  <c r="F249" i="24" s="1"/>
  <c r="G249" i="24" s="1"/>
  <c r="E128" i="24"/>
  <c r="F128" i="24" s="1"/>
  <c r="G128" i="24" s="1"/>
  <c r="E94" i="24"/>
  <c r="F94" i="24" s="1"/>
  <c r="G94" i="24" s="1"/>
  <c r="E430" i="24"/>
  <c r="F430" i="24" s="1"/>
  <c r="G430" i="24" s="1"/>
  <c r="E619" i="24"/>
  <c r="F619" i="24" s="1"/>
  <c r="G619" i="24" s="1"/>
  <c r="E118" i="24"/>
  <c r="F118" i="24" s="1"/>
  <c r="G118" i="24" s="1"/>
  <c r="E138" i="24"/>
  <c r="F138" i="24" s="1"/>
  <c r="G138" i="24" s="1"/>
  <c r="E282" i="24"/>
  <c r="F282" i="24" s="1"/>
  <c r="G282" i="24" s="1"/>
  <c r="E172" i="24"/>
  <c r="F172" i="24" s="1"/>
  <c r="G172" i="24" s="1"/>
  <c r="E89" i="24"/>
  <c r="F89" i="24" s="1"/>
  <c r="G89" i="24" s="1"/>
  <c r="E120" i="24"/>
  <c r="F120" i="24" s="1"/>
  <c r="G120" i="24" s="1"/>
  <c r="E583" i="24"/>
  <c r="F583" i="24" s="1"/>
  <c r="G583" i="24" s="1"/>
  <c r="E193" i="24"/>
  <c r="F193" i="24" s="1"/>
  <c r="G193" i="24" s="1"/>
  <c r="E116" i="24"/>
  <c r="F116" i="24" s="1"/>
  <c r="G116" i="24" s="1"/>
  <c r="E98" i="24"/>
  <c r="F98" i="24" s="1"/>
  <c r="G98" i="24" s="1"/>
  <c r="E286" i="24"/>
  <c r="F286" i="24" s="1"/>
  <c r="G286" i="24" s="1"/>
  <c r="E399" i="24"/>
  <c r="F399" i="24" s="1"/>
  <c r="G399" i="24" s="1"/>
  <c r="E656" i="24"/>
  <c r="F656" i="24" s="1"/>
  <c r="G656" i="24" s="1"/>
  <c r="E190" i="24"/>
  <c r="F190" i="24" s="1"/>
  <c r="G190" i="24" s="1"/>
  <c r="E44" i="24"/>
  <c r="F44" i="24" s="1"/>
  <c r="G44" i="24" s="1"/>
  <c r="E229" i="24"/>
  <c r="F229" i="24" s="1"/>
  <c r="G229" i="24" s="1"/>
  <c r="E348" i="24"/>
  <c r="F348" i="24" s="1"/>
  <c r="G348" i="24" s="1"/>
  <c r="E629" i="24"/>
  <c r="F629" i="24" s="1"/>
  <c r="G629" i="24" s="1"/>
  <c r="E97" i="24"/>
  <c r="F97" i="24" s="1"/>
  <c r="G97" i="24" s="1"/>
  <c r="E302" i="24"/>
  <c r="F302" i="24" s="1"/>
  <c r="G302" i="24" s="1"/>
  <c r="E424" i="24"/>
  <c r="F424" i="24" s="1"/>
  <c r="G424" i="24" s="1"/>
  <c r="E489" i="24"/>
  <c r="F489" i="24" s="1"/>
  <c r="G489" i="24" s="1"/>
  <c r="E553" i="24"/>
  <c r="F553" i="24" s="1"/>
  <c r="G553" i="24" s="1"/>
  <c r="E630" i="24"/>
  <c r="F630" i="24" s="1"/>
  <c r="G630" i="24" s="1"/>
  <c r="E674" i="24"/>
  <c r="F674" i="24" s="1"/>
  <c r="G674" i="24" s="1"/>
  <c r="E177" i="24"/>
  <c r="F177" i="24" s="1"/>
  <c r="G177" i="24" s="1"/>
  <c r="E90" i="24"/>
  <c r="F90" i="24" s="1"/>
  <c r="G90" i="24" s="1"/>
  <c r="E319" i="24"/>
  <c r="F319" i="24" s="1"/>
  <c r="G319" i="24" s="1"/>
  <c r="E370" i="24"/>
  <c r="F370" i="24" s="1"/>
  <c r="G370" i="24" s="1"/>
  <c r="E435" i="24"/>
  <c r="F435" i="24" s="1"/>
  <c r="G435" i="24" s="1"/>
  <c r="E502" i="24"/>
  <c r="F502" i="24" s="1"/>
  <c r="G502" i="24" s="1"/>
  <c r="E436" i="24"/>
  <c r="F436" i="24" s="1"/>
  <c r="G436" i="24" s="1"/>
  <c r="E620" i="24"/>
  <c r="F620" i="24" s="1"/>
  <c r="G620" i="24" s="1"/>
  <c r="E681" i="24"/>
  <c r="F681" i="24" s="1"/>
  <c r="G681" i="24" s="1"/>
  <c r="E313" i="24"/>
  <c r="F313" i="24" s="1"/>
  <c r="G313" i="24" s="1"/>
  <c r="E365" i="24"/>
  <c r="F365" i="24" s="1"/>
  <c r="G365" i="24" s="1"/>
  <c r="E429" i="24"/>
  <c r="F429" i="24" s="1"/>
  <c r="G429" i="24" s="1"/>
  <c r="E495" i="24"/>
  <c r="F495" i="24" s="1"/>
  <c r="G495" i="24" s="1"/>
  <c r="E569" i="24"/>
  <c r="F569" i="24" s="1"/>
  <c r="G569" i="24" s="1"/>
  <c r="E331" i="24"/>
  <c r="F331" i="24" s="1"/>
  <c r="G331" i="24" s="1"/>
  <c r="E484" i="24"/>
  <c r="F484" i="24" s="1"/>
  <c r="G484" i="24" s="1"/>
  <c r="E357" i="24"/>
  <c r="F357" i="24" s="1"/>
  <c r="G357" i="24" s="1"/>
  <c r="E408" i="24"/>
  <c r="F408" i="24" s="1"/>
  <c r="G408" i="24" s="1"/>
  <c r="E473" i="24"/>
  <c r="F473" i="24" s="1"/>
  <c r="G473" i="24" s="1"/>
  <c r="E537" i="24"/>
  <c r="F537" i="24" s="1"/>
  <c r="G537" i="24" s="1"/>
  <c r="E606" i="24"/>
  <c r="F606" i="24" s="1"/>
  <c r="G606" i="24" s="1"/>
  <c r="E657" i="24"/>
  <c r="F657" i="24" s="1"/>
  <c r="G657" i="24" s="1"/>
  <c r="E213" i="24"/>
  <c r="F213" i="24" s="1"/>
  <c r="G213" i="24" s="1"/>
  <c r="E34" i="24"/>
  <c r="F34" i="24" s="1"/>
  <c r="G34" i="24" s="1"/>
  <c r="E303" i="24"/>
  <c r="F303" i="24" s="1"/>
  <c r="G303" i="24" s="1"/>
  <c r="E360" i="24"/>
  <c r="F360" i="24" s="1"/>
  <c r="G360" i="24" s="1"/>
  <c r="E419" i="24"/>
  <c r="F419" i="24" s="1"/>
  <c r="G419" i="24" s="1"/>
  <c r="E554" i="24"/>
  <c r="F554" i="24" s="1"/>
  <c r="G554" i="24" s="1"/>
  <c r="E486" i="24"/>
  <c r="F486" i="24" s="1"/>
  <c r="G486" i="24" s="1"/>
  <c r="E604" i="24"/>
  <c r="F604" i="24" s="1"/>
  <c r="G604" i="24" s="1"/>
  <c r="E634" i="24"/>
  <c r="F634" i="24" s="1"/>
  <c r="G634" i="24" s="1"/>
  <c r="E297" i="24"/>
  <c r="F297" i="24" s="1"/>
  <c r="G297" i="24" s="1"/>
  <c r="E354" i="24"/>
  <c r="F354" i="24" s="1"/>
  <c r="G354" i="24" s="1"/>
  <c r="E413" i="24"/>
  <c r="F413" i="24" s="1"/>
  <c r="G413" i="24" s="1"/>
  <c r="E548" i="24"/>
  <c r="F548" i="24" s="1"/>
  <c r="G548" i="24" s="1"/>
  <c r="E460" i="24"/>
  <c r="F460" i="24" s="1"/>
  <c r="G460" i="24" s="1"/>
  <c r="E589" i="24"/>
  <c r="F589" i="24" s="1"/>
  <c r="G589" i="24" s="1"/>
  <c r="E575" i="24"/>
  <c r="F575" i="24" s="1"/>
  <c r="G575" i="24" s="1"/>
  <c r="E247" i="24"/>
  <c r="F247" i="24" s="1"/>
  <c r="G247" i="24" s="1"/>
  <c r="E41" i="24"/>
  <c r="F41" i="24" s="1"/>
  <c r="G41" i="24" s="1"/>
  <c r="E223" i="24"/>
  <c r="F223" i="24" s="1"/>
  <c r="G223" i="24" s="1"/>
  <c r="E74" i="24"/>
  <c r="F74" i="24" s="1"/>
  <c r="G74" i="24" s="1"/>
  <c r="E204" i="24"/>
  <c r="F204" i="24" s="1"/>
  <c r="G204" i="24" s="1"/>
  <c r="E59" i="24"/>
  <c r="F59" i="24" s="1"/>
  <c r="G59" i="24" s="1"/>
  <c r="E422" i="24"/>
  <c r="F422" i="24" s="1"/>
  <c r="G422" i="24" s="1"/>
  <c r="E637" i="24"/>
  <c r="F637" i="24" s="1"/>
  <c r="G637" i="24" s="1"/>
  <c r="E230" i="24"/>
  <c r="F230" i="24" s="1"/>
  <c r="G230" i="24" s="1"/>
  <c r="E35" i="24"/>
  <c r="F35" i="24" s="1"/>
  <c r="G35" i="24" s="1"/>
  <c r="E241" i="24"/>
  <c r="F241" i="24" s="1"/>
  <c r="G241" i="24" s="1"/>
  <c r="E280" i="24"/>
  <c r="F280" i="24" s="1"/>
  <c r="G280" i="24" s="1"/>
  <c r="E559" i="24"/>
  <c r="F559" i="24" s="1"/>
  <c r="G559" i="24" s="1"/>
  <c r="E161" i="24"/>
  <c r="F161" i="24" s="1"/>
  <c r="G161" i="24" s="1"/>
  <c r="E101" i="24"/>
  <c r="F101" i="24" s="1"/>
  <c r="G101" i="24" s="1"/>
  <c r="E287" i="24"/>
  <c r="F287" i="24" s="1"/>
  <c r="G287" i="24" s="1"/>
  <c r="E166" i="24"/>
  <c r="F166" i="24" s="1"/>
  <c r="G166" i="24" s="1"/>
  <c r="E257" i="24"/>
  <c r="F257" i="24" s="1"/>
  <c r="G257" i="24" s="1"/>
  <c r="E43" i="24"/>
  <c r="F43" i="24" s="1"/>
  <c r="G43" i="24" s="1"/>
  <c r="E332" i="24"/>
  <c r="F332" i="24" s="1"/>
  <c r="G332" i="24" s="1"/>
  <c r="E440" i="24"/>
  <c r="F440" i="24" s="1"/>
  <c r="G440" i="24" s="1"/>
  <c r="E57" i="24"/>
  <c r="F57" i="24" s="1"/>
  <c r="G57" i="24" s="1"/>
  <c r="E150" i="24"/>
  <c r="F150" i="24" s="1"/>
  <c r="G150" i="24" s="1"/>
  <c r="E438" i="24"/>
  <c r="F438" i="24" s="1"/>
  <c r="G438" i="24" s="1"/>
  <c r="E112" i="24"/>
  <c r="F112" i="24" s="1"/>
  <c r="G112" i="24" s="1"/>
  <c r="E534" i="24"/>
  <c r="F534" i="24" s="1"/>
  <c r="G534" i="24" s="1"/>
  <c r="E685" i="24"/>
  <c r="F685" i="24" s="1"/>
  <c r="G685" i="24" s="1"/>
  <c r="E258" i="24"/>
  <c r="F258" i="24" s="1"/>
  <c r="G258" i="24" s="1"/>
  <c r="E50" i="24"/>
  <c r="F50" i="24" s="1"/>
  <c r="G50" i="24" s="1"/>
  <c r="E246" i="24"/>
  <c r="F246" i="24" s="1"/>
  <c r="G246" i="24" s="1"/>
  <c r="E407" i="24"/>
  <c r="F407" i="24" s="1"/>
  <c r="G407" i="24" s="1"/>
  <c r="E596" i="24"/>
  <c r="F596" i="24" s="1"/>
  <c r="G596" i="24" s="1"/>
  <c r="E195" i="24"/>
  <c r="F195" i="24" s="1"/>
  <c r="G195" i="24" s="1"/>
  <c r="E334" i="24"/>
  <c r="F334" i="24" s="1"/>
  <c r="G334" i="24" s="1"/>
  <c r="E393" i="24"/>
  <c r="F393" i="24" s="1"/>
  <c r="G393" i="24" s="1"/>
  <c r="E528" i="24"/>
  <c r="F528" i="24" s="1"/>
  <c r="G528" i="24" s="1"/>
  <c r="E586" i="24"/>
  <c r="F586" i="24" s="1"/>
  <c r="G586" i="24" s="1"/>
  <c r="E450" i="24"/>
  <c r="F450" i="24" s="1"/>
  <c r="G450" i="24" s="1"/>
  <c r="E639" i="24"/>
  <c r="F639" i="24" s="1"/>
  <c r="G639" i="24" s="1"/>
  <c r="E39" i="24"/>
  <c r="F39" i="24" s="1"/>
  <c r="G39" i="24" s="1"/>
  <c r="E240" i="24"/>
  <c r="F240" i="24" s="1"/>
  <c r="G240" i="24" s="1"/>
  <c r="E351" i="24"/>
  <c r="F351" i="24" s="1"/>
  <c r="G351" i="24" s="1"/>
  <c r="E402" i="24"/>
  <c r="F402" i="24" s="1"/>
  <c r="G402" i="24" s="1"/>
  <c r="E467" i="24"/>
  <c r="F467" i="24" s="1"/>
  <c r="G467" i="24" s="1"/>
  <c r="E531" i="24"/>
  <c r="F531" i="24" s="1"/>
  <c r="G531" i="24" s="1"/>
  <c r="E597" i="24"/>
  <c r="F597" i="24" s="1"/>
  <c r="G597" i="24" s="1"/>
  <c r="E652" i="24"/>
  <c r="F652" i="24" s="1"/>
  <c r="G652" i="24" s="1"/>
  <c r="E162" i="24"/>
  <c r="F162" i="24" s="1"/>
  <c r="G162" i="24" s="1"/>
  <c r="E345" i="24"/>
  <c r="F345" i="24" s="1"/>
  <c r="G345" i="24" s="1"/>
  <c r="E396" i="24"/>
  <c r="F396" i="24" s="1"/>
  <c r="G396" i="24" s="1"/>
  <c r="E461" i="24"/>
  <c r="F461" i="24" s="1"/>
  <c r="G461" i="24" s="1"/>
  <c r="E525" i="24"/>
  <c r="F525" i="24" s="1"/>
  <c r="G525" i="24" s="1"/>
  <c r="E480" i="24"/>
  <c r="F480" i="24" s="1"/>
  <c r="G480" i="24" s="1"/>
  <c r="E382" i="24"/>
  <c r="F382" i="24" s="1"/>
  <c r="G382" i="24" s="1"/>
  <c r="E616" i="24"/>
  <c r="F616" i="24" s="1"/>
  <c r="G616" i="24" s="1"/>
  <c r="E318" i="24"/>
  <c r="F318" i="24" s="1"/>
  <c r="G318" i="24" s="1"/>
  <c r="E377" i="24"/>
  <c r="F377" i="24" s="1"/>
  <c r="G377" i="24" s="1"/>
  <c r="E512" i="24"/>
  <c r="F512" i="24" s="1"/>
  <c r="G512" i="24" s="1"/>
  <c r="E570" i="24"/>
  <c r="F570" i="24" s="1"/>
  <c r="G570" i="24" s="1"/>
  <c r="E661" i="24"/>
  <c r="F661" i="24" s="1"/>
  <c r="G661" i="24" s="1"/>
  <c r="E576" i="24"/>
  <c r="F576" i="24" s="1"/>
  <c r="G576" i="24" s="1"/>
  <c r="E235" i="24"/>
  <c r="F235" i="24" s="1"/>
  <c r="G235" i="24" s="1"/>
  <c r="E105" i="24"/>
  <c r="F105" i="24" s="1"/>
  <c r="G105" i="24" s="1"/>
  <c r="E335" i="24"/>
  <c r="F335" i="24" s="1"/>
  <c r="G335" i="24" s="1"/>
  <c r="E386" i="24"/>
  <c r="F386" i="24" s="1"/>
  <c r="G386" i="24" s="1"/>
  <c r="E451" i="24"/>
  <c r="F451" i="24" s="1"/>
  <c r="G451" i="24" s="1"/>
  <c r="E515" i="24"/>
  <c r="F515" i="24" s="1"/>
  <c r="G515" i="24" s="1"/>
  <c r="E577" i="24"/>
  <c r="F577" i="24" s="1"/>
  <c r="G577" i="24" s="1"/>
  <c r="E636" i="24"/>
  <c r="F636" i="24" s="1"/>
  <c r="G636" i="24" s="1"/>
  <c r="E276" i="24"/>
  <c r="F276" i="24" s="1"/>
  <c r="G276" i="24" s="1"/>
  <c r="E329" i="24"/>
  <c r="F329" i="24" s="1"/>
  <c r="G329" i="24" s="1"/>
  <c r="E380" i="24"/>
  <c r="F380" i="24" s="1"/>
  <c r="G380" i="24" s="1"/>
  <c r="E445" i="24"/>
  <c r="F445" i="24" s="1"/>
  <c r="G445" i="24" s="1"/>
  <c r="E509" i="24"/>
  <c r="F509" i="24" s="1"/>
  <c r="G509" i="24" s="1"/>
  <c r="E478" i="24"/>
  <c r="F478" i="24" s="1"/>
  <c r="G478" i="24" s="1"/>
  <c r="E324" i="24"/>
  <c r="F324" i="24" s="1"/>
  <c r="G324" i="24" s="1"/>
  <c r="E687" i="24"/>
  <c r="F687" i="24" s="1"/>
  <c r="G687" i="24" s="1"/>
  <c r="E243" i="24"/>
  <c r="F243" i="24" s="1"/>
  <c r="G243" i="24" s="1"/>
  <c r="E126" i="24"/>
  <c r="F126" i="24" s="1"/>
  <c r="G126" i="24" s="1"/>
  <c r="E155" i="24"/>
  <c r="F155" i="24" s="1"/>
  <c r="G155" i="24" s="1"/>
  <c r="E137" i="24"/>
  <c r="F137" i="24" s="1"/>
  <c r="G137" i="24" s="1"/>
  <c r="E237" i="24"/>
  <c r="F237" i="24" s="1"/>
  <c r="G237" i="24" s="1"/>
  <c r="E173" i="24"/>
  <c r="F173" i="24" s="1"/>
  <c r="G173" i="24" s="1"/>
  <c r="E487" i="24"/>
  <c r="F487" i="24" s="1"/>
  <c r="G487" i="24" s="1"/>
  <c r="E610" i="24"/>
  <c r="F610" i="24" s="1"/>
  <c r="G610" i="24" s="1"/>
  <c r="E269" i="24"/>
  <c r="F269" i="24" s="1"/>
  <c r="G269" i="24" s="1"/>
  <c r="E147" i="24"/>
  <c r="F147" i="24" s="1"/>
  <c r="G147" i="24" s="1"/>
  <c r="E201" i="24"/>
  <c r="F201" i="24" s="1"/>
  <c r="G201" i="24" s="1"/>
  <c r="E308" i="24"/>
  <c r="F308" i="24" s="1"/>
  <c r="G308" i="24" s="1"/>
  <c r="E638" i="24"/>
  <c r="F638" i="24" s="1"/>
  <c r="G638" i="24" s="1"/>
  <c r="E75" i="24"/>
  <c r="F75" i="24" s="1"/>
  <c r="G75" i="24" s="1"/>
  <c r="E99" i="24"/>
  <c r="F99" i="24" s="1"/>
  <c r="G99" i="24" s="1"/>
  <c r="E205" i="24"/>
  <c r="F205" i="24" s="1"/>
  <c r="G205" i="24" s="1"/>
  <c r="E26" i="24"/>
  <c r="F26" i="24" s="1"/>
  <c r="G26" i="24" s="1"/>
  <c r="E200" i="24"/>
  <c r="F200" i="24" s="1"/>
  <c r="G200" i="24" s="1"/>
  <c r="E221" i="24"/>
  <c r="F221" i="24" s="1"/>
  <c r="G221" i="24" s="1"/>
  <c r="E391" i="24"/>
  <c r="F391" i="24" s="1"/>
  <c r="G391" i="24" s="1"/>
  <c r="E653" i="24"/>
  <c r="F653" i="24" s="1"/>
  <c r="G653" i="24" s="1"/>
  <c r="E272" i="24"/>
  <c r="F272" i="24" s="1"/>
  <c r="G272" i="24" s="1"/>
  <c r="E58" i="24"/>
  <c r="F58" i="24" s="1"/>
  <c r="G58" i="24" s="1"/>
  <c r="E71" i="24"/>
  <c r="F71" i="24" s="1"/>
  <c r="G71" i="24" s="1"/>
  <c r="E46" i="24"/>
  <c r="F46" i="24" s="1"/>
  <c r="G46" i="24" s="1"/>
  <c r="E591" i="24"/>
  <c r="F591" i="24" s="1"/>
  <c r="G591" i="24" s="1"/>
  <c r="E260" i="24"/>
  <c r="F260" i="24" s="1"/>
  <c r="G260" i="24" s="1"/>
  <c r="E265" i="24"/>
  <c r="F265" i="24" s="1"/>
  <c r="G265" i="24" s="1"/>
  <c r="E212" i="24"/>
  <c r="F212" i="24" s="1"/>
  <c r="G212" i="24" s="1"/>
  <c r="E73" i="24"/>
  <c r="F73" i="24" s="1"/>
  <c r="G73" i="24" s="1"/>
  <c r="E542" i="24"/>
  <c r="F542" i="24" s="1"/>
  <c r="G542" i="24" s="1"/>
  <c r="E110" i="24"/>
  <c r="F110" i="24" s="1"/>
  <c r="G110" i="24" s="1"/>
  <c r="E309" i="24"/>
  <c r="F309" i="24" s="1"/>
  <c r="G309" i="24" s="1"/>
  <c r="E361" i="24"/>
  <c r="F361" i="24" s="1"/>
  <c r="G361" i="24" s="1"/>
  <c r="E425" i="24"/>
  <c r="F425" i="24" s="1"/>
  <c r="G425" i="24" s="1"/>
  <c r="E560" i="24"/>
  <c r="F560" i="24" s="1"/>
  <c r="G560" i="24" s="1"/>
  <c r="E501" i="24"/>
  <c r="F501" i="24" s="1"/>
  <c r="G501" i="24" s="1"/>
  <c r="E609" i="24"/>
  <c r="F609" i="24" s="1"/>
  <c r="G609" i="24" s="1"/>
  <c r="E651" i="24"/>
  <c r="F651" i="24" s="1"/>
  <c r="G651" i="24" s="1"/>
  <c r="E49" i="24"/>
  <c r="F49" i="24" s="1"/>
  <c r="G49" i="24" s="1"/>
  <c r="E151" i="24"/>
  <c r="F151" i="24" s="1"/>
  <c r="G151" i="24" s="1"/>
  <c r="E312" i="24"/>
  <c r="F312" i="24" s="1"/>
  <c r="G312" i="24" s="1"/>
  <c r="E371" i="24"/>
  <c r="F371" i="24" s="1"/>
  <c r="G371" i="24" s="1"/>
  <c r="E506" i="24"/>
  <c r="F506" i="24" s="1"/>
  <c r="G506" i="24" s="1"/>
  <c r="E563" i="24"/>
  <c r="F563" i="24" s="1"/>
  <c r="G563" i="24" s="1"/>
  <c r="E650" i="24"/>
  <c r="F650" i="24" s="1"/>
  <c r="G650" i="24" s="1"/>
  <c r="E684" i="24"/>
  <c r="F684" i="24" s="1"/>
  <c r="G684" i="24" s="1"/>
  <c r="E54" i="24"/>
  <c r="F54" i="24" s="1"/>
  <c r="G54" i="24" s="1"/>
  <c r="E306" i="24"/>
  <c r="F306" i="24" s="1"/>
  <c r="G306" i="24" s="1"/>
  <c r="E428" i="24"/>
  <c r="F428" i="24" s="1"/>
  <c r="G428" i="24" s="1"/>
  <c r="E493" i="24"/>
  <c r="F493" i="24" s="1"/>
  <c r="G493" i="24" s="1"/>
  <c r="E557" i="24"/>
  <c r="F557" i="24" s="1"/>
  <c r="G557" i="24" s="1"/>
  <c r="E635" i="24"/>
  <c r="F635" i="24" s="1"/>
  <c r="G635" i="24" s="1"/>
  <c r="E447" i="24"/>
  <c r="F447" i="24" s="1"/>
  <c r="G447" i="24" s="1"/>
  <c r="E680" i="24"/>
  <c r="F680" i="24" s="1"/>
  <c r="G680" i="24" s="1"/>
  <c r="E53" i="24"/>
  <c r="F53" i="24" s="1"/>
  <c r="G53" i="24" s="1"/>
  <c r="E234" i="24"/>
  <c r="F234" i="24" s="1"/>
  <c r="G234" i="24" s="1"/>
  <c r="E123" i="24"/>
  <c r="F123" i="24" s="1"/>
  <c r="G123" i="24" s="1"/>
  <c r="E242" i="24"/>
  <c r="F242" i="24" s="1"/>
  <c r="G242" i="24" s="1"/>
  <c r="E117" i="24"/>
  <c r="F117" i="24" s="1"/>
  <c r="G117" i="24" s="1"/>
  <c r="E307" i="24"/>
  <c r="F307" i="24" s="1"/>
  <c r="G307" i="24" s="1"/>
  <c r="E496" i="24"/>
  <c r="F496" i="24" s="1"/>
  <c r="G496" i="24" s="1"/>
  <c r="E140" i="24"/>
  <c r="F140" i="24" s="1"/>
  <c r="G140" i="24" s="1"/>
  <c r="E266" i="24"/>
  <c r="F266" i="24" s="1"/>
  <c r="G266" i="24" s="1"/>
  <c r="E62" i="24"/>
  <c r="F62" i="24" s="1"/>
  <c r="G62" i="24" s="1"/>
  <c r="E55" i="24"/>
  <c r="F55" i="24" s="1"/>
  <c r="G55" i="24" s="1"/>
  <c r="E431" i="24"/>
  <c r="F431" i="24" s="1"/>
  <c r="G431" i="24" s="1"/>
  <c r="E672" i="24"/>
  <c r="F672" i="24" s="1"/>
  <c r="G672" i="24" s="1"/>
  <c r="E109" i="24"/>
  <c r="F109" i="24" s="1"/>
  <c r="G109" i="24" s="1"/>
  <c r="E129" i="24"/>
  <c r="F129" i="24" s="1"/>
  <c r="G129" i="24" s="1"/>
  <c r="E185" i="24"/>
  <c r="F185" i="24" s="1"/>
  <c r="G185" i="24" s="1"/>
  <c r="E374" i="24"/>
  <c r="F374" i="24" s="1"/>
  <c r="G374" i="24" s="1"/>
  <c r="E645" i="24"/>
  <c r="F645" i="24" s="1"/>
  <c r="G645" i="24" s="1"/>
  <c r="E186" i="24"/>
  <c r="F186" i="24" s="1"/>
  <c r="G186" i="24" s="1"/>
  <c r="E342" i="24"/>
  <c r="F342" i="24" s="1"/>
  <c r="G342" i="24" s="1"/>
  <c r="E401" i="24"/>
  <c r="F401" i="24" s="1"/>
  <c r="G401" i="24" s="1"/>
  <c r="E536" i="24"/>
  <c r="F536" i="24" s="1"/>
  <c r="G536" i="24" s="1"/>
  <c r="E594" i="24"/>
  <c r="F594" i="24" s="1"/>
  <c r="G594" i="24" s="1"/>
  <c r="E482" i="24"/>
  <c r="F482" i="24" s="1"/>
  <c r="G482" i="24" s="1"/>
  <c r="E673" i="24"/>
  <c r="F673" i="24" s="1"/>
  <c r="G673" i="24" s="1"/>
  <c r="E285" i="24"/>
  <c r="F285" i="24" s="1"/>
  <c r="G285" i="24" s="1"/>
  <c r="E78" i="24"/>
  <c r="F78" i="24" s="1"/>
  <c r="G78" i="24" s="1"/>
  <c r="E359" i="24"/>
  <c r="F359" i="24" s="1"/>
  <c r="G359" i="24" s="1"/>
  <c r="E410" i="24"/>
  <c r="F410" i="24" s="1"/>
  <c r="G410" i="24" s="1"/>
  <c r="E475" i="24"/>
  <c r="F475" i="24" s="1"/>
  <c r="G475" i="24" s="1"/>
  <c r="E539" i="24"/>
  <c r="F539" i="24" s="1"/>
  <c r="G539" i="24" s="1"/>
  <c r="E607" i="24"/>
  <c r="F607" i="24" s="1"/>
  <c r="G607" i="24" s="1"/>
  <c r="E660" i="24"/>
  <c r="F660" i="24" s="1"/>
  <c r="G660" i="24" s="1"/>
  <c r="E171" i="24"/>
  <c r="F171" i="24" s="1"/>
  <c r="G171" i="24" s="1"/>
  <c r="E353" i="24"/>
  <c r="F353" i="24" s="1"/>
  <c r="G353" i="24" s="1"/>
  <c r="E404" i="24"/>
  <c r="F404" i="24" s="1"/>
  <c r="G404" i="24" s="1"/>
  <c r="E469" i="24"/>
  <c r="F469" i="24" s="1"/>
  <c r="G469" i="24" s="1"/>
  <c r="E533" i="24"/>
  <c r="F533" i="24" s="1"/>
  <c r="G533" i="24" s="1"/>
  <c r="E599" i="24"/>
  <c r="F599" i="24" s="1"/>
  <c r="G599" i="24" s="1"/>
  <c r="E414" i="24"/>
  <c r="F414" i="24" s="1"/>
  <c r="G414" i="24" s="1"/>
  <c r="E632" i="24"/>
  <c r="F632" i="24" s="1"/>
  <c r="G632" i="24" s="1"/>
  <c r="E160" i="24"/>
  <c r="F160" i="24" s="1"/>
  <c r="G160" i="24" s="1"/>
  <c r="E263" i="24"/>
  <c r="F263" i="24" s="1"/>
  <c r="G263" i="24" s="1"/>
  <c r="E63" i="24"/>
  <c r="F63" i="24" s="1"/>
  <c r="G63" i="24" s="1"/>
  <c r="E174" i="24"/>
  <c r="F174" i="24" s="1"/>
  <c r="G174" i="24" s="1"/>
  <c r="E658" i="24"/>
  <c r="F658" i="24" s="1"/>
  <c r="G658" i="24" s="1"/>
  <c r="E281" i="24"/>
  <c r="F281" i="24" s="1"/>
  <c r="G281" i="24" s="1"/>
  <c r="E519" i="24"/>
  <c r="F519" i="24" s="1"/>
  <c r="G519" i="24" s="1"/>
  <c r="E683" i="24"/>
  <c r="F683" i="24" s="1"/>
  <c r="G683" i="24" s="1"/>
  <c r="E103" i="24"/>
  <c r="F103" i="24" s="1"/>
  <c r="G103" i="24" s="1"/>
  <c r="E198" i="24"/>
  <c r="F198" i="24" s="1"/>
  <c r="G198" i="24" s="1"/>
  <c r="E93" i="24"/>
  <c r="F93" i="24" s="1"/>
  <c r="G93" i="24" s="1"/>
  <c r="E398" i="24"/>
  <c r="F398" i="24" s="1"/>
  <c r="G398" i="24" s="1"/>
  <c r="E624" i="24"/>
  <c r="F624" i="24" s="1"/>
  <c r="G624" i="24" s="1"/>
  <c r="E191" i="24"/>
  <c r="F191" i="24" s="1"/>
  <c r="G191" i="24" s="1"/>
  <c r="E76" i="24"/>
  <c r="F76" i="24" s="1"/>
  <c r="G76" i="24" s="1"/>
  <c r="E119" i="24"/>
  <c r="F119" i="24" s="1"/>
  <c r="G119" i="24" s="1"/>
  <c r="E355" i="24"/>
  <c r="F355" i="24" s="1"/>
  <c r="G355" i="24" s="1"/>
  <c r="E572" i="24"/>
  <c r="F572" i="24" s="1"/>
  <c r="G572" i="24" s="1"/>
  <c r="E82" i="24"/>
  <c r="F82" i="24" s="1"/>
  <c r="G82" i="24" s="1"/>
  <c r="E510" i="24"/>
  <c r="F510" i="24" s="1"/>
  <c r="G510" i="24" s="1"/>
  <c r="E64" i="24"/>
  <c r="F64" i="24" s="1"/>
  <c r="G64" i="24" s="1"/>
  <c r="E301" i="24"/>
  <c r="F301" i="24" s="1"/>
  <c r="G301" i="24" s="1"/>
  <c r="E358" i="24"/>
  <c r="F358" i="24" s="1"/>
  <c r="G358" i="24" s="1"/>
  <c r="E417" i="24"/>
  <c r="F417" i="24" s="1"/>
  <c r="G417" i="24" s="1"/>
  <c r="E552" i="24"/>
  <c r="F552" i="24" s="1"/>
  <c r="G552" i="24" s="1"/>
  <c r="E476" i="24"/>
  <c r="F476" i="24" s="1"/>
  <c r="G476" i="24" s="1"/>
  <c r="E601" i="24"/>
  <c r="F601" i="24" s="1"/>
  <c r="G601" i="24" s="1"/>
  <c r="E626" i="24"/>
  <c r="F626" i="24" s="1"/>
  <c r="G626" i="24" s="1"/>
  <c r="E132" i="24"/>
  <c r="F132" i="24" s="1"/>
  <c r="G132" i="24" s="1"/>
  <c r="E233" i="24"/>
  <c r="F233" i="24" s="1"/>
  <c r="G233" i="24" s="1"/>
  <c r="E304" i="24"/>
  <c r="F304" i="24" s="1"/>
  <c r="G304" i="24" s="1"/>
  <c r="E426" i="24"/>
  <c r="F426" i="24" s="1"/>
  <c r="G426" i="24" s="1"/>
  <c r="E491" i="24"/>
  <c r="F491" i="24" s="1"/>
  <c r="G491" i="24" s="1"/>
  <c r="E555" i="24"/>
  <c r="F555" i="24" s="1"/>
  <c r="G555" i="24" s="1"/>
  <c r="E631" i="24"/>
  <c r="F631" i="24" s="1"/>
  <c r="G631" i="24" s="1"/>
  <c r="E676" i="24"/>
  <c r="F676" i="24" s="1"/>
  <c r="G676" i="24" s="1"/>
  <c r="E145" i="24"/>
  <c r="F145" i="24" s="1"/>
  <c r="G145" i="24" s="1"/>
  <c r="E298" i="24"/>
  <c r="F298" i="24" s="1"/>
  <c r="G298" i="24" s="1"/>
  <c r="E420" i="24"/>
  <c r="F420" i="24" s="1"/>
  <c r="G420" i="24" s="1"/>
  <c r="E485" i="24"/>
  <c r="F485" i="24" s="1"/>
  <c r="G485" i="24" s="1"/>
  <c r="E549" i="24"/>
  <c r="F549" i="24" s="1"/>
  <c r="G549" i="24" s="1"/>
  <c r="E623" i="24"/>
  <c r="F623" i="24" s="1"/>
  <c r="G623" i="24" s="1"/>
  <c r="E415" i="24"/>
  <c r="F415" i="24" s="1"/>
  <c r="G415" i="24" s="1"/>
  <c r="E664" i="24"/>
  <c r="F664" i="24" s="1"/>
  <c r="G664" i="24" s="1"/>
  <c r="E115" i="24"/>
  <c r="F115" i="24" s="1"/>
  <c r="G115" i="24" s="1"/>
  <c r="E47" i="24"/>
  <c r="F47" i="24" s="1"/>
  <c r="G47" i="24" s="1"/>
  <c r="E267" i="24"/>
  <c r="F267" i="24" s="1"/>
  <c r="G267" i="24" s="1"/>
  <c r="E667" i="24"/>
  <c r="F667" i="24" s="1"/>
  <c r="G667" i="24" s="1"/>
  <c r="E199" i="24"/>
  <c r="F199" i="24" s="1"/>
  <c r="G199" i="24" s="1"/>
  <c r="E202" i="24"/>
  <c r="F202" i="24" s="1"/>
  <c r="G202" i="24" s="1"/>
  <c r="E279" i="24"/>
  <c r="F279" i="24" s="1"/>
  <c r="G279" i="24" s="1"/>
  <c r="E106" i="24"/>
  <c r="F106" i="24" s="1"/>
  <c r="G106" i="24" s="1"/>
  <c r="E153" i="24"/>
  <c r="F153" i="24" s="1"/>
  <c r="G153" i="24" s="1"/>
  <c r="E364" i="24"/>
  <c r="F364" i="24" s="1"/>
  <c r="G364" i="24" s="1"/>
  <c r="E605" i="24"/>
  <c r="F605" i="24" s="1"/>
  <c r="G605" i="24" s="1"/>
  <c r="E170" i="24"/>
  <c r="F170" i="24" s="1"/>
  <c r="G170" i="24" s="1"/>
  <c r="E45" i="24"/>
  <c r="F45" i="24" s="1"/>
  <c r="G45" i="24" s="1"/>
  <c r="E663" i="24"/>
  <c r="F663" i="24" s="1"/>
  <c r="G663" i="24" s="1"/>
  <c r="E164" i="24"/>
  <c r="F164" i="24" s="1"/>
  <c r="G164" i="24" s="1"/>
  <c r="E498" i="24"/>
  <c r="F498" i="24" s="1"/>
  <c r="G498" i="24" s="1"/>
  <c r="E646" i="24"/>
  <c r="F646" i="24" s="1"/>
  <c r="G646" i="24" s="1"/>
  <c r="E96" i="24"/>
  <c r="F96" i="24" s="1"/>
  <c r="G96" i="24" s="1"/>
  <c r="E255" i="24"/>
  <c r="F255" i="24" s="1"/>
  <c r="G255" i="24" s="1"/>
  <c r="E168" i="24"/>
  <c r="F168" i="24" s="1"/>
  <c r="G168" i="24" s="1"/>
  <c r="E439" i="24"/>
  <c r="F439" i="24" s="1"/>
  <c r="G439" i="24" s="1"/>
  <c r="E284" i="24"/>
  <c r="F284" i="24" s="1"/>
  <c r="G284" i="24" s="1"/>
  <c r="E317" i="24"/>
  <c r="F317" i="24" s="1"/>
  <c r="G317" i="24" s="1"/>
  <c r="E369" i="24"/>
  <c r="F369" i="24" s="1"/>
  <c r="G369" i="24" s="1"/>
  <c r="E434" i="24"/>
  <c r="F434" i="24" s="1"/>
  <c r="G434" i="24" s="1"/>
  <c r="E499" i="24"/>
  <c r="F499" i="24" s="1"/>
  <c r="G499" i="24" s="1"/>
  <c r="E585" i="24"/>
  <c r="F585" i="24" s="1"/>
  <c r="G585" i="24" s="1"/>
  <c r="E617" i="24"/>
  <c r="F617" i="24" s="1"/>
  <c r="G617" i="24" s="1"/>
  <c r="E669" i="24"/>
  <c r="F669" i="24" s="1"/>
  <c r="G669" i="24" s="1"/>
  <c r="E209" i="24"/>
  <c r="F209" i="24" s="1"/>
  <c r="G209" i="24" s="1"/>
  <c r="E231" i="24"/>
  <c r="F231" i="24" s="1"/>
  <c r="G231" i="24" s="1"/>
  <c r="E320" i="24"/>
  <c r="F320" i="24" s="1"/>
  <c r="G320" i="24" s="1"/>
  <c r="E379" i="24"/>
  <c r="F379" i="24" s="1"/>
  <c r="G379" i="24" s="1"/>
  <c r="E514" i="24"/>
  <c r="F514" i="24" s="1"/>
  <c r="G514" i="24" s="1"/>
  <c r="E571" i="24"/>
  <c r="F571" i="24" s="1"/>
  <c r="G571" i="24" s="1"/>
  <c r="E671" i="24"/>
  <c r="F671" i="24" s="1"/>
  <c r="G671" i="24" s="1"/>
  <c r="E592" i="24"/>
  <c r="F592" i="24" s="1"/>
  <c r="G592" i="24" s="1"/>
  <c r="E124" i="24"/>
  <c r="F124" i="24" s="1"/>
  <c r="G124" i="24" s="1"/>
  <c r="E314" i="24"/>
  <c r="F314" i="24" s="1"/>
  <c r="G314" i="24" s="1"/>
  <c r="E372" i="24"/>
  <c r="F372" i="24" s="1"/>
  <c r="G372" i="24" s="1"/>
  <c r="E508" i="24"/>
  <c r="F508" i="24" s="1"/>
  <c r="G508" i="24" s="1"/>
  <c r="E566" i="24"/>
  <c r="F566" i="24" s="1"/>
  <c r="G566" i="24" s="1"/>
  <c r="E654" i="24"/>
  <c r="F654" i="24" s="1"/>
  <c r="G654" i="24" s="1"/>
  <c r="E479" i="24"/>
  <c r="F479" i="24" s="1"/>
  <c r="G479" i="24" s="1"/>
  <c r="E564" i="24"/>
  <c r="F564" i="24" s="1"/>
  <c r="G564" i="24" s="1"/>
  <c r="E148" i="24"/>
  <c r="F148" i="24" s="1"/>
  <c r="G148" i="24" s="1"/>
  <c r="E208" i="24"/>
  <c r="F208" i="24" s="1"/>
  <c r="G208" i="24" s="1"/>
  <c r="E42" i="24"/>
  <c r="F42" i="24" s="1"/>
  <c r="G42" i="24" s="1"/>
  <c r="E51" i="24"/>
  <c r="F51" i="24" s="1"/>
  <c r="G51" i="24" s="1"/>
  <c r="E159" i="24"/>
  <c r="F159" i="24" s="1"/>
  <c r="G159" i="24" s="1"/>
  <c r="E339" i="24"/>
  <c r="F339" i="24" s="1"/>
  <c r="G339" i="24" s="1"/>
  <c r="E442" i="24"/>
  <c r="F442" i="24" s="1"/>
  <c r="G442" i="24" s="1"/>
  <c r="E178" i="24"/>
  <c r="F178" i="24" s="1"/>
  <c r="G178" i="24" s="1"/>
  <c r="E183" i="24"/>
  <c r="F183" i="24" s="1"/>
  <c r="G183" i="24" s="1"/>
  <c r="E215" i="24"/>
  <c r="F215" i="24" s="1"/>
  <c r="G215" i="24" s="1"/>
  <c r="E251" i="24"/>
  <c r="F251" i="24" s="1"/>
  <c r="G251" i="24" s="1"/>
  <c r="E463" i="24"/>
  <c r="F463" i="24" s="1"/>
  <c r="G463" i="24" s="1"/>
  <c r="E688" i="24"/>
  <c r="F688" i="24" s="1"/>
  <c r="G688" i="24" s="1"/>
  <c r="E236" i="24"/>
  <c r="F236" i="24" s="1"/>
  <c r="G236" i="24" s="1"/>
  <c r="E283" i="24"/>
  <c r="F283" i="24" s="1"/>
  <c r="G283" i="24" s="1"/>
  <c r="E133" i="24"/>
  <c r="F133" i="24" s="1"/>
  <c r="G133" i="24" s="1"/>
  <c r="E406" i="24"/>
  <c r="F406" i="24" s="1"/>
  <c r="G406" i="24" s="1"/>
  <c r="E662" i="24"/>
  <c r="F662" i="24" s="1"/>
  <c r="G662" i="24" s="1"/>
  <c r="E29" i="24"/>
  <c r="F29" i="24" s="1"/>
  <c r="G29" i="24" s="1"/>
  <c r="E567" i="24"/>
  <c r="F567" i="24" s="1"/>
  <c r="G567" i="24" s="1"/>
  <c r="E83" i="24"/>
  <c r="F83" i="24" s="1"/>
  <c r="G83" i="24" s="1"/>
  <c r="E333" i="24"/>
  <c r="F333" i="24" s="1"/>
  <c r="G333" i="24" s="1"/>
  <c r="E384" i="24"/>
  <c r="F384" i="24" s="1"/>
  <c r="G384" i="24" s="1"/>
  <c r="E449" i="24"/>
  <c r="F449" i="24" s="1"/>
  <c r="G449" i="24" s="1"/>
  <c r="E513" i="24"/>
  <c r="F513" i="24" s="1"/>
  <c r="G513" i="24" s="1"/>
  <c r="E494" i="24"/>
  <c r="F494" i="24" s="1"/>
  <c r="G494" i="24" s="1"/>
  <c r="E633" i="24"/>
  <c r="F633" i="24" s="1"/>
  <c r="G633" i="24" s="1"/>
  <c r="E188" i="24"/>
  <c r="F188" i="24" s="1"/>
  <c r="G188" i="24" s="1"/>
  <c r="E248" i="24"/>
  <c r="F248" i="24" s="1"/>
  <c r="G248" i="24" s="1"/>
  <c r="E92" i="24"/>
  <c r="F92" i="24" s="1"/>
  <c r="G92" i="24" s="1"/>
  <c r="E336" i="24"/>
  <c r="F336" i="24" s="1"/>
  <c r="G336" i="24" s="1"/>
  <c r="E395" i="24"/>
  <c r="F395" i="24" s="1"/>
  <c r="G395" i="24" s="1"/>
  <c r="E530" i="24"/>
  <c r="F530" i="24" s="1"/>
  <c r="G530" i="24" s="1"/>
  <c r="E587" i="24"/>
  <c r="F587" i="24" s="1"/>
  <c r="G587" i="24" s="1"/>
  <c r="E456" i="24"/>
  <c r="F456" i="24" s="1"/>
  <c r="G456" i="24" s="1"/>
  <c r="E643" i="24"/>
  <c r="F643" i="24" s="1"/>
  <c r="G643" i="24" s="1"/>
  <c r="E80" i="24"/>
  <c r="F80" i="24" s="1"/>
  <c r="G80" i="24" s="1"/>
  <c r="E330" i="24"/>
  <c r="F330" i="24" s="1"/>
  <c r="G330" i="24" s="1"/>
  <c r="E389" i="24"/>
  <c r="F389" i="24" s="1"/>
  <c r="G389" i="24" s="1"/>
  <c r="E524" i="24"/>
  <c r="F524" i="24" s="1"/>
  <c r="G524" i="24" s="1"/>
  <c r="E582" i="24"/>
  <c r="F582" i="24" s="1"/>
  <c r="G582" i="24" s="1"/>
  <c r="E433" i="24"/>
  <c r="F433" i="24" s="1"/>
  <c r="G433" i="24" s="1"/>
  <c r="E550" i="24"/>
  <c r="F550" i="24" s="1"/>
  <c r="G550" i="24" s="1"/>
  <c r="E614" i="24"/>
  <c r="F614" i="24" s="1"/>
  <c r="G614" i="24" s="1"/>
  <c r="E32" i="24"/>
  <c r="F32" i="24" s="1"/>
  <c r="G32" i="24" s="1"/>
  <c r="E31" i="24"/>
  <c r="F31" i="24" s="1"/>
  <c r="G31" i="24" s="1"/>
  <c r="E167" i="24"/>
  <c r="F167" i="24" s="1"/>
  <c r="G167" i="24" s="1"/>
  <c r="E87" i="24"/>
  <c r="F87" i="24" s="1"/>
  <c r="G87" i="24" s="1"/>
  <c r="E264" i="24"/>
  <c r="F264" i="24" s="1"/>
  <c r="G264" i="24" s="1"/>
  <c r="E250" i="24"/>
  <c r="F250" i="24" s="1"/>
  <c r="G250" i="24" s="1"/>
  <c r="E114" i="24"/>
  <c r="F114" i="24" s="1"/>
  <c r="G114" i="24" s="1"/>
  <c r="E125" i="24"/>
  <c r="F125" i="24" s="1"/>
  <c r="G125" i="24" s="1"/>
  <c r="E219" i="24"/>
  <c r="F219" i="24" s="1"/>
  <c r="G219" i="24" s="1"/>
  <c r="E423" i="24"/>
  <c r="F423" i="24" s="1"/>
  <c r="G423" i="24" s="1"/>
  <c r="E670" i="24"/>
  <c r="F670" i="24" s="1"/>
  <c r="G670" i="24" s="1"/>
  <c r="E189" i="24"/>
  <c r="F189" i="24" s="1"/>
  <c r="G189" i="24" s="1"/>
  <c r="E72" i="24"/>
  <c r="F72" i="24" s="1"/>
  <c r="G72" i="24" s="1"/>
  <c r="E273" i="24"/>
  <c r="F273" i="24" s="1"/>
  <c r="G273" i="24" s="1"/>
  <c r="E315" i="24"/>
  <c r="F315" i="24" s="1"/>
  <c r="G315" i="24" s="1"/>
  <c r="E584" i="24"/>
  <c r="F584" i="24" s="1"/>
  <c r="G584" i="24" s="1"/>
  <c r="E146" i="24"/>
  <c r="F146" i="24" s="1"/>
  <c r="G146" i="24" s="1"/>
  <c r="E184" i="24"/>
  <c r="F184" i="24" s="1"/>
  <c r="G184" i="24" s="1"/>
  <c r="E142" i="24"/>
  <c r="F142" i="24" s="1"/>
  <c r="G142" i="24" s="1"/>
  <c r="E156" i="24"/>
  <c r="F156" i="24" s="1"/>
  <c r="G156" i="24" s="1"/>
  <c r="E503" i="24"/>
  <c r="F503" i="24" s="1"/>
  <c r="G503" i="24" s="1"/>
  <c r="E152" i="24"/>
  <c r="F152" i="24" s="1"/>
  <c r="G152" i="24" s="1"/>
  <c r="E349" i="24"/>
  <c r="F349" i="24" s="1"/>
  <c r="G349" i="24" s="1"/>
  <c r="E400" i="24"/>
  <c r="F400" i="24" s="1"/>
  <c r="G400" i="24" s="1"/>
  <c r="E465" i="24"/>
  <c r="F465" i="24" s="1"/>
  <c r="G465" i="24" s="1"/>
  <c r="E529" i="24"/>
  <c r="F529" i="24" s="1"/>
  <c r="G529" i="24" s="1"/>
  <c r="E565" i="24"/>
  <c r="F565" i="24" s="1"/>
  <c r="G565" i="24" s="1"/>
  <c r="E649" i="24"/>
  <c r="F649" i="24" s="1"/>
  <c r="G649" i="24" s="1"/>
  <c r="E196" i="24"/>
  <c r="F196" i="24" s="1"/>
  <c r="G196" i="24" s="1"/>
  <c r="E66" i="24"/>
  <c r="F66" i="24" s="1"/>
  <c r="G66" i="24" s="1"/>
  <c r="E295" i="24"/>
  <c r="F295" i="24" s="1"/>
  <c r="G295" i="24" s="1"/>
  <c r="E352" i="24"/>
  <c r="F352" i="24" s="1"/>
  <c r="G352" i="24" s="1"/>
  <c r="E411" i="24"/>
  <c r="F411" i="24" s="1"/>
  <c r="G411" i="24" s="1"/>
  <c r="E546" i="24"/>
  <c r="F546" i="24" s="1"/>
  <c r="G546" i="24" s="1"/>
  <c r="E454" i="24"/>
  <c r="F454" i="24" s="1"/>
  <c r="G454" i="24" s="1"/>
  <c r="E588" i="24"/>
  <c r="F588" i="24" s="1"/>
  <c r="G588" i="24" s="1"/>
  <c r="E581" i="24"/>
  <c r="F581" i="24" s="1"/>
  <c r="G581" i="24" s="1"/>
  <c r="E169" i="24"/>
  <c r="F169" i="24" s="1"/>
  <c r="G169" i="24" s="1"/>
  <c r="E346" i="24"/>
  <c r="F346" i="24" s="1"/>
  <c r="G346" i="24" s="1"/>
  <c r="E405" i="24"/>
  <c r="F405" i="24" s="1"/>
  <c r="G405" i="24" s="1"/>
  <c r="E540" i="24"/>
  <c r="F540" i="24" s="1"/>
  <c r="G540" i="24" s="1"/>
  <c r="E598" i="24"/>
  <c r="F598" i="24" s="1"/>
  <c r="G598" i="24" s="1"/>
  <c r="E500" i="24"/>
  <c r="F500" i="24" s="1"/>
  <c r="G500" i="24" s="1"/>
  <c r="E543" i="24"/>
  <c r="F543" i="24" s="1"/>
  <c r="G543" i="24" s="1"/>
  <c r="E256" i="24"/>
  <c r="F256" i="24" s="1"/>
  <c r="G256" i="24" s="1"/>
  <c r="E154" i="24"/>
  <c r="F154" i="24" s="1"/>
  <c r="G154" i="24" s="1"/>
  <c r="E176" i="24"/>
  <c r="F176" i="24" s="1"/>
  <c r="G176" i="24" s="1"/>
  <c r="E165" i="24"/>
  <c r="F165" i="24" s="1"/>
  <c r="G165" i="24" s="1"/>
  <c r="E217" i="24"/>
  <c r="F217" i="24" s="1"/>
  <c r="G217" i="24" s="1"/>
  <c r="E181" i="24"/>
  <c r="F181" i="24" s="1"/>
  <c r="G181" i="24" s="1"/>
  <c r="E390" i="24"/>
  <c r="F390" i="24" s="1"/>
  <c r="G390" i="24" s="1"/>
  <c r="E621" i="24"/>
  <c r="F621" i="24" s="1"/>
  <c r="G621" i="24" s="1"/>
  <c r="E30" i="24"/>
  <c r="F30" i="24" s="1"/>
  <c r="G30" i="24" s="1"/>
  <c r="E37" i="24"/>
  <c r="F37" i="24" s="1"/>
  <c r="G37" i="24" s="1"/>
  <c r="E275" i="24"/>
  <c r="F275" i="24" s="1"/>
  <c r="G275" i="24" s="1"/>
  <c r="E69" i="24"/>
  <c r="F69" i="24" s="1"/>
  <c r="G69" i="24" s="1"/>
  <c r="E527" i="24"/>
  <c r="F527" i="24" s="1"/>
  <c r="G527" i="24" s="1"/>
  <c r="E226" i="24"/>
  <c r="F226" i="24" s="1"/>
  <c r="G226" i="24" s="1"/>
  <c r="E224" i="24"/>
  <c r="F224" i="24" s="1"/>
  <c r="G224" i="24" s="1"/>
  <c r="E175" i="24"/>
  <c r="F175" i="24" s="1"/>
  <c r="G175" i="24" s="1"/>
  <c r="E238" i="24"/>
  <c r="F238" i="24" s="1"/>
  <c r="G238" i="24" s="1"/>
  <c r="E471" i="24"/>
  <c r="F471" i="24" s="1"/>
  <c r="G471" i="24" s="1"/>
  <c r="E158" i="24"/>
  <c r="F158" i="24" s="1"/>
  <c r="G158" i="24" s="1"/>
  <c r="E316" i="24"/>
  <c r="F316" i="24" s="1"/>
  <c r="G316" i="24" s="1"/>
  <c r="E613" i="24"/>
  <c r="F613" i="24" s="1"/>
  <c r="G613" i="24" s="1"/>
  <c r="E56" i="24"/>
  <c r="F56" i="24" s="1"/>
  <c r="G56" i="24" s="1"/>
  <c r="E294" i="24"/>
  <c r="F294" i="24" s="1"/>
  <c r="G294" i="24" s="1"/>
  <c r="E416" i="24"/>
  <c r="F416" i="24" s="1"/>
  <c r="G416" i="24" s="1"/>
  <c r="E481" i="24"/>
  <c r="F481" i="24" s="1"/>
  <c r="G481" i="24" s="1"/>
  <c r="E545" i="24"/>
  <c r="F545" i="24" s="1"/>
  <c r="G545" i="24" s="1"/>
  <c r="E618" i="24"/>
  <c r="F618" i="24" s="1"/>
  <c r="G618" i="24" s="1"/>
  <c r="E666" i="24"/>
  <c r="F666" i="24" s="1"/>
  <c r="G666" i="24" s="1"/>
  <c r="E259" i="24"/>
  <c r="F259" i="24" s="1"/>
  <c r="G259" i="24" s="1"/>
  <c r="E179" i="24"/>
  <c r="F179" i="24" s="1"/>
  <c r="G179" i="24" s="1"/>
  <c r="E311" i="24"/>
  <c r="F311" i="24" s="1"/>
  <c r="G311" i="24" s="1"/>
  <c r="E363" i="24"/>
  <c r="F363" i="24" s="1"/>
  <c r="G363" i="24" s="1"/>
  <c r="E427" i="24"/>
  <c r="F427" i="24" s="1"/>
  <c r="G427" i="24" s="1"/>
  <c r="E562" i="24"/>
  <c r="F562" i="24" s="1"/>
  <c r="G562" i="24" s="1"/>
  <c r="E568" i="24"/>
  <c r="F568" i="24" s="1"/>
  <c r="G568" i="24" s="1"/>
  <c r="E612" i="24"/>
  <c r="F612" i="24" s="1"/>
  <c r="G612" i="24" s="1"/>
  <c r="E655" i="24"/>
  <c r="F655" i="24" s="1"/>
  <c r="G655" i="24" s="1"/>
  <c r="E305" i="24"/>
  <c r="F305" i="24" s="1"/>
  <c r="G305" i="24" s="1"/>
  <c r="E362" i="24"/>
  <c r="F362" i="24" s="1"/>
  <c r="G362" i="24" s="1"/>
  <c r="E421" i="24"/>
  <c r="F421" i="24" s="1"/>
  <c r="G421" i="24" s="1"/>
  <c r="E556" i="24"/>
  <c r="F556" i="24" s="1"/>
  <c r="G556" i="24" s="1"/>
  <c r="E492" i="24"/>
  <c r="F492" i="24" s="1"/>
  <c r="G492" i="24" s="1"/>
  <c r="E299" i="24"/>
  <c r="F299" i="24" s="1"/>
  <c r="G299" i="24" s="1"/>
  <c r="E470" i="24"/>
  <c r="F470" i="24" s="1"/>
  <c r="G470" i="24" s="1"/>
  <c r="E216" i="24"/>
  <c r="F216" i="24" s="1"/>
  <c r="G216" i="24" s="1"/>
  <c r="E222" i="24"/>
  <c r="F222" i="24" s="1"/>
  <c r="G222" i="24" s="1"/>
  <c r="E141" i="24"/>
  <c r="F141" i="24" s="1"/>
  <c r="G141" i="24" s="1"/>
  <c r="E252" i="24"/>
  <c r="F252" i="24" s="1"/>
  <c r="G252" i="24" s="1"/>
  <c r="E136" i="24"/>
  <c r="F136" i="24" s="1"/>
  <c r="G136" i="24" s="1"/>
  <c r="E67" i="24"/>
  <c r="F67" i="24" s="1"/>
  <c r="G67" i="24" s="1"/>
  <c r="E288" i="24"/>
  <c r="F288" i="24" s="1"/>
  <c r="G288" i="24" s="1"/>
  <c r="E678" i="24"/>
  <c r="F678" i="24" s="1"/>
  <c r="G678" i="24" s="1"/>
  <c r="E104" i="24"/>
  <c r="F104" i="24" s="1"/>
  <c r="G104" i="24" s="1"/>
  <c r="E558" i="24"/>
  <c r="F558" i="24" s="1"/>
  <c r="G558" i="24" s="1"/>
  <c r="E642" i="24"/>
  <c r="F642" i="24" s="1"/>
  <c r="G642" i="24" s="1"/>
  <c r="E40" i="24"/>
  <c r="F40" i="24" s="1"/>
  <c r="G40" i="24" s="1"/>
  <c r="E214" i="24"/>
  <c r="F214" i="24" s="1"/>
  <c r="G214" i="24" s="1"/>
  <c r="E253" i="24"/>
  <c r="F253" i="24" s="1"/>
  <c r="G253" i="24" s="1"/>
  <c r="E366" i="24"/>
  <c r="F366" i="24" s="1"/>
  <c r="G366" i="24" s="1"/>
  <c r="E608" i="24"/>
  <c r="F608" i="24" s="1"/>
  <c r="G608" i="24" s="1"/>
  <c r="E274" i="24"/>
  <c r="F274" i="24" s="1"/>
  <c r="G274" i="24" s="1"/>
  <c r="E52" i="24"/>
  <c r="F52" i="24" s="1"/>
  <c r="G52" i="24" s="1"/>
  <c r="E135" i="24"/>
  <c r="F135" i="24" s="1"/>
  <c r="G135" i="24" s="1"/>
  <c r="E323" i="24"/>
  <c r="F323" i="24" s="1"/>
  <c r="G323" i="24" s="1"/>
  <c r="E659" i="24"/>
  <c r="F659" i="24" s="1"/>
  <c r="G659" i="24" s="1"/>
  <c r="E143" i="24"/>
  <c r="F143" i="24" s="1"/>
  <c r="G143" i="24" s="1"/>
  <c r="E310" i="24"/>
  <c r="F310" i="24" s="1"/>
  <c r="G310" i="24" s="1"/>
  <c r="E368" i="24"/>
  <c r="F368" i="24" s="1"/>
  <c r="G368" i="24" s="1"/>
  <c r="E504" i="24"/>
  <c r="F504" i="24" s="1"/>
  <c r="G504" i="24" s="1"/>
  <c r="E561" i="24"/>
  <c r="F561" i="24" s="1"/>
  <c r="G561" i="24" s="1"/>
  <c r="E647" i="24"/>
  <c r="F647" i="24" s="1"/>
  <c r="G647" i="24" s="1"/>
  <c r="E682" i="24"/>
  <c r="F682" i="24" s="1"/>
  <c r="G682" i="24" s="1"/>
  <c r="E91" i="24"/>
  <c r="F91" i="24" s="1"/>
  <c r="G91" i="24" s="1"/>
  <c r="E113" i="24"/>
  <c r="F113" i="24" s="1"/>
  <c r="G113" i="24" s="1"/>
  <c r="E327" i="24"/>
  <c r="F327" i="24" s="1"/>
  <c r="G327" i="24" s="1"/>
  <c r="E378" i="24"/>
  <c r="F378" i="24" s="1"/>
  <c r="G378" i="24" s="1"/>
  <c r="E443" i="24"/>
  <c r="F443" i="24" s="1"/>
  <c r="G443" i="24" s="1"/>
  <c r="E507" i="24"/>
  <c r="F507" i="24" s="1"/>
  <c r="G507" i="24" s="1"/>
  <c r="E468" i="24"/>
  <c r="F468" i="24" s="1"/>
  <c r="G468" i="24" s="1"/>
  <c r="E628" i="24"/>
  <c r="F628" i="24" s="1"/>
  <c r="G628" i="24" s="1"/>
  <c r="E277" i="24"/>
  <c r="F277" i="24" s="1"/>
  <c r="G277" i="24" s="1"/>
  <c r="E321" i="24"/>
  <c r="F321" i="24" s="1"/>
  <c r="G321" i="24" s="1"/>
  <c r="E373" i="24"/>
  <c r="F373" i="24" s="1"/>
  <c r="G373" i="24" s="1"/>
  <c r="E437" i="24"/>
  <c r="F437" i="24" s="1"/>
  <c r="G437" i="24" s="1"/>
  <c r="E497" i="24"/>
  <c r="F497" i="24" s="1"/>
  <c r="G497" i="24" s="1"/>
  <c r="E446" i="24"/>
  <c r="F446" i="24" s="1"/>
  <c r="G446" i="24" s="1"/>
  <c r="E292" i="24"/>
  <c r="F292" i="24" s="1"/>
  <c r="G292" i="24" s="1"/>
  <c r="E615" i="24"/>
  <c r="F615" i="24" s="1"/>
  <c r="G615" i="24" s="1"/>
  <c r="E84" i="24"/>
  <c r="F84" i="24" s="1"/>
  <c r="G84" i="24" s="1"/>
  <c r="E182" i="24"/>
  <c r="F182" i="24" s="1"/>
  <c r="G182" i="24" s="1"/>
  <c r="E38" i="24"/>
  <c r="F38" i="24" s="1"/>
  <c r="G38" i="24" s="1"/>
  <c r="E33" i="24"/>
  <c r="F33" i="24" s="1"/>
  <c r="G33" i="24" s="1"/>
  <c r="E187" i="24"/>
  <c r="F187" i="24" s="1"/>
  <c r="G187" i="24" s="1"/>
  <c r="E225" i="24"/>
  <c r="F225" i="24" s="1"/>
  <c r="G225" i="24" s="1"/>
  <c r="E455" i="24"/>
  <c r="F455" i="24" s="1"/>
  <c r="G455" i="24" s="1"/>
  <c r="E686" i="24"/>
  <c r="F686" i="24" s="1"/>
  <c r="G686" i="24" s="1"/>
  <c r="E108" i="24"/>
  <c r="F108" i="24" s="1"/>
  <c r="G108" i="24" s="1"/>
  <c r="E79" i="24"/>
  <c r="F79" i="24" s="1"/>
  <c r="G79" i="24" s="1"/>
  <c r="E207" i="24"/>
  <c r="F207" i="24" s="1"/>
  <c r="G207" i="24" s="1"/>
  <c r="E347" i="24"/>
  <c r="F347" i="24" s="1"/>
  <c r="G347" i="24" s="1"/>
  <c r="E490" i="24"/>
  <c r="F490" i="24" s="1"/>
  <c r="G490" i="24" s="1"/>
  <c r="E194" i="24"/>
  <c r="F194" i="24" s="1"/>
  <c r="G194" i="24" s="1"/>
  <c r="E220" i="24"/>
  <c r="F220" i="24" s="1"/>
  <c r="G220" i="24" s="1"/>
  <c r="E81" i="24"/>
  <c r="F81" i="24" s="1"/>
  <c r="G81" i="24" s="1"/>
  <c r="E102" i="24"/>
  <c r="F102" i="24" s="1"/>
  <c r="G102" i="24" s="1"/>
  <c r="E535" i="24"/>
  <c r="F535" i="24" s="1"/>
  <c r="G535" i="24" s="1"/>
  <c r="E127" i="24"/>
  <c r="F127" i="24" s="1"/>
  <c r="G127" i="24" s="1"/>
  <c r="E375" i="24"/>
  <c r="F375" i="24" s="1"/>
  <c r="G375" i="24" s="1"/>
  <c r="E448" i="24"/>
  <c r="F448" i="24" s="1"/>
  <c r="G448" i="24" s="1"/>
  <c r="E131" i="24"/>
  <c r="F131" i="24" s="1"/>
  <c r="G131" i="24" s="1"/>
  <c r="E326" i="24"/>
  <c r="F326" i="24" s="1"/>
  <c r="G326" i="24" s="1"/>
  <c r="E385" i="24"/>
  <c r="F385" i="24" s="1"/>
  <c r="G385" i="24" s="1"/>
  <c r="E520" i="24"/>
  <c r="F520" i="24" s="1"/>
  <c r="G520" i="24" s="1"/>
  <c r="E578" i="24"/>
  <c r="F578" i="24" s="1"/>
  <c r="G578" i="24" s="1"/>
  <c r="E689" i="24"/>
  <c r="F689" i="24" s="1"/>
  <c r="G689" i="24" s="1"/>
  <c r="E580" i="24"/>
  <c r="F580" i="24" s="1"/>
  <c r="G580" i="24" s="1"/>
  <c r="E139" i="24"/>
  <c r="F139" i="24" s="1"/>
  <c r="G139" i="24" s="1"/>
  <c r="E134" i="24"/>
  <c r="F134" i="24" s="1"/>
  <c r="G134" i="24" s="1"/>
  <c r="E343" i="24"/>
  <c r="F343" i="24" s="1"/>
  <c r="G343" i="24" s="1"/>
  <c r="E394" i="24"/>
  <c r="F394" i="24" s="1"/>
  <c r="G394" i="24" s="1"/>
  <c r="E459" i="24"/>
  <c r="F459" i="24" s="1"/>
  <c r="G459" i="24" s="1"/>
  <c r="E523" i="24"/>
  <c r="F523" i="24" s="1"/>
  <c r="G523" i="24" s="1"/>
  <c r="E474" i="24"/>
  <c r="F474" i="24" s="1"/>
  <c r="G474" i="24" s="1"/>
  <c r="E644" i="24"/>
  <c r="F644" i="24" s="1"/>
  <c r="G644" i="24" s="1"/>
  <c r="E232" i="24"/>
  <c r="F232" i="24" s="1"/>
  <c r="G232" i="24" s="1"/>
  <c r="E337" i="24"/>
  <c r="F337" i="24" s="1"/>
  <c r="G337" i="24" s="1"/>
  <c r="E388" i="24"/>
  <c r="F388" i="24" s="1"/>
  <c r="G388" i="24" s="1"/>
  <c r="E453" i="24"/>
  <c r="F453" i="24" s="1"/>
  <c r="G453" i="24" s="1"/>
  <c r="E517" i="24"/>
  <c r="F517" i="24" s="1"/>
  <c r="G517" i="24" s="1"/>
  <c r="E593" i="24"/>
  <c r="F593" i="24" s="1"/>
  <c r="G593" i="24" s="1"/>
  <c r="E356" i="24"/>
  <c r="F356" i="24" s="1"/>
  <c r="G356" i="24" s="1"/>
  <c r="E600" i="24"/>
  <c r="F600" i="24" s="1"/>
  <c r="G600" i="24" s="1"/>
  <c r="E61" i="24"/>
  <c r="F61" i="24" s="1"/>
  <c r="G61" i="24" s="1"/>
  <c r="E121" i="24"/>
  <c r="F121" i="24" s="1"/>
  <c r="G121" i="24" s="1"/>
  <c r="E88" i="24"/>
  <c r="F88" i="24" s="1"/>
  <c r="G88" i="24" s="1"/>
  <c r="E206" i="24"/>
  <c r="F206" i="24" s="1"/>
  <c r="G206" i="24" s="1"/>
  <c r="C18" i="17"/>
  <c r="C23" i="17"/>
  <c r="C18" i="16"/>
  <c r="C23" i="16"/>
  <c r="C14" i="25"/>
  <c r="E14" i="25" s="1"/>
  <c r="C14" i="17"/>
  <c r="E14" i="17" s="1"/>
  <c r="C14" i="16"/>
  <c r="E14" i="16" s="1"/>
  <c r="C14" i="26"/>
  <c r="E14" i="26" s="1"/>
  <c r="G20" i="24" l="1"/>
  <c r="G21" i="24" l="1"/>
  <c r="G23" i="24"/>
  <c r="L34" i="24" l="1"/>
  <c r="L35" i="24" s="1"/>
  <c r="G22" i="24"/>
  <c r="L36" i="24" l="1"/>
  <c r="L38" i="24" s="1"/>
  <c r="E61" i="1" s="1"/>
  <c r="O61" i="1" l="1"/>
  <c r="E62" i="1"/>
  <c r="C15" i="25" l="1"/>
  <c r="E15" i="25" s="1"/>
  <c r="C15" i="17"/>
  <c r="E15" i="17" s="1"/>
  <c r="C15" i="16"/>
  <c r="E15" i="16" s="1"/>
  <c r="C19" i="25" l="1"/>
  <c r="E19" i="25" s="1"/>
  <c r="C19" i="16"/>
  <c r="C20" i="16"/>
  <c r="C19" i="17"/>
  <c r="C20" i="17"/>
  <c r="E467" i="16" l="1"/>
  <c r="E366" i="16"/>
  <c r="E612" i="16"/>
  <c r="E659" i="16"/>
  <c r="E465" i="16"/>
  <c r="E220" i="16"/>
  <c r="E173" i="16"/>
  <c r="E266" i="16"/>
  <c r="E674" i="16"/>
  <c r="E82" i="16"/>
  <c r="E378" i="16"/>
  <c r="E613" i="16"/>
  <c r="E542" i="16"/>
  <c r="E401" i="16"/>
  <c r="E286" i="16"/>
  <c r="E195" i="16"/>
  <c r="E289" i="16"/>
  <c r="E633" i="16"/>
  <c r="E550" i="16"/>
  <c r="E135" i="16"/>
  <c r="E335" i="16"/>
  <c r="E624" i="16"/>
  <c r="E320" i="16"/>
  <c r="E561" i="16"/>
  <c r="E170" i="16"/>
  <c r="E571" i="16"/>
  <c r="E120" i="16"/>
  <c r="E469" i="16"/>
  <c r="E89" i="16"/>
  <c r="E212" i="16"/>
  <c r="E265" i="16"/>
  <c r="E391" i="16"/>
  <c r="E326" i="16"/>
  <c r="E572" i="16"/>
  <c r="E615" i="16"/>
  <c r="E512" i="16"/>
  <c r="E90" i="16"/>
  <c r="E141" i="16"/>
  <c r="E151" i="16"/>
  <c r="E402" i="16"/>
  <c r="E51" i="16"/>
  <c r="E332" i="16"/>
  <c r="E573" i="16"/>
  <c r="E502" i="16"/>
  <c r="E395" i="16"/>
  <c r="E171" i="16"/>
  <c r="E247" i="16"/>
  <c r="E47" i="16"/>
  <c r="E575" i="16"/>
  <c r="E457" i="16"/>
  <c r="E69" i="16"/>
  <c r="E295" i="16"/>
  <c r="E584" i="16"/>
  <c r="E365" i="16"/>
  <c r="E377" i="16"/>
  <c r="E67" i="16"/>
  <c r="E507" i="16"/>
  <c r="E255" i="16"/>
  <c r="E516" i="16"/>
  <c r="E239" i="16"/>
  <c r="E33" i="16"/>
  <c r="E134" i="16"/>
  <c r="E514" i="16"/>
  <c r="E371" i="16"/>
  <c r="E421" i="16"/>
  <c r="E423" i="16"/>
  <c r="E400" i="16"/>
  <c r="E58" i="16"/>
  <c r="E133" i="16"/>
  <c r="E74" i="16"/>
  <c r="E563" i="16"/>
  <c r="E102" i="16"/>
  <c r="E292" i="16"/>
  <c r="E419" i="16"/>
  <c r="E462" i="16"/>
  <c r="E476" i="16"/>
  <c r="E254" i="16"/>
  <c r="E675" i="16"/>
  <c r="E99" i="16"/>
  <c r="E511" i="16"/>
  <c r="E504" i="16"/>
  <c r="E65" i="16"/>
  <c r="E321" i="16"/>
  <c r="E412" i="16"/>
  <c r="E368" i="16"/>
  <c r="E609" i="16"/>
  <c r="E177" i="16"/>
  <c r="E639" i="16"/>
  <c r="E73" i="16"/>
  <c r="E578" i="16"/>
  <c r="E314" i="16"/>
  <c r="E32" i="16"/>
  <c r="E128" i="16"/>
  <c r="E475" i="16"/>
  <c r="E380" i="16"/>
  <c r="E620" i="16"/>
  <c r="E668" i="16"/>
  <c r="E481" i="16"/>
  <c r="E78" i="16"/>
  <c r="E190" i="16"/>
  <c r="E225" i="16"/>
  <c r="E684" i="16"/>
  <c r="E130" i="16"/>
  <c r="E386" i="16"/>
  <c r="E621" i="16"/>
  <c r="E383" i="16"/>
  <c r="E436" i="16"/>
  <c r="E172" i="16"/>
  <c r="E227" i="16"/>
  <c r="E59" i="16"/>
  <c r="E641" i="16"/>
  <c r="E566" i="16"/>
  <c r="E230" i="16"/>
  <c r="E343" i="16"/>
  <c r="E632" i="16"/>
  <c r="E328" i="16"/>
  <c r="E569" i="16"/>
  <c r="E229" i="16"/>
  <c r="E587" i="16"/>
  <c r="E126" i="16"/>
  <c r="E485" i="16"/>
  <c r="E46" i="16"/>
  <c r="E191" i="16"/>
  <c r="E63" i="16"/>
  <c r="E434" i="16"/>
  <c r="E334" i="16"/>
  <c r="E580" i="16"/>
  <c r="E625" i="16"/>
  <c r="E528" i="16"/>
  <c r="E50" i="16"/>
  <c r="E52" i="16"/>
  <c r="E234" i="16"/>
  <c r="E635" i="16"/>
  <c r="E273" i="16"/>
  <c r="E340" i="16"/>
  <c r="E581" i="16"/>
  <c r="E510" i="16"/>
  <c r="E445" i="16"/>
  <c r="E88" i="16"/>
  <c r="E110" i="16"/>
  <c r="E38" i="16"/>
  <c r="E591" i="16"/>
  <c r="E473" i="16"/>
  <c r="E139" i="16"/>
  <c r="E303" i="16"/>
  <c r="E592" i="16"/>
  <c r="E373" i="16"/>
  <c r="E411" i="16"/>
  <c r="E244" i="16"/>
  <c r="E523" i="16"/>
  <c r="E66" i="16"/>
  <c r="E532" i="16"/>
  <c r="E61" i="16"/>
  <c r="E243" i="16"/>
  <c r="E272" i="16"/>
  <c r="E522" i="16"/>
  <c r="E294" i="16"/>
  <c r="E439" i="16"/>
  <c r="E551" i="16"/>
  <c r="E448" i="16"/>
  <c r="E226" i="16"/>
  <c r="E167" i="16"/>
  <c r="E184" i="16"/>
  <c r="E579" i="16"/>
  <c r="E280" i="16"/>
  <c r="E319" i="16"/>
  <c r="E608" i="16"/>
  <c r="E304" i="16"/>
  <c r="E545" i="16"/>
  <c r="E42" i="16"/>
  <c r="E431" i="16"/>
  <c r="E76" i="16"/>
  <c r="E437" i="16"/>
  <c r="E252" i="16"/>
  <c r="E101" i="16"/>
  <c r="E256" i="16"/>
  <c r="E538" i="16"/>
  <c r="E310" i="16"/>
  <c r="E556" i="16"/>
  <c r="E583" i="16"/>
  <c r="E480" i="16"/>
  <c r="E123" i="16"/>
  <c r="E108" i="16"/>
  <c r="E55" i="16"/>
  <c r="E611" i="16"/>
  <c r="E31" i="16"/>
  <c r="E316" i="16"/>
  <c r="E557" i="16"/>
  <c r="E486" i="16"/>
  <c r="E524" i="16"/>
  <c r="E86" i="16"/>
  <c r="E657" i="16"/>
  <c r="E36" i="16"/>
  <c r="E541" i="16"/>
  <c r="E387" i="16"/>
  <c r="E71" i="16"/>
  <c r="E100" i="16"/>
  <c r="E568" i="16"/>
  <c r="E349" i="16"/>
  <c r="E521" i="16"/>
  <c r="E240" i="16"/>
  <c r="E654" i="16"/>
  <c r="E106" i="16"/>
  <c r="E484" i="16"/>
  <c r="E91" i="16"/>
  <c r="E202" i="16"/>
  <c r="E185" i="16"/>
  <c r="E498" i="16"/>
  <c r="E355" i="16"/>
  <c r="E503" i="16"/>
  <c r="E519" i="16"/>
  <c r="E330" i="16"/>
  <c r="E181" i="16"/>
  <c r="E251" i="16"/>
  <c r="E661" i="16"/>
  <c r="E415" i="16"/>
  <c r="E145" i="16"/>
  <c r="E361" i="16"/>
  <c r="E533" i="16"/>
  <c r="E446" i="16"/>
  <c r="E444" i="16"/>
  <c r="E60" i="16"/>
  <c r="E688" i="16"/>
  <c r="E218" i="16"/>
  <c r="E658" i="16"/>
  <c r="E472" i="16"/>
  <c r="E87" i="16"/>
  <c r="E119" i="16"/>
  <c r="E413" i="16"/>
  <c r="E309" i="16"/>
  <c r="E660" i="16"/>
  <c r="E681" i="16"/>
  <c r="E574" i="16"/>
  <c r="E208" i="16"/>
  <c r="E338" i="16"/>
  <c r="E186" i="16"/>
  <c r="E649" i="16"/>
  <c r="E245" i="16"/>
  <c r="E458" i="16"/>
  <c r="E315" i="16"/>
  <c r="E463" i="16"/>
  <c r="E618" i="16"/>
  <c r="E257" i="16"/>
  <c r="E182" i="16"/>
  <c r="E217" i="16"/>
  <c r="E397" i="16"/>
  <c r="E646" i="16"/>
  <c r="E249" i="16"/>
  <c r="E364" i="16"/>
  <c r="E605" i="16"/>
  <c r="E534" i="16"/>
  <c r="E493" i="16"/>
  <c r="E288" i="16"/>
  <c r="E277" i="16"/>
  <c r="E253" i="16"/>
  <c r="E381" i="16"/>
  <c r="E425" i="16"/>
  <c r="E43" i="16"/>
  <c r="E327" i="16"/>
  <c r="E616" i="16"/>
  <c r="E312" i="16"/>
  <c r="E553" i="16"/>
  <c r="E80" i="16"/>
  <c r="E555" i="16"/>
  <c r="E211" i="16"/>
  <c r="E453" i="16"/>
  <c r="E281" i="16"/>
  <c r="E237" i="16"/>
  <c r="E136" i="16"/>
  <c r="E375" i="16"/>
  <c r="E318" i="16"/>
  <c r="E564" i="16"/>
  <c r="E599" i="16"/>
  <c r="E496" i="16"/>
  <c r="E180" i="16"/>
  <c r="E262" i="16"/>
  <c r="E205" i="16"/>
  <c r="E623" i="16"/>
  <c r="E56" i="16"/>
  <c r="E324" i="16"/>
  <c r="E565" i="16"/>
  <c r="E494" i="16"/>
  <c r="E540" i="16"/>
  <c r="E176" i="16"/>
  <c r="E680" i="16"/>
  <c r="E142" i="16"/>
  <c r="E559" i="16"/>
  <c r="E441" i="16"/>
  <c r="E263" i="16"/>
  <c r="E129" i="16"/>
  <c r="E576" i="16"/>
  <c r="E357" i="16"/>
  <c r="E529" i="16"/>
  <c r="E196" i="16"/>
  <c r="E408" i="16"/>
  <c r="E157" i="16"/>
  <c r="E500" i="16"/>
  <c r="E112" i="16"/>
  <c r="E85" i="16"/>
  <c r="E258" i="16"/>
  <c r="E506" i="16"/>
  <c r="E363" i="16"/>
  <c r="E405" i="16"/>
  <c r="E535" i="16"/>
  <c r="E362" i="16"/>
  <c r="E189" i="16"/>
  <c r="E107" i="16"/>
  <c r="E147" i="16"/>
  <c r="E547" i="16"/>
  <c r="E274" i="16"/>
  <c r="E369" i="16"/>
  <c r="E403" i="16"/>
  <c r="E454" i="16"/>
  <c r="E460" i="16"/>
  <c r="E187" i="16"/>
  <c r="E667" i="16"/>
  <c r="E166" i="16"/>
  <c r="E416" i="16"/>
  <c r="E488" i="16"/>
  <c r="E153" i="16"/>
  <c r="E287" i="16"/>
  <c r="E429" i="16"/>
  <c r="E317" i="16"/>
  <c r="E404" i="16"/>
  <c r="E689" i="16"/>
  <c r="E590" i="16"/>
  <c r="E152" i="16"/>
  <c r="E376" i="16"/>
  <c r="E178" i="16"/>
  <c r="E665" i="16"/>
  <c r="E238" i="16"/>
  <c r="E300" i="16"/>
  <c r="E537" i="16"/>
  <c r="E470" i="16"/>
  <c r="E492" i="16"/>
  <c r="E30" i="16"/>
  <c r="E683" i="16"/>
  <c r="E175" i="16"/>
  <c r="E527" i="16"/>
  <c r="E520" i="16"/>
  <c r="E103" i="16"/>
  <c r="E163" i="16"/>
  <c r="E552" i="16"/>
  <c r="E333" i="16"/>
  <c r="E435" i="16"/>
  <c r="E414" i="16"/>
  <c r="E622" i="16"/>
  <c r="E159" i="16"/>
  <c r="E452" i="16"/>
  <c r="E165" i="16"/>
  <c r="E209" i="16"/>
  <c r="E169" i="16"/>
  <c r="E482" i="16"/>
  <c r="E339" i="16"/>
  <c r="E487" i="16"/>
  <c r="E389" i="16"/>
  <c r="E351" i="16"/>
  <c r="E29" i="16"/>
  <c r="E34" i="16"/>
  <c r="E685" i="16"/>
  <c r="E515" i="16"/>
  <c r="E204" i="16"/>
  <c r="E345" i="16"/>
  <c r="E517" i="16"/>
  <c r="E398" i="16"/>
  <c r="E354" i="16"/>
  <c r="E283" i="16"/>
  <c r="E670" i="16"/>
  <c r="E183" i="16"/>
  <c r="E626" i="16"/>
  <c r="E440" i="16"/>
  <c r="E222" i="16"/>
  <c r="E241" i="16"/>
  <c r="E499" i="16"/>
  <c r="E293" i="16"/>
  <c r="E644" i="16"/>
  <c r="E422" i="16"/>
  <c r="E539" i="16"/>
  <c r="E44" i="16"/>
  <c r="E359" i="16"/>
  <c r="E121" i="16"/>
  <c r="E679" i="16"/>
  <c r="E49" i="16"/>
  <c r="E442" i="16"/>
  <c r="E299" i="16"/>
  <c r="E447" i="16"/>
  <c r="E586" i="16"/>
  <c r="E68" i="16"/>
  <c r="E174" i="16"/>
  <c r="E64" i="16"/>
  <c r="E672" i="16"/>
  <c r="E614" i="16"/>
  <c r="E144" i="16"/>
  <c r="E305" i="16"/>
  <c r="E656" i="16"/>
  <c r="E352" i="16"/>
  <c r="E593" i="16"/>
  <c r="E231" i="16"/>
  <c r="E627" i="16"/>
  <c r="E48" i="16"/>
  <c r="E546" i="16"/>
  <c r="E118" i="16"/>
  <c r="E72" i="16"/>
  <c r="E143" i="16"/>
  <c r="E459" i="16"/>
  <c r="E358" i="16"/>
  <c r="E604" i="16"/>
  <c r="E645" i="16"/>
  <c r="E449" i="16"/>
  <c r="E219" i="16"/>
  <c r="E284" i="16"/>
  <c r="E138" i="16"/>
  <c r="E666" i="16"/>
  <c r="E276" i="16"/>
  <c r="E530" i="16"/>
  <c r="E302" i="16"/>
  <c r="E548" i="16"/>
  <c r="E567" i="16"/>
  <c r="E464" i="16"/>
  <c r="E160" i="16"/>
  <c r="E45" i="16"/>
  <c r="E271" i="16"/>
  <c r="E595" i="16"/>
  <c r="E149" i="16"/>
  <c r="E308" i="16"/>
  <c r="E549" i="16"/>
  <c r="E478" i="16"/>
  <c r="E508" i="16"/>
  <c r="E213" i="16"/>
  <c r="E410" i="16"/>
  <c r="E179" i="16"/>
  <c r="E407" i="16"/>
  <c r="E536" i="16"/>
  <c r="E39" i="16"/>
  <c r="E278" i="16"/>
  <c r="E560" i="16"/>
  <c r="E341" i="16"/>
  <c r="E513" i="16"/>
  <c r="E131" i="16"/>
  <c r="E638" i="16"/>
  <c r="E92" i="16"/>
  <c r="E468" i="16"/>
  <c r="E124" i="16"/>
  <c r="E115" i="16"/>
  <c r="E264" i="16"/>
  <c r="E490" i="16"/>
  <c r="E347" i="16"/>
  <c r="E495" i="16"/>
  <c r="E432" i="16"/>
  <c r="E298" i="16"/>
  <c r="E146" i="16"/>
  <c r="E200" i="16"/>
  <c r="E426" i="16"/>
  <c r="E531" i="16"/>
  <c r="E194" i="16"/>
  <c r="E353" i="16"/>
  <c r="E525" i="16"/>
  <c r="E374" i="16"/>
  <c r="E392" i="16"/>
  <c r="E268" i="16"/>
  <c r="E678" i="16"/>
  <c r="E210" i="16"/>
  <c r="E642" i="16"/>
  <c r="E456" i="16"/>
  <c r="E122" i="16"/>
  <c r="E104" i="16"/>
  <c r="E385" i="16"/>
  <c r="E301" i="16"/>
  <c r="E652" i="16"/>
  <c r="E673" i="16"/>
  <c r="E558" i="16"/>
  <c r="E158" i="16"/>
  <c r="E306" i="16"/>
  <c r="E26" i="16"/>
  <c r="E687" i="16"/>
  <c r="E97" i="16"/>
  <c r="E450" i="16"/>
  <c r="E307" i="16"/>
  <c r="E455" i="16"/>
  <c r="E602" i="16"/>
  <c r="E140" i="16"/>
  <c r="E54" i="16"/>
  <c r="E188" i="16"/>
  <c r="E682" i="16"/>
  <c r="E630" i="16"/>
  <c r="E35" i="16"/>
  <c r="E313" i="16"/>
  <c r="E664" i="16"/>
  <c r="E360" i="16"/>
  <c r="E601" i="16"/>
  <c r="E155" i="16"/>
  <c r="E631" i="16"/>
  <c r="E269" i="16"/>
  <c r="E562" i="16"/>
  <c r="E367" i="16"/>
  <c r="E62" i="16"/>
  <c r="E466" i="16"/>
  <c r="E323" i="16"/>
  <c r="E471" i="16"/>
  <c r="E634" i="16"/>
  <c r="E95" i="16"/>
  <c r="E113" i="16"/>
  <c r="E125" i="16"/>
  <c r="E669" i="16"/>
  <c r="E662" i="16"/>
  <c r="E94" i="16"/>
  <c r="E329" i="16"/>
  <c r="E428" i="16"/>
  <c r="E382" i="16"/>
  <c r="E290" i="16"/>
  <c r="E246" i="16"/>
  <c r="E647" i="16"/>
  <c r="E199" i="16"/>
  <c r="E594" i="16"/>
  <c r="E346" i="16"/>
  <c r="E83" i="16"/>
  <c r="E156" i="16"/>
  <c r="E483" i="16"/>
  <c r="E388" i="16"/>
  <c r="E628" i="16"/>
  <c r="E676" i="16"/>
  <c r="E497" i="16"/>
  <c r="E117" i="16"/>
  <c r="E105" i="16"/>
  <c r="E162" i="16"/>
  <c r="E406" i="16"/>
  <c r="E41" i="16"/>
  <c r="E394" i="16"/>
  <c r="E629" i="16"/>
  <c r="E399" i="16"/>
  <c r="E554" i="16"/>
  <c r="E207" i="16"/>
  <c r="E233" i="16"/>
  <c r="E114" i="16"/>
  <c r="E651" i="16"/>
  <c r="E582" i="16"/>
  <c r="E259" i="16"/>
  <c r="E216" i="16"/>
  <c r="E640" i="16"/>
  <c r="E336" i="16"/>
  <c r="E577" i="16"/>
  <c r="E127" i="16"/>
  <c r="E603" i="16"/>
  <c r="E154" i="16"/>
  <c r="E501" i="16"/>
  <c r="E198" i="16"/>
  <c r="E109" i="16"/>
  <c r="E215" i="16"/>
  <c r="E443" i="16"/>
  <c r="E342" i="16"/>
  <c r="E588" i="16"/>
  <c r="E418" i="16"/>
  <c r="E544" i="16"/>
  <c r="E37" i="16"/>
  <c r="E242" i="16"/>
  <c r="E96" i="16"/>
  <c r="E643" i="16"/>
  <c r="E248" i="16"/>
  <c r="E348" i="16"/>
  <c r="E589" i="16"/>
  <c r="E518" i="16"/>
  <c r="E461" i="16"/>
  <c r="E79" i="16"/>
  <c r="E98" i="16"/>
  <c r="E81" i="16"/>
  <c r="E607" i="16"/>
  <c r="E489" i="16"/>
  <c r="E279" i="16"/>
  <c r="E311" i="16"/>
  <c r="E600" i="16"/>
  <c r="E296" i="16"/>
  <c r="E427" i="16"/>
  <c r="E214" i="16"/>
  <c r="E393" i="16"/>
  <c r="E236" i="16"/>
  <c r="E379" i="16"/>
  <c r="E282" i="16"/>
  <c r="E111" i="16"/>
  <c r="E161" i="16"/>
  <c r="E543" i="16"/>
  <c r="E325" i="16"/>
  <c r="E420" i="16"/>
  <c r="E653" i="16"/>
  <c r="E606" i="16"/>
  <c r="E201" i="16"/>
  <c r="E372" i="16"/>
  <c r="E150" i="16"/>
  <c r="E70" i="16"/>
  <c r="E197" i="16"/>
  <c r="E474" i="16"/>
  <c r="E331" i="16"/>
  <c r="E479" i="16"/>
  <c r="E650" i="16"/>
  <c r="E285" i="16"/>
  <c r="E203" i="16"/>
  <c r="E77" i="16"/>
  <c r="E677" i="16"/>
  <c r="E424" i="16"/>
  <c r="E57" i="16"/>
  <c r="E337" i="16"/>
  <c r="E509" i="16"/>
  <c r="E390" i="16"/>
  <c r="E322" i="16"/>
  <c r="E232" i="16"/>
  <c r="E663" i="16"/>
  <c r="E193" i="16"/>
  <c r="E610" i="16"/>
  <c r="E384" i="16"/>
  <c r="E235" i="16"/>
  <c r="E53" i="16"/>
  <c r="E491" i="16"/>
  <c r="E396" i="16"/>
  <c r="E636" i="16"/>
  <c r="E686" i="16"/>
  <c r="E409" i="16"/>
  <c r="E93" i="16"/>
  <c r="E116" i="16"/>
  <c r="E132" i="16"/>
  <c r="E671" i="16"/>
  <c r="E75" i="16"/>
  <c r="E370" i="16"/>
  <c r="E291" i="16"/>
  <c r="E438" i="16"/>
  <c r="E570" i="16"/>
  <c r="E275" i="16"/>
  <c r="E40" i="16"/>
  <c r="E267" i="16"/>
  <c r="E430" i="16"/>
  <c r="E598" i="16"/>
  <c r="E261" i="16"/>
  <c r="E297" i="16"/>
  <c r="E648" i="16"/>
  <c r="E344" i="16"/>
  <c r="E585" i="16"/>
  <c r="E192" i="16"/>
  <c r="E617" i="16"/>
  <c r="E148" i="16"/>
  <c r="E417" i="16"/>
  <c r="E137" i="16"/>
  <c r="E228" i="16"/>
  <c r="E270" i="16"/>
  <c r="E451" i="16"/>
  <c r="E350" i="16"/>
  <c r="E596" i="16"/>
  <c r="E637" i="16"/>
  <c r="E433" i="16"/>
  <c r="E250" i="16"/>
  <c r="E224" i="16"/>
  <c r="E206" i="16"/>
  <c r="E655" i="16"/>
  <c r="E221" i="16"/>
  <c r="E356" i="16"/>
  <c r="E597" i="16"/>
  <c r="E526" i="16"/>
  <c r="E477" i="16"/>
  <c r="E260" i="16"/>
  <c r="E164" i="16"/>
  <c r="E84" i="16"/>
  <c r="E619" i="16"/>
  <c r="E505" i="16"/>
  <c r="E168" i="16"/>
  <c r="E223" i="16"/>
  <c r="E19" i="17"/>
  <c r="D634" i="17"/>
  <c r="D47" i="17"/>
  <c r="D313" i="17"/>
  <c r="D418" i="17"/>
  <c r="D177" i="17"/>
  <c r="D296" i="17"/>
  <c r="D305" i="17"/>
  <c r="D387" i="17"/>
  <c r="D37" i="17"/>
  <c r="D416" i="17"/>
  <c r="D103" i="17"/>
  <c r="D502" i="17"/>
  <c r="D41" i="17"/>
  <c r="D145" i="17"/>
  <c r="D212" i="17"/>
  <c r="D193" i="17"/>
  <c r="D583" i="17"/>
  <c r="D629" i="17"/>
  <c r="D209" i="17"/>
  <c r="D375" i="17"/>
  <c r="D404" i="17"/>
  <c r="D633" i="17"/>
  <c r="D366" i="17"/>
  <c r="D678" i="17"/>
  <c r="D614" i="17"/>
  <c r="D213" i="17"/>
  <c r="D620" i="17"/>
  <c r="D596" i="17"/>
  <c r="D349" i="17"/>
  <c r="D306" i="17"/>
  <c r="D363" i="17"/>
  <c r="D197" i="17"/>
  <c r="D536" i="17"/>
  <c r="D94" i="17"/>
  <c r="D360" i="17"/>
  <c r="D167" i="17"/>
  <c r="D393" i="17"/>
  <c r="D51" i="17"/>
  <c r="D343" i="17"/>
  <c r="D240" i="17"/>
  <c r="D499" i="17"/>
  <c r="D675" i="17"/>
  <c r="D333" i="17"/>
  <c r="D329" i="17"/>
  <c r="D631" i="17"/>
  <c r="D398" i="17"/>
  <c r="D111" i="17"/>
  <c r="D458" i="17"/>
  <c r="D392" i="17"/>
  <c r="D315" i="17"/>
  <c r="D176" i="17"/>
  <c r="D676" i="17"/>
  <c r="D496" i="17"/>
  <c r="D491" i="17"/>
  <c r="D558" i="17"/>
  <c r="D352" i="17"/>
  <c r="D211" i="17"/>
  <c r="D587" i="17"/>
  <c r="D635" i="17"/>
  <c r="D470" i="17"/>
  <c r="D657" i="17"/>
  <c r="D507" i="17"/>
  <c r="D43" i="17"/>
  <c r="D138" i="17"/>
  <c r="D331" i="17"/>
  <c r="D424" i="17"/>
  <c r="D674" i="17"/>
  <c r="D640" i="17"/>
  <c r="D612" i="17"/>
  <c r="D241" i="17"/>
  <c r="D204" i="17"/>
  <c r="D602" i="17"/>
  <c r="D168" i="17"/>
  <c r="D444" i="17"/>
  <c r="D450" i="17"/>
  <c r="D118" i="17"/>
  <c r="D607" i="17"/>
  <c r="D553" i="17"/>
  <c r="D520" i="17"/>
  <c r="D86" i="17"/>
  <c r="D580" i="17"/>
  <c r="D467" i="17"/>
  <c r="D668" i="17"/>
  <c r="D157" i="17"/>
  <c r="D342" i="17"/>
  <c r="D274" i="17"/>
  <c r="D516" i="17"/>
  <c r="D419" i="17"/>
  <c r="D231" i="17"/>
  <c r="D464" i="17"/>
  <c r="D149" i="17"/>
  <c r="D332" i="17"/>
  <c r="D625" i="17"/>
  <c r="D471" i="17"/>
  <c r="D434" i="17"/>
  <c r="D52" i="17"/>
  <c r="D639" i="17"/>
  <c r="D92" i="17"/>
  <c r="D394" i="17"/>
  <c r="D158" i="17"/>
  <c r="D485" i="17"/>
  <c r="D293" i="17"/>
  <c r="D651" i="17"/>
  <c r="D77" i="17"/>
  <c r="D432" i="17"/>
  <c r="D252" i="17"/>
  <c r="D362" i="17"/>
  <c r="D311" i="17"/>
  <c r="D67" i="17"/>
  <c r="D108" i="17"/>
  <c r="D104" i="17"/>
  <c r="D397" i="17"/>
  <c r="D540" i="17"/>
  <c r="D660" i="17"/>
  <c r="D284" i="17"/>
  <c r="D335" i="17"/>
  <c r="D292" i="17"/>
  <c r="D188" i="17"/>
  <c r="D595" i="17"/>
  <c r="D650" i="17"/>
  <c r="D475" i="17"/>
  <c r="D26" i="17"/>
  <c r="D365" i="17"/>
  <c r="D339" i="17"/>
  <c r="D137" i="17"/>
  <c r="D426" i="17"/>
  <c r="D481" i="17"/>
  <c r="D622" i="17"/>
  <c r="D189" i="17"/>
  <c r="D529" i="17"/>
  <c r="D39" i="17"/>
  <c r="D684" i="17"/>
  <c r="D514" i="17"/>
  <c r="D522" i="17"/>
  <c r="D411" i="17"/>
  <c r="D489" i="17"/>
  <c r="D659" i="17"/>
  <c r="D116" i="17"/>
  <c r="D251" i="17"/>
  <c r="D283" i="17"/>
  <c r="D379" i="17"/>
  <c r="D528" i="17"/>
  <c r="D304" i="17"/>
  <c r="D567" i="17"/>
  <c r="D131" i="17"/>
  <c r="D670" i="17"/>
  <c r="D174" i="17"/>
  <c r="D576" i="17"/>
  <c r="D273" i="17"/>
  <c r="D355" i="17"/>
  <c r="D140" i="17"/>
  <c r="D616" i="17"/>
  <c r="D264" i="17"/>
  <c r="D380" i="17"/>
  <c r="D250" i="17"/>
  <c r="D266" i="17"/>
  <c r="D147" i="17"/>
  <c r="D347" i="17"/>
  <c r="D281" i="17"/>
  <c r="D271" i="17"/>
  <c r="D593" i="17"/>
  <c r="D400" i="17"/>
  <c r="D677" i="17"/>
  <c r="D141" i="17"/>
  <c r="D217" i="17"/>
  <c r="D386" i="17"/>
  <c r="D119" i="17"/>
  <c r="D472" i="17"/>
  <c r="D93" i="17"/>
  <c r="D298" i="17"/>
  <c r="D88" i="17"/>
  <c r="D683" i="17"/>
  <c r="D641" i="17"/>
  <c r="D454" i="17"/>
  <c r="D535" i="17"/>
  <c r="D644" i="17"/>
  <c r="D194" i="17"/>
  <c r="D447" i="17"/>
  <c r="D590" i="17"/>
  <c r="D565" i="17"/>
  <c r="D73" i="17"/>
  <c r="D543" i="17"/>
  <c r="D627" i="17"/>
  <c r="D564" i="17"/>
  <c r="D72" i="17"/>
  <c r="D603" i="17"/>
  <c r="D132" i="17"/>
  <c r="D551" i="17"/>
  <c r="D509" i="17"/>
  <c r="D179" i="17"/>
  <c r="D82" i="17"/>
  <c r="D341" i="17"/>
  <c r="D482" i="17"/>
  <c r="D636" i="17"/>
  <c r="D219" i="17"/>
  <c r="D200" i="17"/>
  <c r="D323" i="17"/>
  <c r="D150" i="17"/>
  <c r="D449" i="17"/>
  <c r="D591" i="17"/>
  <c r="D368" i="17"/>
  <c r="D325" i="17"/>
  <c r="D604" i="17"/>
  <c r="D370" i="17"/>
  <c r="D652" i="17"/>
  <c r="D430" i="17"/>
  <c r="D286" i="17"/>
  <c r="D646" i="17"/>
  <c r="D420" i="17"/>
  <c r="D128" i="17"/>
  <c r="D689" i="17"/>
  <c r="D531" i="17"/>
  <c r="D435" i="17"/>
  <c r="D585" i="17"/>
  <c r="D101" i="17"/>
  <c r="D547" i="17"/>
  <c r="D378" i="17"/>
  <c r="D647" i="17"/>
  <c r="D330" i="17"/>
  <c r="D144" i="17"/>
  <c r="D336" i="17"/>
  <c r="D624" i="17"/>
  <c r="D396" i="17"/>
  <c r="D42" i="17"/>
  <c r="D533" i="17"/>
  <c r="D512" i="17"/>
  <c r="D526" i="17"/>
  <c r="D682" i="17"/>
  <c r="D477" i="17"/>
  <c r="D621" i="17"/>
  <c r="D166" i="17"/>
  <c r="D261" i="17"/>
  <c r="D344" i="17"/>
  <c r="D109" i="17"/>
  <c r="D399" i="17"/>
  <c r="D478" i="17"/>
  <c r="D248" i="17"/>
  <c r="D64" i="17"/>
  <c r="D372" i="17"/>
  <c r="D463" i="17"/>
  <c r="D421" i="17"/>
  <c r="D269" i="17"/>
  <c r="D479" i="17"/>
  <c r="D589" i="17"/>
  <c r="D210" i="17"/>
  <c r="D459" i="17"/>
  <c r="D569" i="17"/>
  <c r="D136" i="17"/>
  <c r="D175" i="17"/>
  <c r="D50" i="17"/>
  <c r="D645" i="17"/>
  <c r="D202" i="17"/>
  <c r="D115" i="17"/>
  <c r="D226" i="17"/>
  <c r="D466" i="17"/>
  <c r="D206" i="17"/>
  <c r="D405" i="17"/>
  <c r="D407" i="17"/>
  <c r="D389" i="17"/>
  <c r="D382" i="17"/>
  <c r="D268" i="17"/>
  <c r="D545" i="17"/>
  <c r="D503" i="17"/>
  <c r="D427" i="17"/>
  <c r="D124" i="17"/>
  <c r="D630" i="17"/>
  <c r="D297" i="17"/>
  <c r="D259" i="17"/>
  <c r="D66" i="17"/>
  <c r="D48" i="17"/>
  <c r="D371" i="17"/>
  <c r="D441" i="17"/>
  <c r="D494" i="17"/>
  <c r="D542" i="17"/>
  <c r="D487" i="17"/>
  <c r="D484" i="17"/>
  <c r="D87" i="17"/>
  <c r="D160" i="17"/>
  <c r="D537" i="17"/>
  <c r="D247" i="17"/>
  <c r="D322" i="17"/>
  <c r="D369" i="17"/>
  <c r="D280" i="17"/>
  <c r="D246" i="17"/>
  <c r="D428" i="17"/>
  <c r="D527" i="17"/>
  <c r="D287" i="17"/>
  <c r="D436" i="17"/>
  <c r="D552" i="17"/>
  <c r="D76" i="17"/>
  <c r="D35" i="17"/>
  <c r="D159" i="17"/>
  <c r="D34" i="17"/>
  <c r="D328" i="17"/>
  <c r="D455" i="17"/>
  <c r="D123" i="17"/>
  <c r="D559" i="17"/>
  <c r="D162" i="17"/>
  <c r="D354" i="17"/>
  <c r="D54" i="17"/>
  <c r="D33" i="17"/>
  <c r="D383" i="17"/>
  <c r="D143" i="17"/>
  <c r="D667" i="17"/>
  <c r="D277" i="17"/>
  <c r="D324" i="17"/>
  <c r="D429" i="17"/>
  <c r="D555" i="17"/>
  <c r="D497" i="17"/>
  <c r="D321" i="17"/>
  <c r="D401" i="17"/>
  <c r="D632" i="17"/>
  <c r="D234" i="17"/>
  <c r="D302" i="17"/>
  <c r="D102" i="17"/>
  <c r="D673" i="17"/>
  <c r="D340" i="17"/>
  <c r="D515" i="17"/>
  <c r="D99" i="17"/>
  <c r="D568" i="17"/>
  <c r="D661" i="17"/>
  <c r="D385" i="17"/>
  <c r="D669" i="17"/>
  <c r="D46" i="17"/>
  <c r="D245" i="17"/>
  <c r="D664" i="17"/>
  <c r="D230" i="17"/>
  <c r="D504" i="17"/>
  <c r="D299" i="17"/>
  <c r="D351" i="17"/>
  <c r="D225" i="17"/>
  <c r="D439" i="17"/>
  <c r="D207" i="17"/>
  <c r="D310" i="17"/>
  <c r="D91" i="17"/>
  <c r="D452" i="17"/>
  <c r="D235" i="17"/>
  <c r="D126" i="17"/>
  <c r="D62" i="17"/>
  <c r="D134" i="17"/>
  <c r="D511" i="17"/>
  <c r="D44" i="17"/>
  <c r="D599" i="17"/>
  <c r="D154" i="17"/>
  <c r="D353" i="17"/>
  <c r="D417" i="17"/>
  <c r="D523" i="17"/>
  <c r="D440" i="17"/>
  <c r="D433" i="17"/>
  <c r="D381" i="17"/>
  <c r="D346" i="17"/>
  <c r="D244" i="17"/>
  <c r="D548" i="17"/>
  <c r="D242" i="17"/>
  <c r="D438" i="17"/>
  <c r="D135" i="17"/>
  <c r="D218" i="17"/>
  <c r="D74" i="17"/>
  <c r="D465" i="17"/>
  <c r="D223" i="17"/>
  <c r="D377" i="17"/>
  <c r="D263" i="17"/>
  <c r="D517" i="17"/>
  <c r="D282" i="17"/>
  <c r="D508" i="17"/>
  <c r="D106" i="17"/>
  <c r="D577" i="17"/>
  <c r="D500" i="17"/>
  <c r="D97" i="17"/>
  <c r="D172" i="17"/>
  <c r="D148" i="17"/>
  <c r="D96" i="17"/>
  <c r="D334" i="17"/>
  <c r="D153" i="17"/>
  <c r="D348" i="17"/>
  <c r="D133" i="17"/>
  <c r="D413" i="17"/>
  <c r="D129" i="17"/>
  <c r="D525" i="17"/>
  <c r="D561" i="17"/>
  <c r="D117" i="17"/>
  <c r="D316" i="17"/>
  <c r="D190" i="17"/>
  <c r="D276" i="17"/>
  <c r="D303" i="17"/>
  <c r="D146" i="17"/>
  <c r="D402" i="17"/>
  <c r="D453" i="17"/>
  <c r="D679" i="17"/>
  <c r="D265" i="17"/>
  <c r="D290" i="17"/>
  <c r="D519" i="17"/>
  <c r="D100" i="17"/>
  <c r="D186" i="17"/>
  <c r="D130" i="17"/>
  <c r="D600" i="17"/>
  <c r="D309" i="17"/>
  <c r="D442" i="17"/>
  <c r="D524" i="17"/>
  <c r="D70" i="17"/>
  <c r="D480" i="17"/>
  <c r="D233" i="17"/>
  <c r="D53" i="17"/>
  <c r="D357" i="17"/>
  <c r="D588" i="17"/>
  <c r="D238" i="17"/>
  <c r="D672" i="17"/>
  <c r="D267" i="17"/>
  <c r="D327" i="17"/>
  <c r="D114" i="17"/>
  <c r="D260" i="17"/>
  <c r="D556" i="17"/>
  <c r="D338" i="17"/>
  <c r="D275" i="17"/>
  <c r="D40" i="17"/>
  <c r="D490" i="17"/>
  <c r="D165" i="17"/>
  <c r="D156" i="17"/>
  <c r="D38" i="17"/>
  <c r="D139" i="17"/>
  <c r="D462" i="17"/>
  <c r="D57" i="17"/>
  <c r="D63" i="17"/>
  <c r="D374" i="17"/>
  <c r="D391" i="17"/>
  <c r="D367" i="17"/>
  <c r="D205" i="17"/>
  <c r="D224" i="17"/>
  <c r="D308" i="17"/>
  <c r="D570" i="17"/>
  <c r="D61" i="17"/>
  <c r="D461" i="17"/>
  <c r="D666" i="17"/>
  <c r="D152" i="17"/>
  <c r="D279" i="17"/>
  <c r="D254" i="17"/>
  <c r="D163" i="17"/>
  <c r="D243" i="17"/>
  <c r="D609" i="17"/>
  <c r="D592" i="17"/>
  <c r="D414" i="17"/>
  <c r="D253" i="17"/>
  <c r="D415" i="17"/>
  <c r="D56" i="17"/>
  <c r="D221" i="17"/>
  <c r="D437" i="17"/>
  <c r="D510" i="17"/>
  <c r="D78" i="17"/>
  <c r="D406" i="17"/>
  <c r="D65" i="17"/>
  <c r="D608" i="17"/>
  <c r="D214" i="17"/>
  <c r="D364" i="17"/>
  <c r="D658" i="17"/>
  <c r="D319" i="17"/>
  <c r="D113" i="17"/>
  <c r="D95" i="17"/>
  <c r="D49" i="17"/>
  <c r="D518" i="17"/>
  <c r="D60" i="17"/>
  <c r="D183" i="17"/>
  <c r="D546" i="17"/>
  <c r="D468" i="17"/>
  <c r="D534" i="17"/>
  <c r="D448" i="17"/>
  <c r="D539" i="17"/>
  <c r="D445" i="17"/>
  <c r="D598" i="17"/>
  <c r="D270" i="17"/>
  <c r="D110" i="17"/>
  <c r="D521" i="17"/>
  <c r="D295" i="17"/>
  <c r="D476" i="17"/>
  <c r="D359" i="17"/>
  <c r="D191" i="17"/>
  <c r="D613" i="17"/>
  <c r="D443" i="17"/>
  <c r="D171" i="17"/>
  <c r="D655" i="17"/>
  <c r="D107" i="17"/>
  <c r="D300" i="17"/>
  <c r="D560" i="17"/>
  <c r="D688" i="17"/>
  <c r="D685" i="17"/>
  <c r="D557" i="17"/>
  <c r="D98" i="17"/>
  <c r="D648" i="17"/>
  <c r="D71" i="17"/>
  <c r="D255" i="17"/>
  <c r="D617" i="17"/>
  <c r="D460" i="17"/>
  <c r="D474" i="17"/>
  <c r="D307" i="17"/>
  <c r="D198" i="17"/>
  <c r="D312" i="17"/>
  <c r="D215" i="17"/>
  <c r="D638" i="17"/>
  <c r="D628" i="17"/>
  <c r="D530" i="17"/>
  <c r="D483" i="17"/>
  <c r="D390" i="17"/>
  <c r="D610" i="17"/>
  <c r="D45" i="17"/>
  <c r="D619" i="17"/>
  <c r="D83" i="17"/>
  <c r="D562" i="17"/>
  <c r="D105" i="17"/>
  <c r="D69" i="17"/>
  <c r="D422" i="17"/>
  <c r="D181" i="17"/>
  <c r="D584" i="17"/>
  <c r="D642" i="17"/>
  <c r="D356" i="17"/>
  <c r="D681" i="17"/>
  <c r="D30" i="17"/>
  <c r="D586" i="17"/>
  <c r="D566" i="17"/>
  <c r="D671" i="17"/>
  <c r="D173" i="17"/>
  <c r="D575" i="17"/>
  <c r="D227" i="17"/>
  <c r="D423" i="17"/>
  <c r="D574" i="17"/>
  <c r="D541" i="17"/>
  <c r="D571" i="17"/>
  <c r="D680" i="17"/>
  <c r="D278" i="17"/>
  <c r="D457" i="17"/>
  <c r="D89" i="17"/>
  <c r="D216" i="17"/>
  <c r="D451" i="17"/>
  <c r="D80" i="17"/>
  <c r="D615" i="17"/>
  <c r="D180" i="17"/>
  <c r="D492" i="17"/>
  <c r="D384" i="17"/>
  <c r="D486" i="17"/>
  <c r="D90" i="17"/>
  <c r="D317" i="17"/>
  <c r="D195" i="17"/>
  <c r="D665" i="17"/>
  <c r="D31" i="17"/>
  <c r="D121" i="17"/>
  <c r="D403" i="17"/>
  <c r="D68" i="17"/>
  <c r="D469" i="17"/>
  <c r="D256" i="17"/>
  <c r="D79" i="17"/>
  <c r="D544" i="17"/>
  <c r="D563" i="17"/>
  <c r="D294" i="17"/>
  <c r="D59" i="17"/>
  <c r="D222" i="17"/>
  <c r="D388" i="17"/>
  <c r="D572" i="17"/>
  <c r="D236" i="17"/>
  <c r="D554" i="17"/>
  <c r="D637" i="17"/>
  <c r="D155" i="17"/>
  <c r="D288" i="17"/>
  <c r="D473" i="17"/>
  <c r="D488" i="17"/>
  <c r="D164" i="17"/>
  <c r="D618" i="17"/>
  <c r="D291" i="17"/>
  <c r="D84" i="17"/>
  <c r="D425" i="17"/>
  <c r="D662" i="17"/>
  <c r="D446" i="17"/>
  <c r="D493" i="17"/>
  <c r="D594" i="17"/>
  <c r="D605" i="17"/>
  <c r="D456" i="17"/>
  <c r="D412" i="17"/>
  <c r="D582" i="17"/>
  <c r="D151" i="17"/>
  <c r="D578" i="17"/>
  <c r="D376" i="17"/>
  <c r="D431" i="17"/>
  <c r="D55" i="17"/>
  <c r="D285" i="17"/>
  <c r="D361" i="17"/>
  <c r="D208" i="17"/>
  <c r="D289" i="17"/>
  <c r="D550" i="17"/>
  <c r="D239" i="17"/>
  <c r="D120" i="17"/>
  <c r="D125" i="17"/>
  <c r="D498" i="17"/>
  <c r="D337" i="17"/>
  <c r="D345" i="17"/>
  <c r="D653" i="17"/>
  <c r="D663" i="17"/>
  <c r="D161" i="17"/>
  <c r="D623" i="17"/>
  <c r="D203" i="17"/>
  <c r="D314" i="17"/>
  <c r="D606" i="17"/>
  <c r="D506" i="17"/>
  <c r="D184" i="17"/>
  <c r="D36" i="17"/>
  <c r="D573" i="17"/>
  <c r="D318" i="17"/>
  <c r="D258" i="17"/>
  <c r="D112" i="17"/>
  <c r="D643" i="17"/>
  <c r="D611" i="17"/>
  <c r="D626" i="17"/>
  <c r="D81" i="17"/>
  <c r="D196" i="17"/>
  <c r="D249" i="17"/>
  <c r="D29" i="17"/>
  <c r="D408" i="17"/>
  <c r="D228" i="17"/>
  <c r="D656" i="17"/>
  <c r="D410" i="17"/>
  <c r="D532" i="17"/>
  <c r="D142" i="17"/>
  <c r="D409" i="17"/>
  <c r="D350" i="17"/>
  <c r="D32" i="17"/>
  <c r="D58" i="17"/>
  <c r="D649" i="17"/>
  <c r="D220" i="17"/>
  <c r="D182" i="17"/>
  <c r="D654" i="17"/>
  <c r="D169" i="17"/>
  <c r="D229" i="17"/>
  <c r="D687" i="17"/>
  <c r="D199" i="17"/>
  <c r="D201" i="17"/>
  <c r="D301" i="17"/>
  <c r="D501" i="17"/>
  <c r="D262" i="17"/>
  <c r="D170" i="17"/>
  <c r="D597" i="17"/>
  <c r="D601" i="17"/>
  <c r="D187" i="17"/>
  <c r="D538" i="17"/>
  <c r="D127" i="17"/>
  <c r="D85" i="17"/>
  <c r="D513" i="17"/>
  <c r="D549" i="17"/>
  <c r="D395" i="17"/>
  <c r="D272" i="17"/>
  <c r="D192" i="17"/>
  <c r="D257" i="17"/>
  <c r="D75" i="17"/>
  <c r="D326" i="17"/>
  <c r="D505" i="17"/>
  <c r="D185" i="17"/>
  <c r="D373" i="17"/>
  <c r="D686" i="17"/>
  <c r="D495" i="17"/>
  <c r="D232" i="17"/>
  <c r="D178" i="17"/>
  <c r="D581" i="17"/>
  <c r="D237" i="17"/>
  <c r="D579" i="17"/>
  <c r="D358" i="17"/>
  <c r="D122" i="17"/>
  <c r="D320" i="17"/>
  <c r="E19" i="16"/>
  <c r="D686" i="16"/>
  <c r="D676" i="16"/>
  <c r="D622" i="16"/>
  <c r="D501" i="16"/>
  <c r="D306" i="16"/>
  <c r="D176" i="16"/>
  <c r="F176" i="16" s="1"/>
  <c r="G176" i="16" s="1"/>
  <c r="D469" i="16"/>
  <c r="D144" i="16"/>
  <c r="D428" i="16"/>
  <c r="D519" i="16"/>
  <c r="D323" i="16"/>
  <c r="D540" i="16"/>
  <c r="D120" i="16"/>
  <c r="F120" i="16" s="1"/>
  <c r="G120" i="16" s="1"/>
  <c r="D550" i="16"/>
  <c r="D329" i="16"/>
  <c r="D471" i="16"/>
  <c r="D665" i="16"/>
  <c r="D459" i="16"/>
  <c r="D524" i="16"/>
  <c r="D159" i="16"/>
  <c r="D198" i="16"/>
  <c r="D192" i="16"/>
  <c r="D587" i="16"/>
  <c r="D162" i="16"/>
  <c r="D119" i="16"/>
  <c r="D344" i="16"/>
  <c r="D171" i="16"/>
  <c r="D385" i="16"/>
  <c r="D651" i="16"/>
  <c r="F651" i="16" s="1"/>
  <c r="G651" i="16" s="1"/>
  <c r="D589" i="16"/>
  <c r="F589" i="16" s="1"/>
  <c r="G589" i="16" s="1"/>
  <c r="D502" i="16"/>
  <c r="D604" i="16"/>
  <c r="D667" i="16"/>
  <c r="D163" i="16"/>
  <c r="D278" i="16"/>
  <c r="D626" i="16"/>
  <c r="F626" i="16" s="1"/>
  <c r="G626" i="16" s="1"/>
  <c r="D272" i="16"/>
  <c r="F272" i="16" s="1"/>
  <c r="G272" i="16" s="1"/>
  <c r="D341" i="16"/>
  <c r="D285" i="16"/>
  <c r="D52" i="16"/>
  <c r="D152" i="16"/>
  <c r="F152" i="16" s="1"/>
  <c r="G152" i="16" s="1"/>
  <c r="D435" i="16"/>
  <c r="D367" i="16"/>
  <c r="D311" i="16"/>
  <c r="D487" i="16"/>
  <c r="F487" i="16" s="1"/>
  <c r="G487" i="16" s="1"/>
  <c r="D647" i="16"/>
  <c r="F647" i="16" s="1"/>
  <c r="G647" i="16" s="1"/>
  <c r="D575" i="16"/>
  <c r="F575" i="16" s="1"/>
  <c r="G575" i="16" s="1"/>
  <c r="D591" i="16"/>
  <c r="F591" i="16" s="1"/>
  <c r="G591" i="16" s="1"/>
  <c r="D30" i="16"/>
  <c r="D230" i="16"/>
  <c r="D197" i="16"/>
  <c r="F197" i="16" s="1"/>
  <c r="G197" i="16" s="1"/>
  <c r="D219" i="16"/>
  <c r="F219" i="16" s="1"/>
  <c r="G219" i="16" s="1"/>
  <c r="D488" i="16"/>
  <c r="F488" i="16" s="1"/>
  <c r="G488" i="16" s="1"/>
  <c r="D369" i="16"/>
  <c r="D573" i="16"/>
  <c r="D533" i="16"/>
  <c r="D183" i="16"/>
  <c r="D243" i="16"/>
  <c r="D560" i="16"/>
  <c r="D586" i="16"/>
  <c r="D50" i="16"/>
  <c r="D222" i="16"/>
  <c r="F222" i="16" s="1"/>
  <c r="G222" i="16" s="1"/>
  <c r="D239" i="16"/>
  <c r="D485" i="16"/>
  <c r="D245" i="16"/>
  <c r="D339" i="16"/>
  <c r="D246" i="16"/>
  <c r="D422" i="16"/>
  <c r="D380" i="16"/>
  <c r="F380" i="16" s="1"/>
  <c r="G380" i="16" s="1"/>
  <c r="D498" i="16"/>
  <c r="F498" i="16" s="1"/>
  <c r="G498" i="16" s="1"/>
  <c r="D660" i="16"/>
  <c r="D567" i="16"/>
  <c r="F567" i="16" s="1"/>
  <c r="G567" i="16" s="1"/>
  <c r="D476" i="16"/>
  <c r="D250" i="16"/>
  <c r="D137" i="16"/>
  <c r="D164" i="16"/>
  <c r="D271" i="16"/>
  <c r="D615" i="16"/>
  <c r="D131" i="16"/>
  <c r="D555" i="16"/>
  <c r="D642" i="16"/>
  <c r="F642" i="16" s="1"/>
  <c r="G642" i="16" s="1"/>
  <c r="D241" i="16"/>
  <c r="D130" i="16"/>
  <c r="D331" i="16"/>
  <c r="D432" i="16"/>
  <c r="D351" i="16"/>
  <c r="D594" i="16"/>
  <c r="D69" i="16"/>
  <c r="D412" i="16"/>
  <c r="D437" i="16"/>
  <c r="D689" i="16"/>
  <c r="F689" i="16" s="1"/>
  <c r="G689" i="16" s="1"/>
  <c r="D442" i="16"/>
  <c r="D132" i="16"/>
  <c r="D100" i="16"/>
  <c r="D454" i="16"/>
  <c r="F454" i="16" s="1"/>
  <c r="G454" i="16" s="1"/>
  <c r="D520" i="16"/>
  <c r="D43" i="16"/>
  <c r="D283" i="16"/>
  <c r="D468" i="16"/>
  <c r="D274" i="16"/>
  <c r="F274" i="16" s="1"/>
  <c r="G274" i="16" s="1"/>
  <c r="D549" i="16"/>
  <c r="D625" i="16"/>
  <c r="F625" i="16" s="1"/>
  <c r="G625" i="16" s="1"/>
  <c r="D186" i="16"/>
  <c r="D177" i="16"/>
  <c r="D252" i="16"/>
  <c r="D226" i="16"/>
  <c r="D218" i="16"/>
  <c r="D63" i="16"/>
  <c r="D296" i="16"/>
  <c r="F296" i="16" s="1"/>
  <c r="G296" i="16" s="1"/>
  <c r="D140" i="16"/>
  <c r="D617" i="16"/>
  <c r="D208" i="16"/>
  <c r="F208" i="16" s="1"/>
  <c r="G208" i="16" s="1"/>
  <c r="D299" i="16"/>
  <c r="D399" i="16"/>
  <c r="D663" i="16"/>
  <c r="F663" i="16" s="1"/>
  <c r="G663" i="16" s="1"/>
  <c r="D179" i="16"/>
  <c r="D598" i="16"/>
  <c r="D300" i="16"/>
  <c r="F300" i="16" s="1"/>
  <c r="G300" i="16" s="1"/>
  <c r="D414" i="16"/>
  <c r="D88" i="16"/>
  <c r="D545" i="16"/>
  <c r="D74" i="16"/>
  <c r="D150" i="16"/>
  <c r="D393" i="16"/>
  <c r="F393" i="16" s="1"/>
  <c r="G393" i="16" s="1"/>
  <c r="D682" i="16"/>
  <c r="D156" i="16"/>
  <c r="D42" i="16"/>
  <c r="D60" i="16"/>
  <c r="F60" i="16" s="1"/>
  <c r="G60" i="16" s="1"/>
  <c r="D233" i="16"/>
  <c r="D262" i="16"/>
  <c r="F262" i="16" s="1"/>
  <c r="G262" i="16" s="1"/>
  <c r="D139" i="16"/>
  <c r="D616" i="16"/>
  <c r="D570" i="16"/>
  <c r="D546" i="16"/>
  <c r="D620" i="16"/>
  <c r="D302" i="16"/>
  <c r="D574" i="16"/>
  <c r="D277" i="16"/>
  <c r="D46" i="16"/>
  <c r="D212" i="16"/>
  <c r="F212" i="16" s="1"/>
  <c r="G212" i="16" s="1"/>
  <c r="D592" i="16"/>
  <c r="D332" i="16"/>
  <c r="D361" i="16"/>
  <c r="D207" i="16"/>
  <c r="D610" i="16"/>
  <c r="F610" i="16" s="1"/>
  <c r="G610" i="16" s="1"/>
  <c r="D97" i="16"/>
  <c r="F97" i="16" s="1"/>
  <c r="G97" i="16" s="1"/>
  <c r="D310" i="16"/>
  <c r="D196" i="16"/>
  <c r="F196" i="16" s="1"/>
  <c r="G196" i="16" s="1"/>
  <c r="D563" i="16"/>
  <c r="F563" i="16" s="1"/>
  <c r="G563" i="16" s="1"/>
  <c r="D493" i="16"/>
  <c r="F493" i="16" s="1"/>
  <c r="G493" i="16" s="1"/>
  <c r="D76" i="16"/>
  <c r="D347" i="16"/>
  <c r="D542" i="16"/>
  <c r="D379" i="16"/>
  <c r="D204" i="16"/>
  <c r="D307" i="16"/>
  <c r="F307" i="16" s="1"/>
  <c r="G307" i="16" s="1"/>
  <c r="D113" i="16"/>
  <c r="D255" i="16"/>
  <c r="D397" i="16"/>
  <c r="D287" i="16"/>
  <c r="D390" i="16"/>
  <c r="D481" i="16"/>
  <c r="D500" i="16"/>
  <c r="F500" i="16" s="1"/>
  <c r="G500" i="16" s="1"/>
  <c r="D84" i="16"/>
  <c r="F84" i="16" s="1"/>
  <c r="G84" i="16" s="1"/>
  <c r="D658" i="16"/>
  <c r="D168" i="16"/>
  <c r="D419" i="16"/>
  <c r="D486" i="16"/>
  <c r="D510" i="16"/>
  <c r="D330" i="16"/>
  <c r="F330" i="16" s="1"/>
  <c r="G330" i="16" s="1"/>
  <c r="D342" i="16"/>
  <c r="D636" i="16"/>
  <c r="D657" i="16"/>
  <c r="D165" i="16"/>
  <c r="D215" i="16"/>
  <c r="D304" i="16"/>
  <c r="D238" i="16"/>
  <c r="F238" i="16" s="1"/>
  <c r="G238" i="16" s="1"/>
  <c r="D358" i="16"/>
  <c r="D86" i="16"/>
  <c r="D452" i="16"/>
  <c r="D109" i="16"/>
  <c r="F109" i="16" s="1"/>
  <c r="G109" i="16" s="1"/>
  <c r="D543" i="16"/>
  <c r="F543" i="16" s="1"/>
  <c r="G543" i="16" s="1"/>
  <c r="D142" i="16"/>
  <c r="D72" i="16"/>
  <c r="D483" i="16"/>
  <c r="D445" i="16"/>
  <c r="D181" i="16"/>
  <c r="F181" i="16" s="1"/>
  <c r="G181" i="16" s="1"/>
  <c r="D325" i="16"/>
  <c r="D495" i="16"/>
  <c r="D571" i="16"/>
  <c r="D55" i="16"/>
  <c r="D49" i="16"/>
  <c r="D334" i="16"/>
  <c r="D101" i="16"/>
  <c r="D562" i="16"/>
  <c r="D472" i="16"/>
  <c r="F472" i="16" s="1"/>
  <c r="G472" i="16" s="1"/>
  <c r="D263" i="16"/>
  <c r="D517" i="16"/>
  <c r="F517" i="16" s="1"/>
  <c r="G517" i="16" s="1"/>
  <c r="D637" i="16"/>
  <c r="F637" i="16" s="1"/>
  <c r="G637" i="16" s="1"/>
  <c r="D465" i="16"/>
  <c r="D507" i="16"/>
  <c r="D90" i="16"/>
  <c r="D566" i="16"/>
  <c r="D386" i="16"/>
  <c r="D377" i="16"/>
  <c r="F377" i="16" s="1"/>
  <c r="G377" i="16" s="1"/>
  <c r="D678" i="16"/>
  <c r="D396" i="16"/>
  <c r="D70" i="16"/>
  <c r="D146" i="16"/>
  <c r="F146" i="16" s="1"/>
  <c r="G146" i="16" s="1"/>
  <c r="D387" i="16"/>
  <c r="D335" i="16"/>
  <c r="F335" i="16" s="1"/>
  <c r="G335" i="16" s="1"/>
  <c r="D405" i="16"/>
  <c r="D539" i="16"/>
  <c r="D508" i="16"/>
  <c r="F508" i="16" s="1"/>
  <c r="G508" i="16" s="1"/>
  <c r="D357" i="16"/>
  <c r="D58" i="16"/>
  <c r="D73" i="16"/>
  <c r="D254" i="16"/>
  <c r="D224" i="16"/>
  <c r="D135" i="16"/>
  <c r="D264" i="16"/>
  <c r="D366" i="16"/>
  <c r="D512" i="16"/>
  <c r="D641" i="16"/>
  <c r="D270" i="16"/>
  <c r="D365" i="16"/>
  <c r="D268" i="16"/>
  <c r="D601" i="16"/>
  <c r="F601" i="16" s="1"/>
  <c r="G601" i="16" s="1"/>
  <c r="D128" i="16"/>
  <c r="D298" i="16"/>
  <c r="D541" i="16"/>
  <c r="D248" i="16"/>
  <c r="F248" i="16" s="1"/>
  <c r="G248" i="16" s="1"/>
  <c r="D613" i="16"/>
  <c r="D470" i="16"/>
  <c r="D662" i="16"/>
  <c r="F662" i="16" s="1"/>
  <c r="G662" i="16" s="1"/>
  <c r="D269" i="16"/>
  <c r="D516" i="16"/>
  <c r="F516" i="16" s="1"/>
  <c r="G516" i="16" s="1"/>
  <c r="D671" i="16"/>
  <c r="D391" i="16"/>
  <c r="D460" i="16"/>
  <c r="F460" i="16" s="1"/>
  <c r="G460" i="16" s="1"/>
  <c r="D189" i="16"/>
  <c r="D133" i="16"/>
  <c r="D65" i="16"/>
  <c r="D664" i="16"/>
  <c r="D383" i="16"/>
  <c r="D447" i="16"/>
  <c r="D528" i="16"/>
  <c r="F528" i="16" s="1"/>
  <c r="G528" i="16" s="1"/>
  <c r="D376" i="16"/>
  <c r="D544" i="16"/>
  <c r="D223" i="16"/>
  <c r="D328" i="16"/>
  <c r="D320" i="16"/>
  <c r="D480" i="16"/>
  <c r="D359" i="16"/>
  <c r="F359" i="16" s="1"/>
  <c r="G359" i="16" s="1"/>
  <c r="D26" i="16"/>
  <c r="D431" i="16"/>
  <c r="D231" i="16"/>
  <c r="D606" i="16"/>
  <c r="F606" i="16" s="1"/>
  <c r="G606" i="16" s="1"/>
  <c r="D99" i="16"/>
  <c r="D655" i="16"/>
  <c r="F655" i="16" s="1"/>
  <c r="G655" i="16" s="1"/>
  <c r="D451" i="16"/>
  <c r="D565" i="16"/>
  <c r="D653" i="16"/>
  <c r="D572" i="16"/>
  <c r="F572" i="16" s="1"/>
  <c r="G572" i="16" s="1"/>
  <c r="D227" i="16"/>
  <c r="D281" i="16"/>
  <c r="D104" i="16"/>
  <c r="D368" i="16"/>
  <c r="D593" i="16"/>
  <c r="D158" i="16"/>
  <c r="F158" i="16" s="1"/>
  <c r="G158" i="16" s="1"/>
  <c r="D95" i="16"/>
  <c r="F95" i="16" s="1"/>
  <c r="G95" i="16" s="1"/>
  <c r="D53" i="16"/>
  <c r="F53" i="16" s="1"/>
  <c r="G53" i="16" s="1"/>
  <c r="D295" i="16"/>
  <c r="D531" i="16"/>
  <c r="D394" i="16"/>
  <c r="D411" i="16"/>
  <c r="D527" i="16"/>
  <c r="F527" i="16" s="1"/>
  <c r="G527" i="16" s="1"/>
  <c r="D96" i="16"/>
  <c r="F96" i="16" s="1"/>
  <c r="G96" i="16" s="1"/>
  <c r="D111" i="16"/>
  <c r="D429" i="16"/>
  <c r="F429" i="16" s="1"/>
  <c r="G429" i="16" s="1"/>
  <c r="D599" i="16"/>
  <c r="D418" i="16"/>
  <c r="F418" i="16" s="1"/>
  <c r="G418" i="16" s="1"/>
  <c r="D157" i="16"/>
  <c r="D51" i="16"/>
  <c r="D149" i="16"/>
  <c r="D312" i="16"/>
  <c r="D499" i="16"/>
  <c r="D461" i="16"/>
  <c r="F461" i="16" s="1"/>
  <c r="G461" i="16" s="1"/>
  <c r="D288" i="16"/>
  <c r="D618" i="16"/>
  <c r="D66" i="16"/>
  <c r="D473" i="16"/>
  <c r="D402" i="16"/>
  <c r="D425" i="16"/>
  <c r="D240" i="16"/>
  <c r="F240" i="16" s="1"/>
  <c r="G240" i="16" s="1"/>
  <c r="D232" i="16"/>
  <c r="D190" i="16"/>
  <c r="D85" i="16"/>
  <c r="D467" i="16"/>
  <c r="F467" i="16" s="1"/>
  <c r="G467" i="16" s="1"/>
  <c r="D237" i="16"/>
  <c r="D340" i="16"/>
  <c r="F340" i="16" s="1"/>
  <c r="G340" i="16" s="1"/>
  <c r="D185" i="16"/>
  <c r="D514" i="16"/>
  <c r="D291" i="16"/>
  <c r="F291" i="16" s="1"/>
  <c r="G291" i="16" s="1"/>
  <c r="D217" i="16"/>
  <c r="D188" i="16"/>
  <c r="D83" i="16"/>
  <c r="D360" i="16"/>
  <c r="D464" i="16"/>
  <c r="F464" i="16" s="1"/>
  <c r="G464" i="16" s="1"/>
  <c r="D521" i="16"/>
  <c r="F521" i="16" s="1"/>
  <c r="G521" i="16" s="1"/>
  <c r="D180" i="16"/>
  <c r="D536" i="16"/>
  <c r="D327" i="16"/>
  <c r="F327" i="16" s="1"/>
  <c r="G327" i="16" s="1"/>
  <c r="D534" i="16"/>
  <c r="D681" i="16"/>
  <c r="D110" i="16"/>
  <c r="D659" i="16"/>
  <c r="D115" i="16"/>
  <c r="F115" i="16" s="1"/>
  <c r="G115" i="16" s="1"/>
  <c r="D32" i="16"/>
  <c r="D182" i="16"/>
  <c r="D61" i="16"/>
  <c r="D303" i="16"/>
  <c r="D155" i="16"/>
  <c r="D253" i="16"/>
  <c r="D106" i="16"/>
  <c r="F106" i="16" s="1"/>
  <c r="G106" i="16" s="1"/>
  <c r="D623" i="16"/>
  <c r="D375" i="16"/>
  <c r="D444" i="16"/>
  <c r="D40" i="16"/>
  <c r="D439" i="16"/>
  <c r="D382" i="16"/>
  <c r="F382" i="16" s="1"/>
  <c r="G382" i="16" s="1"/>
  <c r="D178" i="16"/>
  <c r="D89" i="16"/>
  <c r="D33" i="16"/>
  <c r="D538" i="16"/>
  <c r="F538" i="16" s="1"/>
  <c r="G538" i="16" s="1"/>
  <c r="D577" i="16"/>
  <c r="D505" i="16"/>
  <c r="D292" i="16"/>
  <c r="D628" i="16"/>
  <c r="D195" i="16"/>
  <c r="D661" i="16"/>
  <c r="F661" i="16" s="1"/>
  <c r="G661" i="16" s="1"/>
  <c r="D611" i="16"/>
  <c r="D559" i="16"/>
  <c r="D143" i="16"/>
  <c r="D388" i="16"/>
  <c r="F388" i="16" s="1"/>
  <c r="G388" i="16" s="1"/>
  <c r="D286" i="16"/>
  <c r="D251" i="16"/>
  <c r="D148" i="16"/>
  <c r="D409" i="16"/>
  <c r="F409" i="16" s="1"/>
  <c r="G409" i="16" s="1"/>
  <c r="D685" i="16"/>
  <c r="F685" i="16" s="1"/>
  <c r="G685" i="16" s="1"/>
  <c r="D134" i="16"/>
  <c r="D301" i="16"/>
  <c r="D127" i="16"/>
  <c r="D62" i="16"/>
  <c r="F62" i="16" s="1"/>
  <c r="G62" i="16" s="1"/>
  <c r="D600" i="16"/>
  <c r="D389" i="16"/>
  <c r="D199" i="16"/>
  <c r="D457" i="16"/>
  <c r="D321" i="16"/>
  <c r="D220" i="16"/>
  <c r="F220" i="16" s="1"/>
  <c r="G220" i="16" s="1"/>
  <c r="D632" i="16"/>
  <c r="F632" i="16" s="1"/>
  <c r="G632" i="16" s="1"/>
  <c r="D333" i="16"/>
  <c r="F333" i="16" s="1"/>
  <c r="G333" i="16" s="1"/>
  <c r="D284" i="16"/>
  <c r="D71" i="16"/>
  <c r="D403" i="16"/>
  <c r="D477" i="16"/>
  <c r="D160" i="16"/>
  <c r="D354" i="16"/>
  <c r="F354" i="16" s="1"/>
  <c r="G354" i="16" s="1"/>
  <c r="D92" i="16"/>
  <c r="D547" i="16"/>
  <c r="D308" i="16"/>
  <c r="F308" i="16" s="1"/>
  <c r="G308" i="16" s="1"/>
  <c r="D548" i="16"/>
  <c r="D400" i="16"/>
  <c r="F400" i="16" s="1"/>
  <c r="G400" i="16" s="1"/>
  <c r="D525" i="16"/>
  <c r="D229" i="16"/>
  <c r="D105" i="16"/>
  <c r="D87" i="16"/>
  <c r="F87" i="16" s="1"/>
  <c r="G87" i="16" s="1"/>
  <c r="D552" i="16"/>
  <c r="D395" i="16"/>
  <c r="F395" i="16" s="1"/>
  <c r="G395" i="16" s="1"/>
  <c r="D82" i="16"/>
  <c r="F82" i="16" s="1"/>
  <c r="G82" i="16" s="1"/>
  <c r="D440" i="16"/>
  <c r="F440" i="16" s="1"/>
  <c r="G440" i="16" s="1"/>
  <c r="D39" i="16"/>
  <c r="D75" i="16"/>
  <c r="D326" i="16"/>
  <c r="D187" i="16"/>
  <c r="F187" i="16" s="1"/>
  <c r="G187" i="16" s="1"/>
  <c r="D362" i="16"/>
  <c r="D627" i="16"/>
  <c r="D129" i="16"/>
  <c r="F129" i="16" s="1"/>
  <c r="G129" i="16" s="1"/>
  <c r="D398" i="16"/>
  <c r="D638" i="16"/>
  <c r="F638" i="16" s="1"/>
  <c r="G638" i="16" s="1"/>
  <c r="D677" i="16"/>
  <c r="F677" i="16" s="1"/>
  <c r="G677" i="16" s="1"/>
  <c r="D273" i="16"/>
  <c r="F273" i="16" s="1"/>
  <c r="G273" i="16" s="1"/>
  <c r="D355" i="16"/>
  <c r="D56" i="16"/>
  <c r="D201" i="16"/>
  <c r="F201" i="16" s="1"/>
  <c r="G201" i="16" s="1"/>
  <c r="D569" i="16"/>
  <c r="D117" i="16"/>
  <c r="F117" i="16" s="1"/>
  <c r="G117" i="16" s="1"/>
  <c r="D346" i="16"/>
  <c r="D121" i="16"/>
  <c r="F121" i="16" s="1"/>
  <c r="G121" i="16" s="1"/>
  <c r="D107" i="16"/>
  <c r="D175" i="16"/>
  <c r="D526" i="16"/>
  <c r="D290" i="16"/>
  <c r="D511" i="16"/>
  <c r="D41" i="16"/>
  <c r="F41" i="16" s="1"/>
  <c r="G41" i="16" s="1"/>
  <c r="D350" i="16"/>
  <c r="D581" i="16"/>
  <c r="D309" i="16"/>
  <c r="F309" i="16" s="1"/>
  <c r="G309" i="16" s="1"/>
  <c r="D138" i="16"/>
  <c r="D124" i="16"/>
  <c r="D228" i="16"/>
  <c r="D475" i="16"/>
  <c r="F475" i="16" s="1"/>
  <c r="G475" i="16" s="1"/>
  <c r="D392" i="16"/>
  <c r="F392" i="16" s="1"/>
  <c r="G392" i="16" s="1"/>
  <c r="D324" i="16"/>
  <c r="F324" i="16" s="1"/>
  <c r="G324" i="16" s="1"/>
  <c r="D381" i="16"/>
  <c r="D184" i="16"/>
  <c r="D649" i="16"/>
  <c r="D482" i="16"/>
  <c r="D585" i="16"/>
  <c r="D247" i="16"/>
  <c r="D479" i="16"/>
  <c r="D640" i="16"/>
  <c r="D305" i="16"/>
  <c r="D576" i="16"/>
  <c r="D645" i="16"/>
  <c r="D166" i="16"/>
  <c r="D209" i="16"/>
  <c r="D423" i="16"/>
  <c r="F423" i="16" s="1"/>
  <c r="G423" i="16" s="1"/>
  <c r="D504" i="16"/>
  <c r="D313" i="16"/>
  <c r="D513" i="16"/>
  <c r="D203" i="16"/>
  <c r="D234" i="16"/>
  <c r="D91" i="16"/>
  <c r="D64" i="16"/>
  <c r="D650" i="16"/>
  <c r="D438" i="16"/>
  <c r="F438" i="16" s="1"/>
  <c r="G438" i="16" s="1"/>
  <c r="D48" i="16"/>
  <c r="F48" i="16" s="1"/>
  <c r="G48" i="16" s="1"/>
  <c r="D45" i="16"/>
  <c r="D236" i="16"/>
  <c r="D630" i="16"/>
  <c r="D450" i="16"/>
  <c r="D374" i="16"/>
  <c r="D556" i="16"/>
  <c r="D114" i="16"/>
  <c r="D153" i="16"/>
  <c r="F153" i="16" s="1"/>
  <c r="G153" i="16" s="1"/>
  <c r="D509" i="16"/>
  <c r="F509" i="16" s="1"/>
  <c r="G509" i="16" s="1"/>
  <c r="D446" i="16"/>
  <c r="D275" i="16"/>
  <c r="D551" i="16"/>
  <c r="D336" i="16"/>
  <c r="D674" i="16"/>
  <c r="D167" i="16"/>
  <c r="D672" i="16"/>
  <c r="D191" i="16"/>
  <c r="D568" i="16"/>
  <c r="F568" i="16" s="1"/>
  <c r="G568" i="16" s="1"/>
  <c r="D602" i="16"/>
  <c r="D38" i="16"/>
  <c r="D607" i="16"/>
  <c r="D249" i="16"/>
  <c r="D597" i="16"/>
  <c r="D564" i="16"/>
  <c r="F564" i="16" s="1"/>
  <c r="G564" i="16" s="1"/>
  <c r="D410" i="16"/>
  <c r="D430" i="16"/>
  <c r="D619" i="16"/>
  <c r="F619" i="16" s="1"/>
  <c r="G619" i="16" s="1"/>
  <c r="D443" i="16"/>
  <c r="D669" i="16"/>
  <c r="D448" i="16"/>
  <c r="D688" i="16"/>
  <c r="F688" i="16" s="1"/>
  <c r="G688" i="16" s="1"/>
  <c r="D612" i="16"/>
  <c r="D214" i="16"/>
  <c r="F214" i="16" s="1"/>
  <c r="G214" i="16" s="1"/>
  <c r="D523" i="16"/>
  <c r="F523" i="16" s="1"/>
  <c r="G523" i="16" s="1"/>
  <c r="D668" i="16"/>
  <c r="D79" i="16"/>
  <c r="D646" i="16"/>
  <c r="D356" i="16"/>
  <c r="D322" i="16"/>
  <c r="F322" i="16" s="1"/>
  <c r="G322" i="16" s="1"/>
  <c r="D78" i="16"/>
  <c r="D112" i="16"/>
  <c r="D582" i="16"/>
  <c r="D174" i="16"/>
  <c r="D648" i="16"/>
  <c r="F648" i="16" s="1"/>
  <c r="G648" i="16" s="1"/>
  <c r="D216" i="16"/>
  <c r="D352" i="16"/>
  <c r="D609" i="16"/>
  <c r="D427" i="16"/>
  <c r="F427" i="16" s="1"/>
  <c r="G427" i="16" s="1"/>
  <c r="D54" i="16"/>
  <c r="D147" i="16"/>
  <c r="D235" i="16"/>
  <c r="D434" i="16"/>
  <c r="D554" i="16"/>
  <c r="D193" i="16"/>
  <c r="F193" i="16" s="1"/>
  <c r="G193" i="16" s="1"/>
  <c r="D687" i="16"/>
  <c r="F687" i="16" s="1"/>
  <c r="G687" i="16" s="1"/>
  <c r="D474" i="16"/>
  <c r="D529" i="16"/>
  <c r="F529" i="16" s="1"/>
  <c r="G529" i="16" s="1"/>
  <c r="D98" i="16"/>
  <c r="D639" i="16"/>
  <c r="D680" i="16"/>
  <c r="D34" i="16"/>
  <c r="D289" i="16"/>
  <c r="D415" i="16"/>
  <c r="D364" i="16"/>
  <c r="D116" i="16"/>
  <c r="F116" i="16" s="1"/>
  <c r="G116" i="16" s="1"/>
  <c r="D102" i="16"/>
  <c r="D557" i="16"/>
  <c r="D673" i="16"/>
  <c r="D154" i="16"/>
  <c r="D93" i="16"/>
  <c r="D515" i="16"/>
  <c r="D316" i="16"/>
  <c r="D652" i="16"/>
  <c r="F652" i="16" s="1"/>
  <c r="G652" i="16" s="1"/>
  <c r="D603" i="16"/>
  <c r="D406" i="16"/>
  <c r="D494" i="16"/>
  <c r="D497" i="16"/>
  <c r="D633" i="16"/>
  <c r="F633" i="16" s="1"/>
  <c r="G633" i="16" s="1"/>
  <c r="D145" i="16"/>
  <c r="D605" i="16"/>
  <c r="D200" i="16"/>
  <c r="D279" i="16"/>
  <c r="D624" i="16"/>
  <c r="D535" i="16"/>
  <c r="F535" i="16" s="1"/>
  <c r="G535" i="16" s="1"/>
  <c r="D44" i="16"/>
  <c r="D558" i="16"/>
  <c r="D634" i="16"/>
  <c r="D118" i="16"/>
  <c r="D595" i="16"/>
  <c r="D675" i="16"/>
  <c r="F675" i="16" s="1"/>
  <c r="G675" i="16" s="1"/>
  <c r="D206" i="16"/>
  <c r="D417" i="16"/>
  <c r="D489" i="16"/>
  <c r="D276" i="16"/>
  <c r="F276" i="16" s="1"/>
  <c r="G276" i="16" s="1"/>
  <c r="D294" i="16"/>
  <c r="D172" i="16"/>
  <c r="F172" i="16" s="1"/>
  <c r="G172" i="16" s="1"/>
  <c r="D453" i="16"/>
  <c r="D122" i="16"/>
  <c r="D608" i="16"/>
  <c r="F608" i="16" s="1"/>
  <c r="G608" i="16" s="1"/>
  <c r="D348" i="16"/>
  <c r="D280" i="16"/>
  <c r="F280" i="16" s="1"/>
  <c r="G280" i="16" s="1"/>
  <c r="D315" i="16"/>
  <c r="D170" i="16"/>
  <c r="D108" i="16"/>
  <c r="D679" i="16"/>
  <c r="D530" i="16"/>
  <c r="D266" i="16"/>
  <c r="D590" i="16"/>
  <c r="D37" i="16"/>
  <c r="D441" i="16"/>
  <c r="D345" i="16"/>
  <c r="F345" i="16" s="1"/>
  <c r="G345" i="16" s="1"/>
  <c r="D596" i="16"/>
  <c r="F596" i="16" s="1"/>
  <c r="G596" i="16" s="1"/>
  <c r="D125" i="16"/>
  <c r="D242" i="16"/>
  <c r="D666" i="16"/>
  <c r="D522" i="16"/>
  <c r="F522" i="16" s="1"/>
  <c r="G522" i="16" s="1"/>
  <c r="D436" i="16"/>
  <c r="D211" i="16"/>
  <c r="D456" i="16"/>
  <c r="D319" i="16"/>
  <c r="D371" i="16"/>
  <c r="D579" i="16"/>
  <c r="D458" i="16"/>
  <c r="F458" i="16" s="1"/>
  <c r="G458" i="16" s="1"/>
  <c r="D561" i="16"/>
  <c r="F561" i="16" s="1"/>
  <c r="G561" i="16" s="1"/>
  <c r="D123" i="16"/>
  <c r="D47" i="16"/>
  <c r="D80" i="16"/>
  <c r="F80" i="16" s="1"/>
  <c r="G80" i="16" s="1"/>
  <c r="D580" i="16"/>
  <c r="D338" i="16"/>
  <c r="D578" i="16"/>
  <c r="F578" i="16" s="1"/>
  <c r="G578" i="16" s="1"/>
  <c r="D449" i="16"/>
  <c r="D416" i="16"/>
  <c r="D169" i="16"/>
  <c r="D492" i="16"/>
  <c r="D401" i="16"/>
  <c r="D670" i="16"/>
  <c r="D59" i="16"/>
  <c r="D77" i="16"/>
  <c r="D635" i="16"/>
  <c r="D466" i="16"/>
  <c r="D81" i="16"/>
  <c r="F81" i="16" s="1"/>
  <c r="G81" i="16" s="1"/>
  <c r="D503" i="16"/>
  <c r="F503" i="16" s="1"/>
  <c r="G503" i="16" s="1"/>
  <c r="D126" i="16"/>
  <c r="D36" i="16"/>
  <c r="D643" i="16"/>
  <c r="F643" i="16" s="1"/>
  <c r="G643" i="16" s="1"/>
  <c r="D378" i="16"/>
  <c r="D644" i="16"/>
  <c r="D297" i="16"/>
  <c r="D259" i="16"/>
  <c r="F259" i="16" s="1"/>
  <c r="G259" i="16" s="1"/>
  <c r="D68" i="16"/>
  <c r="D614" i="16"/>
  <c r="D462" i="16"/>
  <c r="D433" i="16"/>
  <c r="D553" i="16"/>
  <c r="F553" i="16" s="1"/>
  <c r="G553" i="16" s="1"/>
  <c r="D424" i="16"/>
  <c r="D141" i="16"/>
  <c r="D35" i="16"/>
  <c r="D621" i="16"/>
  <c r="D67" i="16"/>
  <c r="D210" i="16"/>
  <c r="D260" i="16"/>
  <c r="D363" i="16"/>
  <c r="D256" i="16"/>
  <c r="D202" i="16"/>
  <c r="D136" i="16"/>
  <c r="F136" i="16" s="1"/>
  <c r="G136" i="16" s="1"/>
  <c r="D370" i="16"/>
  <c r="D257" i="16"/>
  <c r="F257" i="16" s="1"/>
  <c r="G257" i="16" s="1"/>
  <c r="D532" i="16"/>
  <c r="F532" i="16" s="1"/>
  <c r="G532" i="16" s="1"/>
  <c r="D31" i="16"/>
  <c r="D343" i="16"/>
  <c r="F343" i="16" s="1"/>
  <c r="G343" i="16" s="1"/>
  <c r="D420" i="16"/>
  <c r="D654" i="16"/>
  <c r="D205" i="16"/>
  <c r="F205" i="16" s="1"/>
  <c r="G205" i="16" s="1"/>
  <c r="D225" i="16"/>
  <c r="D258" i="16"/>
  <c r="D293" i="16"/>
  <c r="D518" i="16"/>
  <c r="F518" i="16" s="1"/>
  <c r="G518" i="16" s="1"/>
  <c r="D29" i="16"/>
  <c r="F29" i="16" s="1"/>
  <c r="D173" i="16"/>
  <c r="F173" i="16" s="1"/>
  <c r="G173" i="16" s="1"/>
  <c r="D404" i="16"/>
  <c r="F404" i="16" s="1"/>
  <c r="G404" i="16" s="1"/>
  <c r="D583" i="16"/>
  <c r="D426" i="16"/>
  <c r="D265" i="16"/>
  <c r="F265" i="16" s="1"/>
  <c r="G265" i="16" s="1"/>
  <c r="D373" i="16"/>
  <c r="D478" i="16"/>
  <c r="D421" i="16"/>
  <c r="D282" i="16"/>
  <c r="D384" i="16"/>
  <c r="F384" i="16" s="1"/>
  <c r="G384" i="16" s="1"/>
  <c r="D337" i="16"/>
  <c r="D588" i="16"/>
  <c r="D408" i="16"/>
  <c r="F408" i="16" s="1"/>
  <c r="G408" i="16" s="1"/>
  <c r="D491" i="16"/>
  <c r="D372" i="16"/>
  <c r="D683" i="16"/>
  <c r="D490" i="16"/>
  <c r="D584" i="16"/>
  <c r="D317" i="16"/>
  <c r="D463" i="16"/>
  <c r="D455" i="16"/>
  <c r="F455" i="16" s="1"/>
  <c r="G455" i="16" s="1"/>
  <c r="D103" i="16"/>
  <c r="D57" i="16"/>
  <c r="D484" i="16"/>
  <c r="D221" i="16"/>
  <c r="F221" i="16" s="1"/>
  <c r="G221" i="16" s="1"/>
  <c r="D318" i="16"/>
  <c r="D213" i="16"/>
  <c r="F213" i="16" s="1"/>
  <c r="G213" i="16" s="1"/>
  <c r="D267" i="16"/>
  <c r="D631" i="16"/>
  <c r="D314" i="16"/>
  <c r="D94" i="16"/>
  <c r="D151" i="16"/>
  <c r="D684" i="16"/>
  <c r="D194" i="16"/>
  <c r="D629" i="16"/>
  <c r="D244" i="16"/>
  <c r="D506" i="16"/>
  <c r="D413" i="16"/>
  <c r="D161" i="16"/>
  <c r="D349" i="16"/>
  <c r="D496" i="16"/>
  <c r="D407" i="16"/>
  <c r="F407" i="16" s="1"/>
  <c r="G407" i="16" s="1"/>
  <c r="D261" i="16"/>
  <c r="D537" i="16"/>
  <c r="D656" i="16"/>
  <c r="F656" i="16" s="1"/>
  <c r="G656" i="16" s="1"/>
  <c r="D353" i="16"/>
  <c r="F353" i="16" s="1"/>
  <c r="G353" i="16" s="1"/>
  <c r="E382" i="17"/>
  <c r="E423" i="17"/>
  <c r="E653" i="17"/>
  <c r="E484" i="17"/>
  <c r="E383" i="17"/>
  <c r="E115" i="17"/>
  <c r="E395" i="17"/>
  <c r="E355" i="17"/>
  <c r="E122" i="17"/>
  <c r="E110" i="17"/>
  <c r="E336" i="17"/>
  <c r="E566" i="17"/>
  <c r="E672" i="17"/>
  <c r="E430" i="17"/>
  <c r="E298" i="17"/>
  <c r="E47" i="17"/>
  <c r="E596" i="17"/>
  <c r="E308" i="17"/>
  <c r="E135" i="17"/>
  <c r="E227" i="17"/>
  <c r="E624" i="17"/>
  <c r="E480" i="17"/>
  <c r="E592" i="17"/>
  <c r="E313" i="17"/>
  <c r="E684" i="17"/>
  <c r="E530" i="17"/>
  <c r="E153" i="17"/>
  <c r="E186" i="17"/>
  <c r="E98" i="17"/>
  <c r="E149" i="17"/>
  <c r="E169" i="17"/>
  <c r="E414" i="17"/>
  <c r="E620" i="17"/>
  <c r="E555" i="17"/>
  <c r="E437" i="17"/>
  <c r="E659" i="17"/>
  <c r="E140" i="17"/>
  <c r="E522" i="17"/>
  <c r="E386" i="17"/>
  <c r="E157" i="17"/>
  <c r="E279" i="17"/>
  <c r="E381" i="17"/>
  <c r="E565" i="17"/>
  <c r="E321" i="17"/>
  <c r="E372" i="17"/>
  <c r="E450" i="17"/>
  <c r="E63" i="17"/>
  <c r="E112" i="17"/>
  <c r="E477" i="17"/>
  <c r="E48" i="17"/>
  <c r="E166" i="17"/>
  <c r="E253" i="17"/>
  <c r="E641" i="17"/>
  <c r="E595" i="17"/>
  <c r="E449" i="17"/>
  <c r="E404" i="17"/>
  <c r="E571" i="17"/>
  <c r="E66" i="17"/>
  <c r="E132" i="17"/>
  <c r="E121" i="17"/>
  <c r="E37" i="17"/>
  <c r="E179" i="17"/>
  <c r="E407" i="17"/>
  <c r="E551" i="17"/>
  <c r="E350" i="17"/>
  <c r="E572" i="17"/>
  <c r="E257" i="17"/>
  <c r="E242" i="17"/>
  <c r="E677" i="17"/>
  <c r="E475" i="17"/>
  <c r="E51" i="17"/>
  <c r="E215" i="17"/>
  <c r="E441" i="17"/>
  <c r="E648" i="17"/>
  <c r="E353" i="17"/>
  <c r="E518" i="17"/>
  <c r="E482" i="17"/>
  <c r="E291" i="17"/>
  <c r="E204" i="17"/>
  <c r="E516" i="17"/>
  <c r="E136" i="17"/>
  <c r="E33" i="17"/>
  <c r="E108" i="17"/>
  <c r="E599" i="17"/>
  <c r="E468" i="17"/>
  <c r="E584" i="17"/>
  <c r="E492" i="17"/>
  <c r="E292" i="17"/>
  <c r="E258" i="17"/>
  <c r="E346" i="17"/>
  <c r="E254" i="17"/>
  <c r="E104" i="17"/>
  <c r="E223" i="17"/>
  <c r="E656" i="17"/>
  <c r="E406" i="17"/>
  <c r="E526" i="17"/>
  <c r="E638" i="17"/>
  <c r="E142" i="17"/>
  <c r="E275" i="17"/>
  <c r="E349" i="17"/>
  <c r="E589" i="17"/>
  <c r="E197" i="17"/>
  <c r="E62" i="17"/>
  <c r="E576" i="17"/>
  <c r="E297" i="17"/>
  <c r="E440" i="17"/>
  <c r="E669" i="17"/>
  <c r="E538" i="17"/>
  <c r="E370" i="17"/>
  <c r="E143" i="17"/>
  <c r="E630" i="17"/>
  <c r="E168" i="17"/>
  <c r="E260" i="17"/>
  <c r="E196" i="17"/>
  <c r="E494" i="17"/>
  <c r="E405" i="17"/>
  <c r="E415" i="17"/>
  <c r="E422" i="17"/>
  <c r="E324" i="17"/>
  <c r="E202" i="17"/>
  <c r="E363" i="17"/>
  <c r="E163" i="17"/>
  <c r="E46" i="17"/>
  <c r="E273" i="17"/>
  <c r="E439" i="17"/>
  <c r="E609" i="17"/>
  <c r="E351" i="17"/>
  <c r="E508" i="17"/>
  <c r="E539" i="17"/>
  <c r="E245" i="17"/>
  <c r="E419" i="17"/>
  <c r="E385" i="17"/>
  <c r="E118" i="17"/>
  <c r="E131" i="17"/>
  <c r="E456" i="17"/>
  <c r="E499" i="17"/>
  <c r="E671" i="17"/>
  <c r="E479" i="17"/>
  <c r="E410" i="17"/>
  <c r="E35" i="17"/>
  <c r="E486" i="17"/>
  <c r="E389" i="17"/>
  <c r="E91" i="17"/>
  <c r="E195" i="17"/>
  <c r="E158" i="17"/>
  <c r="E504" i="17"/>
  <c r="E553" i="17"/>
  <c r="E361" i="17"/>
  <c r="E301" i="17"/>
  <c r="E629" i="17"/>
  <c r="E264" i="17"/>
  <c r="E210" i="17"/>
  <c r="E42" i="17"/>
  <c r="E49" i="17"/>
  <c r="E137" i="17"/>
  <c r="E471" i="17"/>
  <c r="E670" i="17"/>
  <c r="E318" i="17"/>
  <c r="E540" i="17"/>
  <c r="E105" i="17"/>
  <c r="E251" i="17"/>
  <c r="E616" i="17"/>
  <c r="E443" i="17"/>
  <c r="E160" i="17"/>
  <c r="E30" i="17"/>
  <c r="E39" i="17"/>
  <c r="E568" i="17"/>
  <c r="E674" i="17"/>
  <c r="E432" i="17"/>
  <c r="E300" i="17"/>
  <c r="E557" i="17"/>
  <c r="E85" i="17"/>
  <c r="E271" i="17"/>
  <c r="E84" i="17"/>
  <c r="E50" i="17"/>
  <c r="E289" i="17"/>
  <c r="E510" i="17"/>
  <c r="E665" i="17"/>
  <c r="E367" i="17"/>
  <c r="E604" i="17"/>
  <c r="E209" i="17"/>
  <c r="E188" i="17"/>
  <c r="E541" i="17"/>
  <c r="E421" i="17"/>
  <c r="E177" i="17"/>
  <c r="E287" i="17"/>
  <c r="E371" i="17"/>
  <c r="E635" i="17"/>
  <c r="E587" i="17"/>
  <c r="E447" i="17"/>
  <c r="E378" i="17"/>
  <c r="E183" i="17"/>
  <c r="E678" i="17"/>
  <c r="E427" i="17"/>
  <c r="E68" i="17"/>
  <c r="E175" i="17"/>
  <c r="E236" i="17"/>
  <c r="E600" i="17"/>
  <c r="E567" i="17"/>
  <c r="E464" i="17"/>
  <c r="E332" i="17"/>
  <c r="E644" i="17"/>
  <c r="E103" i="17"/>
  <c r="E148" i="17"/>
  <c r="E57" i="17"/>
  <c r="E74" i="17"/>
  <c r="E81" i="17"/>
  <c r="E649" i="17"/>
  <c r="E326" i="17"/>
  <c r="E455" i="17"/>
  <c r="E654" i="17"/>
  <c r="E262" i="17"/>
  <c r="E120" i="17"/>
  <c r="E563" i="17"/>
  <c r="E603" i="17"/>
  <c r="E230" i="17"/>
  <c r="E283" i="17"/>
  <c r="E608" i="17"/>
  <c r="E329" i="17"/>
  <c r="E472" i="17"/>
  <c r="E533" i="17"/>
  <c r="E570" i="17"/>
  <c r="E402" i="17"/>
  <c r="E207" i="17"/>
  <c r="E639" i="17"/>
  <c r="E193" i="17"/>
  <c r="E286" i="17"/>
  <c r="E36" i="17"/>
  <c r="E650" i="17"/>
  <c r="E396" i="17"/>
  <c r="E520" i="17"/>
  <c r="E500" i="17"/>
  <c r="E293" i="17"/>
  <c r="E249" i="17"/>
  <c r="E347" i="17"/>
  <c r="E77" i="17"/>
  <c r="E76" i="17"/>
  <c r="E281" i="17"/>
  <c r="E517" i="17"/>
  <c r="E358" i="17"/>
  <c r="E487" i="17"/>
  <c r="E686" i="17"/>
  <c r="E190" i="17"/>
  <c r="E184" i="17"/>
  <c r="E661" i="17"/>
  <c r="E657" i="17"/>
  <c r="E288" i="17"/>
  <c r="E100" i="17"/>
  <c r="E658" i="17"/>
  <c r="E408" i="17"/>
  <c r="E528" i="17"/>
  <c r="E547" i="17"/>
  <c r="E573" i="17"/>
  <c r="E491" i="17"/>
  <c r="E70" i="17"/>
  <c r="E53" i="17"/>
  <c r="E45" i="17"/>
  <c r="E191" i="17"/>
  <c r="E78" i="17"/>
  <c r="E366" i="17"/>
  <c r="E588" i="17"/>
  <c r="E535" i="17"/>
  <c r="E452" i="17"/>
  <c r="E548" i="17"/>
  <c r="E129" i="17"/>
  <c r="E483" i="17"/>
  <c r="E338" i="17"/>
  <c r="E31" i="17"/>
  <c r="E150" i="17"/>
  <c r="E515" i="17"/>
  <c r="E431" i="17"/>
  <c r="E387" i="17"/>
  <c r="E343" i="17"/>
  <c r="E154" i="17"/>
  <c r="E203" i="17"/>
  <c r="E373" i="17"/>
  <c r="E627" i="17"/>
  <c r="E277" i="17"/>
  <c r="E213" i="17"/>
  <c r="E507" i="17"/>
  <c r="E448" i="17"/>
  <c r="E560" i="17"/>
  <c r="E645" i="17"/>
  <c r="E652" i="17"/>
  <c r="E424" i="17"/>
  <c r="E232" i="17"/>
  <c r="E141" i="17"/>
  <c r="E155" i="17"/>
  <c r="E60" i="17"/>
  <c r="E165" i="17"/>
  <c r="E502" i="17"/>
  <c r="E689" i="17"/>
  <c r="E481" i="17"/>
  <c r="E476" i="17"/>
  <c r="E687" i="17"/>
  <c r="E130" i="17"/>
  <c r="E164" i="17"/>
  <c r="E185" i="17"/>
  <c r="E38" i="17"/>
  <c r="E276" i="17"/>
  <c r="E637" i="17"/>
  <c r="E294" i="17"/>
  <c r="E409" i="17"/>
  <c r="E577" i="17"/>
  <c r="E238" i="17"/>
  <c r="E243" i="17"/>
  <c r="E663" i="17"/>
  <c r="E610" i="17"/>
  <c r="E224" i="17"/>
  <c r="E119" i="17"/>
  <c r="E473" i="17"/>
  <c r="E680" i="17"/>
  <c r="E320" i="17"/>
  <c r="E550" i="17"/>
  <c r="E435" i="17"/>
  <c r="E323" i="17"/>
  <c r="E231" i="17"/>
  <c r="E580" i="17"/>
  <c r="E206" i="17"/>
  <c r="E134" i="17"/>
  <c r="E235" i="17"/>
  <c r="E569" i="17"/>
  <c r="E365" i="17"/>
  <c r="E379" i="17"/>
  <c r="E461" i="17"/>
  <c r="E612" i="17"/>
  <c r="E182" i="17"/>
  <c r="E315" i="17"/>
  <c r="E64" i="17"/>
  <c r="E139" i="17"/>
  <c r="E99" i="17"/>
  <c r="E512" i="17"/>
  <c r="E490" i="17"/>
  <c r="E369" i="17"/>
  <c r="E399" i="17"/>
  <c r="E375" i="17"/>
  <c r="E322" i="17"/>
  <c r="E95" i="17"/>
  <c r="E529" i="17"/>
  <c r="E217" i="17"/>
  <c r="E59" i="17"/>
  <c r="E54" i="17"/>
  <c r="E682" i="17"/>
  <c r="E436" i="17"/>
  <c r="E552" i="17"/>
  <c r="E564" i="17"/>
  <c r="E325" i="17"/>
  <c r="E219" i="17"/>
  <c r="E314" i="17"/>
  <c r="E117" i="17"/>
  <c r="E263" i="17"/>
  <c r="E259" i="17"/>
  <c r="E606" i="17"/>
  <c r="E327" i="17"/>
  <c r="E470" i="17"/>
  <c r="E513" i="17"/>
  <c r="E88" i="17"/>
  <c r="E187" i="17"/>
  <c r="E543" i="17"/>
  <c r="E578" i="17"/>
  <c r="E86" i="17"/>
  <c r="E180" i="17"/>
  <c r="E544" i="17"/>
  <c r="E617" i="17"/>
  <c r="E400" i="17"/>
  <c r="E611" i="17"/>
  <c r="E505" i="17"/>
  <c r="E354" i="17"/>
  <c r="E199" i="17"/>
  <c r="E662" i="17"/>
  <c r="E29" i="17"/>
  <c r="E266" i="17"/>
  <c r="E233" i="17"/>
  <c r="E335" i="17"/>
  <c r="E411" i="17"/>
  <c r="E537" i="17"/>
  <c r="E614" i="17"/>
  <c r="E460" i="17"/>
  <c r="E201" i="17"/>
  <c r="E466" i="17"/>
  <c r="E307" i="17"/>
  <c r="E228" i="17"/>
  <c r="E172" i="17"/>
  <c r="E628" i="17"/>
  <c r="E463" i="17"/>
  <c r="E623" i="17"/>
  <c r="E310" i="17"/>
  <c r="E80" i="17"/>
  <c r="E205" i="17"/>
  <c r="E444" i="17"/>
  <c r="E531" i="17"/>
  <c r="E246" i="17"/>
  <c r="E211" i="17"/>
  <c r="E521" i="17"/>
  <c r="E360" i="17"/>
  <c r="E489" i="17"/>
  <c r="E527" i="17"/>
  <c r="E643" i="17"/>
  <c r="E428" i="17"/>
  <c r="E89" i="17"/>
  <c r="E116" i="17"/>
  <c r="E234" i="17"/>
  <c r="E75" i="17"/>
  <c r="E61" i="17"/>
  <c r="E302" i="17"/>
  <c r="E524" i="17"/>
  <c r="E601" i="17"/>
  <c r="E380" i="17"/>
  <c r="E445" i="17"/>
  <c r="E270" i="17"/>
  <c r="E401" i="17"/>
  <c r="E339" i="17"/>
  <c r="E198" i="17"/>
  <c r="E107" i="17"/>
  <c r="E368" i="17"/>
  <c r="E598" i="17"/>
  <c r="E559" i="17"/>
  <c r="E462" i="17"/>
  <c r="E330" i="17"/>
  <c r="E218" i="17"/>
  <c r="E632" i="17"/>
  <c r="E340" i="17"/>
  <c r="E111" i="17"/>
  <c r="E171" i="17"/>
  <c r="E221" i="17"/>
  <c r="E536" i="17"/>
  <c r="E642" i="17"/>
  <c r="E392" i="17"/>
  <c r="E333" i="17"/>
  <c r="E403" i="17"/>
  <c r="E214" i="17"/>
  <c r="E268" i="17"/>
  <c r="E244" i="17"/>
  <c r="E83" i="17"/>
  <c r="E52" i="17"/>
  <c r="E454" i="17"/>
  <c r="E679" i="17"/>
  <c r="E651" i="17"/>
  <c r="E469" i="17"/>
  <c r="E593" i="17"/>
  <c r="E252" i="17"/>
  <c r="E554" i="17"/>
  <c r="E426" i="17"/>
  <c r="E55" i="17"/>
  <c r="E159" i="17"/>
  <c r="E384" i="17"/>
  <c r="E496" i="17"/>
  <c r="E673" i="17"/>
  <c r="E393" i="17"/>
  <c r="E362" i="17"/>
  <c r="E226" i="17"/>
  <c r="E561" i="17"/>
  <c r="E357" i="17"/>
  <c r="E247" i="17"/>
  <c r="E41" i="17"/>
  <c r="E591" i="17"/>
  <c r="E296" i="17"/>
  <c r="E413" i="17"/>
  <c r="E597" i="17"/>
  <c r="E602" i="17"/>
  <c r="E442" i="17"/>
  <c r="E261" i="17"/>
  <c r="E216" i="17"/>
  <c r="E69" i="17"/>
  <c r="E174" i="17"/>
  <c r="E241" i="17"/>
  <c r="E303" i="17"/>
  <c r="E485" i="17"/>
  <c r="E675" i="17"/>
  <c r="E575" i="17"/>
  <c r="E388" i="17"/>
  <c r="E265" i="17"/>
  <c r="E434" i="17"/>
  <c r="E200" i="17"/>
  <c r="E151" i="17"/>
  <c r="E65" i="17"/>
  <c r="E581" i="17"/>
  <c r="E374" i="17"/>
  <c r="E416" i="17"/>
  <c r="E618" i="17"/>
  <c r="E26" i="17"/>
  <c r="E152" i="17"/>
  <c r="E317" i="17"/>
  <c r="E525" i="17"/>
  <c r="E87" i="17"/>
  <c r="E93" i="17"/>
  <c r="E655" i="17"/>
  <c r="E328" i="17"/>
  <c r="E457" i="17"/>
  <c r="E664" i="17"/>
  <c r="E506" i="17"/>
  <c r="E474" i="17"/>
  <c r="E240" i="17"/>
  <c r="E56" i="17"/>
  <c r="E34" i="17"/>
  <c r="E237" i="17"/>
  <c r="E125" i="17"/>
  <c r="E688" i="17"/>
  <c r="E446" i="17"/>
  <c r="E558" i="17"/>
  <c r="E625" i="17"/>
  <c r="E280" i="17"/>
  <c r="E71" i="17"/>
  <c r="E316" i="17"/>
  <c r="E660" i="17"/>
  <c r="E250" i="17"/>
  <c r="E248" i="17"/>
  <c r="E585" i="17"/>
  <c r="E376" i="17"/>
  <c r="E420" i="17"/>
  <c r="E633" i="17"/>
  <c r="E509" i="17"/>
  <c r="E459" i="17"/>
  <c r="E58" i="17"/>
  <c r="E94" i="17"/>
  <c r="E32" i="17"/>
  <c r="E161" i="17"/>
  <c r="E256" i="17"/>
  <c r="E619" i="17"/>
  <c r="E453" i="17"/>
  <c r="E613" i="17"/>
  <c r="E646" i="17"/>
  <c r="E356" i="17"/>
  <c r="E133" i="17"/>
  <c r="E394" i="17"/>
  <c r="E162" i="17"/>
  <c r="E43" i="17"/>
  <c r="E284" i="17"/>
  <c r="E621" i="17"/>
  <c r="E478" i="17"/>
  <c r="E590" i="17"/>
  <c r="E311" i="17"/>
  <c r="E44" i="17"/>
  <c r="E113" i="17"/>
  <c r="E348" i="17"/>
  <c r="E511" i="17"/>
  <c r="E225" i="17"/>
  <c r="E220" i="17"/>
  <c r="E631" i="17"/>
  <c r="E465" i="17"/>
  <c r="E626" i="17"/>
  <c r="E312" i="17"/>
  <c r="E498" i="17"/>
  <c r="E594" i="17"/>
  <c r="E79" i="17"/>
  <c r="E67" i="17"/>
  <c r="E102" i="17"/>
  <c r="E147" i="17"/>
  <c r="E82" i="17"/>
  <c r="E377" i="17"/>
  <c r="E545" i="17"/>
  <c r="E319" i="17"/>
  <c r="E391" i="17"/>
  <c r="E519" i="17"/>
  <c r="E73" i="17"/>
  <c r="E586" i="17"/>
  <c r="E458" i="17"/>
  <c r="E106" i="17"/>
  <c r="E92" i="17"/>
  <c r="E304" i="17"/>
  <c r="E534" i="17"/>
  <c r="E640" i="17"/>
  <c r="E390" i="17"/>
  <c r="E331" i="17"/>
  <c r="E124" i="17"/>
  <c r="E532" i="17"/>
  <c r="E341" i="17"/>
  <c r="E274" i="17"/>
  <c r="E109" i="17"/>
  <c r="E295" i="17"/>
  <c r="E497" i="17"/>
  <c r="E685" i="17"/>
  <c r="E344" i="17"/>
  <c r="E622" i="17"/>
  <c r="E488" i="17"/>
  <c r="E127" i="17"/>
  <c r="E170" i="17"/>
  <c r="E272" i="17"/>
  <c r="E208" i="17"/>
  <c r="E229" i="17"/>
  <c r="E542" i="17"/>
  <c r="E579" i="17"/>
  <c r="E398" i="17"/>
  <c r="E636" i="17"/>
  <c r="E126" i="17"/>
  <c r="E285" i="17"/>
  <c r="E605" i="17"/>
  <c r="E514" i="17"/>
  <c r="E96" i="17"/>
  <c r="E212" i="17"/>
  <c r="E417" i="17"/>
  <c r="E583" i="17"/>
  <c r="E352" i="17"/>
  <c r="E582" i="17"/>
  <c r="E467" i="17"/>
  <c r="E290" i="17"/>
  <c r="E222" i="17"/>
  <c r="E607" i="17"/>
  <c r="E267" i="17"/>
  <c r="E101" i="17"/>
  <c r="E269" i="17"/>
  <c r="E503" i="17"/>
  <c r="E681" i="17"/>
  <c r="E397" i="17"/>
  <c r="E364" i="17"/>
  <c r="E676" i="17"/>
  <c r="E176" i="17"/>
  <c r="E278" i="17"/>
  <c r="E173" i="17"/>
  <c r="E40" i="17"/>
  <c r="E282" i="17"/>
  <c r="E574" i="17"/>
  <c r="E667" i="17"/>
  <c r="E438" i="17"/>
  <c r="E647" i="17"/>
  <c r="E123" i="17"/>
  <c r="E156" i="17"/>
  <c r="E668" i="17"/>
  <c r="E546" i="17"/>
  <c r="E239" i="17"/>
  <c r="E72" i="17"/>
  <c r="E305" i="17"/>
  <c r="E495" i="17"/>
  <c r="E683" i="17"/>
  <c r="E342" i="17"/>
  <c r="E194" i="17"/>
  <c r="E178" i="17"/>
  <c r="E429" i="17"/>
  <c r="E634" i="17"/>
  <c r="E138" i="17"/>
  <c r="E192" i="17"/>
  <c r="E523" i="17"/>
  <c r="E433" i="17"/>
  <c r="E418" i="17"/>
  <c r="E345" i="17"/>
  <c r="E615" i="17"/>
  <c r="E562" i="17"/>
  <c r="E114" i="17"/>
  <c r="E128" i="17"/>
  <c r="E144" i="17"/>
  <c r="E90" i="17"/>
  <c r="E146" i="17"/>
  <c r="E334" i="17"/>
  <c r="E556" i="17"/>
  <c r="E666" i="17"/>
  <c r="E412" i="17"/>
  <c r="E425" i="17"/>
  <c r="E167" i="17"/>
  <c r="E451" i="17"/>
  <c r="E306" i="17"/>
  <c r="E97" i="17"/>
  <c r="E145" i="17"/>
  <c r="E337" i="17"/>
  <c r="E501" i="17"/>
  <c r="E549" i="17"/>
  <c r="E359" i="17"/>
  <c r="E299" i="17"/>
  <c r="E189" i="17"/>
  <c r="E493" i="17"/>
  <c r="E309" i="17"/>
  <c r="E181" i="17"/>
  <c r="E255" i="17"/>
  <c r="F314" i="16" l="1"/>
  <c r="G314" i="16" s="1"/>
  <c r="F373" i="16"/>
  <c r="G373" i="16" s="1"/>
  <c r="F654" i="16"/>
  <c r="G654" i="16" s="1"/>
  <c r="F202" i="16"/>
  <c r="G202" i="16" s="1"/>
  <c r="F141" i="16"/>
  <c r="G141" i="16" s="1"/>
  <c r="F462" i="16"/>
  <c r="G462" i="16" s="1"/>
  <c r="F580" i="16"/>
  <c r="G580" i="16" s="1"/>
  <c r="F319" i="16"/>
  <c r="G319" i="16" s="1"/>
  <c r="F457" i="16"/>
  <c r="G457" i="16" s="1"/>
  <c r="F439" i="16"/>
  <c r="G439" i="16" s="1"/>
  <c r="F365" i="16"/>
  <c r="G365" i="16" s="1"/>
  <c r="F366" i="16"/>
  <c r="G366" i="16" s="1"/>
  <c r="F571" i="16"/>
  <c r="G571" i="16" s="1"/>
  <c r="F445" i="16"/>
  <c r="G445" i="16" s="1"/>
  <c r="F481" i="16"/>
  <c r="G481" i="16" s="1"/>
  <c r="F255" i="16"/>
  <c r="G255" i="16" s="1"/>
  <c r="F332" i="16"/>
  <c r="G332" i="16" s="1"/>
  <c r="F74" i="16"/>
  <c r="G74" i="16" s="1"/>
  <c r="F243" i="16"/>
  <c r="G243" i="16" s="1"/>
  <c r="F684" i="16"/>
  <c r="G684" i="16" s="1"/>
  <c r="F401" i="16"/>
  <c r="G401" i="16" s="1"/>
  <c r="F624" i="16"/>
  <c r="G624" i="16" s="1"/>
  <c r="F609" i="16"/>
  <c r="G609" i="16" s="1"/>
  <c r="F167" i="16"/>
  <c r="G167" i="16" s="1"/>
  <c r="F383" i="16"/>
  <c r="G383" i="16" s="1"/>
  <c r="F334" i="16"/>
  <c r="G334" i="16" s="1"/>
  <c r="F592" i="16"/>
  <c r="G592" i="16" s="1"/>
  <c r="F252" i="16"/>
  <c r="G252" i="16" s="1"/>
  <c r="F50" i="16"/>
  <c r="G50" i="16" s="1"/>
  <c r="F31" i="16"/>
  <c r="G31" i="16" s="1"/>
  <c r="F59" i="16"/>
  <c r="G59" i="16" s="1"/>
  <c r="F123" i="16"/>
  <c r="G123" i="16" s="1"/>
  <c r="F229" i="16"/>
  <c r="G229" i="16" s="1"/>
  <c r="F134" i="16"/>
  <c r="G134" i="16" s="1"/>
  <c r="F251" i="16"/>
  <c r="G251" i="16" s="1"/>
  <c r="F65" i="16"/>
  <c r="G65" i="16" s="1"/>
  <c r="F541" i="16"/>
  <c r="G541" i="16" s="1"/>
  <c r="F419" i="16"/>
  <c r="G419" i="16" s="1"/>
  <c r="F310" i="16"/>
  <c r="G310" i="16" s="1"/>
  <c r="F361" i="16"/>
  <c r="G361" i="16" s="1"/>
  <c r="F46" i="16"/>
  <c r="G46" i="16" s="1"/>
  <c r="F42" i="16"/>
  <c r="G42" i="16" s="1"/>
  <c r="F171" i="16"/>
  <c r="G171" i="16" s="1"/>
  <c r="F524" i="16"/>
  <c r="G524" i="16" s="1"/>
  <c r="F674" i="16"/>
  <c r="G674" i="16" s="1"/>
  <c r="F465" i="16"/>
  <c r="G465" i="16" s="1"/>
  <c r="F629" i="16"/>
  <c r="G629" i="16" s="1"/>
  <c r="F379" i="16"/>
  <c r="G379" i="16" s="1"/>
  <c r="F45" i="16"/>
  <c r="G45" i="16" s="1"/>
  <c r="F363" i="16"/>
  <c r="G363" i="16" s="1"/>
  <c r="F605" i="16"/>
  <c r="G605" i="16" s="1"/>
  <c r="F618" i="16"/>
  <c r="G618" i="16" s="1"/>
  <c r="F245" i="16"/>
  <c r="G245" i="16" s="1"/>
  <c r="F397" i="16"/>
  <c r="G397" i="16" s="1"/>
  <c r="F670" i="16"/>
  <c r="G670" i="16" s="1"/>
  <c r="F194" i="16"/>
  <c r="G194" i="16" s="1"/>
  <c r="F318" i="16"/>
  <c r="G318" i="16" s="1"/>
  <c r="F491" i="16"/>
  <c r="G491" i="16" s="1"/>
  <c r="F293" i="16"/>
  <c r="G293" i="16" s="1"/>
  <c r="F108" i="16"/>
  <c r="G108" i="16" s="1"/>
  <c r="F297" i="16"/>
  <c r="G297" i="16" s="1"/>
  <c r="F348" i="16"/>
  <c r="G348" i="16" s="1"/>
  <c r="F316" i="16"/>
  <c r="G316" i="16" s="1"/>
  <c r="F78" i="16"/>
  <c r="G78" i="16" s="1"/>
  <c r="F79" i="16"/>
  <c r="G79" i="16" s="1"/>
  <c r="F612" i="16"/>
  <c r="G612" i="16" s="1"/>
  <c r="F672" i="16"/>
  <c r="G672" i="16" s="1"/>
  <c r="F551" i="16"/>
  <c r="G551" i="16" s="1"/>
  <c r="F313" i="16"/>
  <c r="G313" i="16" s="1"/>
  <c r="F640" i="16"/>
  <c r="G640" i="16" s="1"/>
  <c r="F124" i="16"/>
  <c r="G124" i="16" s="1"/>
  <c r="F350" i="16"/>
  <c r="G350" i="16" s="1"/>
  <c r="F346" i="16"/>
  <c r="G346" i="16" s="1"/>
  <c r="F56" i="16"/>
  <c r="G56" i="16" s="1"/>
  <c r="F552" i="16"/>
  <c r="G552" i="16" s="1"/>
  <c r="F477" i="16"/>
  <c r="G477" i="16" s="1"/>
  <c r="F286" i="16"/>
  <c r="G286" i="16" s="1"/>
  <c r="F534" i="16"/>
  <c r="G534" i="16" s="1"/>
  <c r="F188" i="16"/>
  <c r="G188" i="16" s="1"/>
  <c r="F185" i="16"/>
  <c r="G185" i="16" s="1"/>
  <c r="F85" i="16"/>
  <c r="G85" i="16" s="1"/>
  <c r="F281" i="16"/>
  <c r="G281" i="16" s="1"/>
  <c r="F671" i="16"/>
  <c r="G671" i="16" s="1"/>
  <c r="F387" i="16"/>
  <c r="G387" i="16" s="1"/>
  <c r="F101" i="16"/>
  <c r="G101" i="16" s="1"/>
  <c r="F283" i="16"/>
  <c r="G283" i="16" s="1"/>
  <c r="F615" i="16"/>
  <c r="G615" i="16" s="1"/>
  <c r="F250" i="16"/>
  <c r="G250" i="16" s="1"/>
  <c r="F369" i="16"/>
  <c r="G369" i="16" s="1"/>
  <c r="F192" i="16"/>
  <c r="G192" i="16" s="1"/>
  <c r="F550" i="16"/>
  <c r="G550" i="16" s="1"/>
  <c r="F519" i="16"/>
  <c r="G519" i="16" s="1"/>
  <c r="F349" i="16"/>
  <c r="G349" i="16" s="1"/>
  <c r="F151" i="16"/>
  <c r="G151" i="16" s="1"/>
  <c r="F267" i="16"/>
  <c r="G267" i="16" s="1"/>
  <c r="F588" i="16"/>
  <c r="G588" i="16" s="1"/>
  <c r="F378" i="16"/>
  <c r="G378" i="16" s="1"/>
  <c r="F492" i="16"/>
  <c r="G492" i="16" s="1"/>
  <c r="F242" i="16"/>
  <c r="G242" i="16" s="1"/>
  <c r="F530" i="16"/>
  <c r="G530" i="16" s="1"/>
  <c r="F558" i="16"/>
  <c r="G558" i="16" s="1"/>
  <c r="F603" i="16"/>
  <c r="G603" i="16" s="1"/>
  <c r="F556" i="16"/>
  <c r="G556" i="16" s="1"/>
  <c r="F236" i="16"/>
  <c r="G236" i="16" s="1"/>
  <c r="F203" i="16"/>
  <c r="G203" i="16" s="1"/>
  <c r="F576" i="16"/>
  <c r="G576" i="16" s="1"/>
  <c r="F247" i="16"/>
  <c r="G247" i="16" s="1"/>
  <c r="F184" i="16"/>
  <c r="G184" i="16" s="1"/>
  <c r="F107" i="16"/>
  <c r="G107" i="16" s="1"/>
  <c r="F253" i="16"/>
  <c r="G253" i="16" s="1"/>
  <c r="F473" i="16"/>
  <c r="G473" i="16" s="1"/>
  <c r="F431" i="16"/>
  <c r="G431" i="16" s="1"/>
  <c r="F320" i="16"/>
  <c r="G320" i="16" s="1"/>
  <c r="F641" i="16"/>
  <c r="G641" i="16" s="1"/>
  <c r="F405" i="16"/>
  <c r="G405" i="16" s="1"/>
  <c r="F49" i="16"/>
  <c r="G49" i="16" s="1"/>
  <c r="F72" i="16"/>
  <c r="G72" i="16" s="1"/>
  <c r="F347" i="16"/>
  <c r="G347" i="16" s="1"/>
  <c r="F88" i="16"/>
  <c r="G88" i="16" s="1"/>
  <c r="F179" i="16"/>
  <c r="G179" i="16" s="1"/>
  <c r="F177" i="16"/>
  <c r="G177" i="16" s="1"/>
  <c r="F69" i="16"/>
  <c r="G69" i="16" s="1"/>
  <c r="F586" i="16"/>
  <c r="G586" i="16" s="1"/>
  <c r="F533" i="16"/>
  <c r="G533" i="16" s="1"/>
  <c r="F52" i="16"/>
  <c r="G52" i="16" s="1"/>
  <c r="F604" i="16"/>
  <c r="G604" i="16" s="1"/>
  <c r="F385" i="16"/>
  <c r="G385" i="16" s="1"/>
  <c r="F540" i="16"/>
  <c r="G540" i="16" s="1"/>
  <c r="F161" i="16"/>
  <c r="G161" i="16" s="1"/>
  <c r="F57" i="16"/>
  <c r="G57" i="16" s="1"/>
  <c r="F317" i="16"/>
  <c r="G317" i="16" s="1"/>
  <c r="F478" i="16"/>
  <c r="G478" i="16" s="1"/>
  <c r="F338" i="16"/>
  <c r="G338" i="16" s="1"/>
  <c r="F436" i="16"/>
  <c r="G436" i="16" s="1"/>
  <c r="F125" i="16"/>
  <c r="G125" i="16" s="1"/>
  <c r="F489" i="16"/>
  <c r="G489" i="16" s="1"/>
  <c r="F595" i="16"/>
  <c r="G595" i="16" s="1"/>
  <c r="F44" i="16"/>
  <c r="G44" i="16" s="1"/>
  <c r="F34" i="16"/>
  <c r="G34" i="16" s="1"/>
  <c r="F554" i="16"/>
  <c r="G554" i="16" s="1"/>
  <c r="F646" i="16"/>
  <c r="G646" i="16" s="1"/>
  <c r="F191" i="16"/>
  <c r="G191" i="16" s="1"/>
  <c r="F209" i="16"/>
  <c r="G209" i="16" s="1"/>
  <c r="F627" i="16"/>
  <c r="G627" i="16" s="1"/>
  <c r="F284" i="16"/>
  <c r="G284" i="16" s="1"/>
  <c r="F321" i="16"/>
  <c r="G321" i="16" s="1"/>
  <c r="F559" i="16"/>
  <c r="G559" i="16" s="1"/>
  <c r="F155" i="16"/>
  <c r="G155" i="16" s="1"/>
  <c r="F180" i="16"/>
  <c r="G180" i="16" s="1"/>
  <c r="F514" i="16"/>
  <c r="G514" i="16" s="1"/>
  <c r="F66" i="16"/>
  <c r="G66" i="16" s="1"/>
  <c r="F653" i="16"/>
  <c r="G653" i="16" s="1"/>
  <c r="F99" i="16"/>
  <c r="G99" i="16" s="1"/>
  <c r="F86" i="16"/>
  <c r="G86" i="16" s="1"/>
  <c r="F150" i="16"/>
  <c r="G150" i="16" s="1"/>
  <c r="F130" i="16"/>
  <c r="G130" i="16" s="1"/>
  <c r="F131" i="16"/>
  <c r="G131" i="16" s="1"/>
  <c r="F660" i="16"/>
  <c r="G660" i="16" s="1"/>
  <c r="F246" i="16"/>
  <c r="G246" i="16" s="1"/>
  <c r="F573" i="16"/>
  <c r="G573" i="16" s="1"/>
  <c r="F367" i="16"/>
  <c r="G367" i="16" s="1"/>
  <c r="F278" i="16"/>
  <c r="G278" i="16" s="1"/>
  <c r="F587" i="16"/>
  <c r="G587" i="16" s="1"/>
  <c r="F622" i="16"/>
  <c r="G622" i="16" s="1"/>
  <c r="F331" i="16"/>
  <c r="G331" i="16" s="1"/>
  <c r="F471" i="16"/>
  <c r="G471" i="16" s="1"/>
  <c r="F137" i="16"/>
  <c r="G137" i="16" s="1"/>
  <c r="F329" i="16"/>
  <c r="G329" i="16" s="1"/>
  <c r="F413" i="16"/>
  <c r="G413" i="16" s="1"/>
  <c r="F103" i="16"/>
  <c r="G103" i="16" s="1"/>
  <c r="F584" i="16"/>
  <c r="G584" i="16" s="1"/>
  <c r="F36" i="16"/>
  <c r="G36" i="16" s="1"/>
  <c r="F364" i="16"/>
  <c r="G364" i="16" s="1"/>
  <c r="F434" i="16"/>
  <c r="G434" i="16" s="1"/>
  <c r="F38" i="16"/>
  <c r="G38" i="16" s="1"/>
  <c r="F91" i="16"/>
  <c r="G91" i="16" s="1"/>
  <c r="F611" i="16"/>
  <c r="G611" i="16" s="1"/>
  <c r="F292" i="16"/>
  <c r="G292" i="16" s="1"/>
  <c r="F33" i="16"/>
  <c r="G33" i="16" s="1"/>
  <c r="F303" i="16"/>
  <c r="G303" i="16" s="1"/>
  <c r="F133" i="16"/>
  <c r="G133" i="16" s="1"/>
  <c r="F254" i="16"/>
  <c r="G254" i="16" s="1"/>
  <c r="F90" i="16"/>
  <c r="G90" i="16" s="1"/>
  <c r="F226" i="16"/>
  <c r="G226" i="16" s="1"/>
  <c r="F100" i="16"/>
  <c r="G100" i="16" s="1"/>
  <c r="F437" i="16"/>
  <c r="G437" i="16" s="1"/>
  <c r="F230" i="16"/>
  <c r="G230" i="16" s="1"/>
  <c r="F506" i="16"/>
  <c r="G506" i="16" s="1"/>
  <c r="F282" i="16"/>
  <c r="G282" i="16" s="1"/>
  <c r="F635" i="16"/>
  <c r="G635" i="16" s="1"/>
  <c r="F449" i="16"/>
  <c r="G449" i="16" s="1"/>
  <c r="F666" i="16"/>
  <c r="G666" i="16" s="1"/>
  <c r="F170" i="16"/>
  <c r="G170" i="16" s="1"/>
  <c r="F294" i="16"/>
  <c r="G294" i="16" s="1"/>
  <c r="F145" i="16"/>
  <c r="G145" i="16" s="1"/>
  <c r="F668" i="16"/>
  <c r="G668" i="16" s="1"/>
  <c r="F504" i="16"/>
  <c r="G504" i="16" s="1"/>
  <c r="F649" i="16"/>
  <c r="G649" i="16" s="1"/>
  <c r="F355" i="16"/>
  <c r="G355" i="16" s="1"/>
  <c r="F89" i="16"/>
  <c r="G89" i="16" s="1"/>
  <c r="F61" i="16"/>
  <c r="G61" i="16" s="1"/>
  <c r="F227" i="16"/>
  <c r="G227" i="16" s="1"/>
  <c r="F480" i="16"/>
  <c r="G480" i="16" s="1"/>
  <c r="F128" i="16"/>
  <c r="G128" i="16" s="1"/>
  <c r="F73" i="16"/>
  <c r="G73" i="16" s="1"/>
  <c r="F507" i="16"/>
  <c r="G507" i="16" s="1"/>
  <c r="F510" i="16"/>
  <c r="G510" i="16" s="1"/>
  <c r="F658" i="16"/>
  <c r="G658" i="16" s="1"/>
  <c r="F542" i="16"/>
  <c r="G542" i="16" s="1"/>
  <c r="F574" i="16"/>
  <c r="G574" i="16" s="1"/>
  <c r="F545" i="16"/>
  <c r="G545" i="16" s="1"/>
  <c r="F537" i="16"/>
  <c r="G537" i="16" s="1"/>
  <c r="F244" i="16"/>
  <c r="G244" i="16" s="1"/>
  <c r="F463" i="16"/>
  <c r="G463" i="16" s="1"/>
  <c r="F683" i="16"/>
  <c r="G683" i="16" s="1"/>
  <c r="F421" i="16"/>
  <c r="G421" i="16" s="1"/>
  <c r="F225" i="16"/>
  <c r="G225" i="16" s="1"/>
  <c r="F621" i="16"/>
  <c r="G621" i="16" s="1"/>
  <c r="F289" i="16"/>
  <c r="G289" i="16" s="1"/>
  <c r="F569" i="16"/>
  <c r="G569" i="16" s="1"/>
  <c r="F326" i="16"/>
  <c r="G326" i="16" s="1"/>
  <c r="F444" i="16"/>
  <c r="G444" i="16" s="1"/>
  <c r="F51" i="16"/>
  <c r="G51" i="16" s="1"/>
  <c r="F368" i="16"/>
  <c r="G368" i="16" s="1"/>
  <c r="F486" i="16"/>
  <c r="G486" i="16" s="1"/>
  <c r="F485" i="16"/>
  <c r="G485" i="16" s="1"/>
  <c r="F210" i="16"/>
  <c r="G210" i="16" s="1"/>
  <c r="F416" i="16"/>
  <c r="G416" i="16" s="1"/>
  <c r="F590" i="16"/>
  <c r="G590" i="16" s="1"/>
  <c r="F417" i="16"/>
  <c r="G417" i="16" s="1"/>
  <c r="F118" i="16"/>
  <c r="G118" i="16" s="1"/>
  <c r="F494" i="16"/>
  <c r="G494" i="16" s="1"/>
  <c r="F673" i="16"/>
  <c r="G673" i="16" s="1"/>
  <c r="F474" i="16"/>
  <c r="G474" i="16" s="1"/>
  <c r="F526" i="16"/>
  <c r="G526" i="16" s="1"/>
  <c r="F39" i="16"/>
  <c r="G39" i="16" s="1"/>
  <c r="F623" i="16"/>
  <c r="G623" i="16" s="1"/>
  <c r="F531" i="16"/>
  <c r="G531" i="16" s="1"/>
  <c r="F223" i="16"/>
  <c r="G223" i="16" s="1"/>
  <c r="F447" i="16"/>
  <c r="G447" i="16" s="1"/>
  <c r="F470" i="16"/>
  <c r="G470" i="16" s="1"/>
  <c r="F298" i="16"/>
  <c r="G298" i="16" s="1"/>
  <c r="F358" i="16"/>
  <c r="G358" i="16" s="1"/>
  <c r="F165" i="16"/>
  <c r="G165" i="16" s="1"/>
  <c r="F277" i="16"/>
  <c r="G277" i="16" s="1"/>
  <c r="F399" i="16"/>
  <c r="G399" i="16" s="1"/>
  <c r="F339" i="16"/>
  <c r="G339" i="16" s="1"/>
  <c r="F163" i="16"/>
  <c r="G163" i="16" s="1"/>
  <c r="F496" i="16"/>
  <c r="G496" i="16" s="1"/>
  <c r="F490" i="16"/>
  <c r="G490" i="16" s="1"/>
  <c r="F420" i="16"/>
  <c r="G420" i="16" s="1"/>
  <c r="F424" i="16"/>
  <c r="G424" i="16" s="1"/>
  <c r="F406" i="16"/>
  <c r="G406" i="16" s="1"/>
  <c r="F114" i="16"/>
  <c r="G114" i="16" s="1"/>
  <c r="F175" i="16"/>
  <c r="G175" i="16" s="1"/>
  <c r="F127" i="16"/>
  <c r="G127" i="16" s="1"/>
  <c r="F40" i="16"/>
  <c r="G40" i="16" s="1"/>
  <c r="F451" i="16"/>
  <c r="G451" i="16" s="1"/>
  <c r="F231" i="16"/>
  <c r="G231" i="16" s="1"/>
  <c r="F189" i="16"/>
  <c r="G189" i="16" s="1"/>
  <c r="F539" i="16"/>
  <c r="G539" i="16" s="1"/>
  <c r="F483" i="16"/>
  <c r="G483" i="16" s="1"/>
  <c r="F390" i="16"/>
  <c r="G390" i="16" s="1"/>
  <c r="F113" i="16"/>
  <c r="G113" i="16" s="1"/>
  <c r="F549" i="16"/>
  <c r="G549" i="16" s="1"/>
  <c r="F43" i="16"/>
  <c r="G43" i="16" s="1"/>
  <c r="F132" i="16"/>
  <c r="G132" i="16" s="1"/>
  <c r="F271" i="16"/>
  <c r="G271" i="16" s="1"/>
  <c r="F198" i="16"/>
  <c r="G198" i="16" s="1"/>
  <c r="F665" i="16"/>
  <c r="G665" i="16" s="1"/>
  <c r="F686" i="16"/>
  <c r="G686" i="16" s="1"/>
  <c r="F261" i="16"/>
  <c r="G261" i="16" s="1"/>
  <c r="F94" i="16"/>
  <c r="G94" i="16" s="1"/>
  <c r="F372" i="16"/>
  <c r="G372" i="16" s="1"/>
  <c r="F35" i="16"/>
  <c r="G35" i="16" s="1"/>
  <c r="F433" i="16"/>
  <c r="G433" i="16" s="1"/>
  <c r="F37" i="16"/>
  <c r="G37" i="16" s="1"/>
  <c r="F679" i="16"/>
  <c r="G679" i="16" s="1"/>
  <c r="F453" i="16"/>
  <c r="G453" i="16" s="1"/>
  <c r="F497" i="16"/>
  <c r="G497" i="16" s="1"/>
  <c r="F54" i="16"/>
  <c r="G54" i="16" s="1"/>
  <c r="F216" i="16"/>
  <c r="G216" i="16" s="1"/>
  <c r="F112" i="16"/>
  <c r="G112" i="16" s="1"/>
  <c r="F410" i="16"/>
  <c r="G410" i="16" s="1"/>
  <c r="F607" i="16"/>
  <c r="G607" i="16" s="1"/>
  <c r="F374" i="16"/>
  <c r="G374" i="16" s="1"/>
  <c r="F64" i="16"/>
  <c r="G64" i="16" s="1"/>
  <c r="F513" i="16"/>
  <c r="G513" i="16" s="1"/>
  <c r="F305" i="16"/>
  <c r="G305" i="16" s="1"/>
  <c r="F585" i="16"/>
  <c r="G585" i="16" s="1"/>
  <c r="F290" i="16"/>
  <c r="G290" i="16" s="1"/>
  <c r="F600" i="16"/>
  <c r="G600" i="16" s="1"/>
  <c r="F375" i="16"/>
  <c r="G375" i="16" s="1"/>
  <c r="F499" i="16"/>
  <c r="G499" i="16" s="1"/>
  <c r="F111" i="16"/>
  <c r="G111" i="16" s="1"/>
  <c r="F104" i="16"/>
  <c r="G104" i="16" s="1"/>
  <c r="F26" i="16"/>
  <c r="F562" i="16"/>
  <c r="G562" i="16" s="1"/>
  <c r="F142" i="16"/>
  <c r="G142" i="16" s="1"/>
  <c r="F342" i="16"/>
  <c r="G342" i="16" s="1"/>
  <c r="F204" i="16"/>
  <c r="G204" i="16" s="1"/>
  <c r="F414" i="16"/>
  <c r="G414" i="16" s="1"/>
  <c r="F468" i="16"/>
  <c r="G468" i="16" s="1"/>
  <c r="F594" i="16"/>
  <c r="G594" i="16" s="1"/>
  <c r="F285" i="16"/>
  <c r="G285" i="16" s="1"/>
  <c r="F323" i="16"/>
  <c r="G323" i="16" s="1"/>
  <c r="F466" i="16"/>
  <c r="G466" i="16" s="1"/>
  <c r="F680" i="16"/>
  <c r="G680" i="16" s="1"/>
  <c r="F443" i="16"/>
  <c r="G443" i="16" s="1"/>
  <c r="F450" i="16"/>
  <c r="G450" i="16" s="1"/>
  <c r="F166" i="16"/>
  <c r="G166" i="16" s="1"/>
  <c r="F482" i="16"/>
  <c r="G482" i="16" s="1"/>
  <c r="F362" i="16"/>
  <c r="G362" i="16" s="1"/>
  <c r="F525" i="16"/>
  <c r="G525" i="16" s="1"/>
  <c r="F547" i="16"/>
  <c r="G547" i="16" s="1"/>
  <c r="F425" i="16"/>
  <c r="G425" i="16" s="1"/>
  <c r="F312" i="16"/>
  <c r="G312" i="16" s="1"/>
  <c r="F565" i="16"/>
  <c r="G565" i="16" s="1"/>
  <c r="F678" i="16"/>
  <c r="G678" i="16" s="1"/>
  <c r="F168" i="16"/>
  <c r="G168" i="16" s="1"/>
  <c r="F546" i="16"/>
  <c r="G546" i="16" s="1"/>
  <c r="F156" i="16"/>
  <c r="G156" i="16" s="1"/>
  <c r="F140" i="16"/>
  <c r="G140" i="16" s="1"/>
  <c r="F351" i="16"/>
  <c r="G351" i="16" s="1"/>
  <c r="F241" i="16"/>
  <c r="G241" i="16" s="1"/>
  <c r="F435" i="16"/>
  <c r="G435" i="16" s="1"/>
  <c r="F341" i="16"/>
  <c r="G341" i="16" s="1"/>
  <c r="F344" i="16"/>
  <c r="G344" i="16" s="1"/>
  <c r="F459" i="16"/>
  <c r="G459" i="16" s="1"/>
  <c r="F676" i="16"/>
  <c r="G676" i="16" s="1"/>
  <c r="F206" i="16"/>
  <c r="G206" i="16" s="1"/>
  <c r="F515" i="16"/>
  <c r="G515" i="16" s="1"/>
  <c r="F235" i="16"/>
  <c r="G235" i="16" s="1"/>
  <c r="F174" i="16"/>
  <c r="G174" i="16" s="1"/>
  <c r="F597" i="16"/>
  <c r="G597" i="16" s="1"/>
  <c r="F275" i="16"/>
  <c r="G275" i="16" s="1"/>
  <c r="F630" i="16"/>
  <c r="G630" i="16" s="1"/>
  <c r="F398" i="16"/>
  <c r="G398" i="16" s="1"/>
  <c r="F92" i="16"/>
  <c r="G92" i="16" s="1"/>
  <c r="F199" i="16"/>
  <c r="G199" i="16" s="1"/>
  <c r="F217" i="16"/>
  <c r="G217" i="16" s="1"/>
  <c r="F288" i="16"/>
  <c r="G288" i="16" s="1"/>
  <c r="F599" i="16"/>
  <c r="G599" i="16" s="1"/>
  <c r="F593" i="16"/>
  <c r="G593" i="16" s="1"/>
  <c r="F544" i="16"/>
  <c r="G544" i="16" s="1"/>
  <c r="F270" i="16"/>
  <c r="G270" i="16" s="1"/>
  <c r="F264" i="16"/>
  <c r="G264" i="16" s="1"/>
  <c r="F263" i="16"/>
  <c r="G263" i="16" s="1"/>
  <c r="F233" i="16"/>
  <c r="G233" i="16" s="1"/>
  <c r="F598" i="16"/>
  <c r="G598" i="16" s="1"/>
  <c r="F299" i="16"/>
  <c r="G299" i="16" s="1"/>
  <c r="F432" i="16"/>
  <c r="G432" i="16" s="1"/>
  <c r="F183" i="16"/>
  <c r="G183" i="16" s="1"/>
  <c r="F306" i="16"/>
  <c r="G306" i="16" s="1"/>
  <c r="F426" i="16"/>
  <c r="G426" i="16" s="1"/>
  <c r="F370" i="16"/>
  <c r="G370" i="16" s="1"/>
  <c r="F211" i="16"/>
  <c r="G211" i="16" s="1"/>
  <c r="F122" i="16"/>
  <c r="G122" i="16" s="1"/>
  <c r="F650" i="16"/>
  <c r="G650" i="16" s="1"/>
  <c r="F548" i="16"/>
  <c r="G548" i="16" s="1"/>
  <c r="F148" i="16"/>
  <c r="G148" i="16" s="1"/>
  <c r="F577" i="16"/>
  <c r="G577" i="16" s="1"/>
  <c r="F178" i="16"/>
  <c r="G178" i="16" s="1"/>
  <c r="F536" i="16"/>
  <c r="G536" i="16" s="1"/>
  <c r="F360" i="16"/>
  <c r="G360" i="16" s="1"/>
  <c r="F269" i="16"/>
  <c r="G269" i="16" s="1"/>
  <c r="F325" i="16"/>
  <c r="G325" i="16" s="1"/>
  <c r="F452" i="16"/>
  <c r="G452" i="16" s="1"/>
  <c r="F636" i="16"/>
  <c r="G636" i="16" s="1"/>
  <c r="F287" i="16"/>
  <c r="G287" i="16" s="1"/>
  <c r="F164" i="16"/>
  <c r="G164" i="16" s="1"/>
  <c r="F422" i="16"/>
  <c r="G422" i="16" s="1"/>
  <c r="F311" i="16"/>
  <c r="G311" i="16" s="1"/>
  <c r="F162" i="16"/>
  <c r="G162" i="16" s="1"/>
  <c r="F144" i="16"/>
  <c r="G144" i="16" s="1"/>
  <c r="F501" i="16"/>
  <c r="G501" i="16" s="1"/>
  <c r="F631" i="16"/>
  <c r="G631" i="16" s="1"/>
  <c r="F258" i="16"/>
  <c r="G258" i="16" s="1"/>
  <c r="F256" i="16"/>
  <c r="G256" i="16" s="1"/>
  <c r="F67" i="16"/>
  <c r="G67" i="16" s="1"/>
  <c r="F614" i="16"/>
  <c r="G614" i="16" s="1"/>
  <c r="F644" i="16"/>
  <c r="G644" i="16" s="1"/>
  <c r="F126" i="16"/>
  <c r="G126" i="16" s="1"/>
  <c r="F456" i="16"/>
  <c r="G456" i="16" s="1"/>
  <c r="F266" i="16"/>
  <c r="G266" i="16" s="1"/>
  <c r="F634" i="16"/>
  <c r="G634" i="16" s="1"/>
  <c r="F557" i="16"/>
  <c r="G557" i="16" s="1"/>
  <c r="F415" i="16"/>
  <c r="G415" i="16" s="1"/>
  <c r="F639" i="16"/>
  <c r="G639" i="16" s="1"/>
  <c r="F602" i="16"/>
  <c r="G602" i="16" s="1"/>
  <c r="F234" i="16"/>
  <c r="G234" i="16" s="1"/>
  <c r="F645" i="16"/>
  <c r="G645" i="16" s="1"/>
  <c r="F479" i="16"/>
  <c r="G479" i="16" s="1"/>
  <c r="F138" i="16"/>
  <c r="G138" i="16" s="1"/>
  <c r="F403" i="16"/>
  <c r="G403" i="16" s="1"/>
  <c r="F505" i="16"/>
  <c r="G505" i="16" s="1"/>
  <c r="F659" i="16"/>
  <c r="G659" i="16" s="1"/>
  <c r="F190" i="16"/>
  <c r="G190" i="16" s="1"/>
  <c r="F402" i="16"/>
  <c r="G402" i="16" s="1"/>
  <c r="F149" i="16"/>
  <c r="G149" i="16" s="1"/>
  <c r="F295" i="16"/>
  <c r="G295" i="16" s="1"/>
  <c r="F613" i="16"/>
  <c r="G613" i="16" s="1"/>
  <c r="F495" i="16"/>
  <c r="G495" i="16" s="1"/>
  <c r="F657" i="16"/>
  <c r="G657" i="16" s="1"/>
  <c r="F570" i="16"/>
  <c r="G570" i="16" s="1"/>
  <c r="F682" i="16"/>
  <c r="G682" i="16" s="1"/>
  <c r="F412" i="16"/>
  <c r="G412" i="16" s="1"/>
  <c r="F476" i="16"/>
  <c r="G476" i="16" s="1"/>
  <c r="F30" i="16"/>
  <c r="G30" i="16" s="1"/>
  <c r="F667" i="16"/>
  <c r="G667" i="16" s="1"/>
  <c r="F119" i="16"/>
  <c r="G119" i="16" s="1"/>
  <c r="F428" i="16"/>
  <c r="G428" i="16" s="1"/>
  <c r="F484" i="16"/>
  <c r="G484" i="16" s="1"/>
  <c r="F68" i="16"/>
  <c r="G68" i="16" s="1"/>
  <c r="F47" i="16"/>
  <c r="G47" i="16" s="1"/>
  <c r="F279" i="16"/>
  <c r="G279" i="16" s="1"/>
  <c r="F102" i="16"/>
  <c r="G102" i="16" s="1"/>
  <c r="F98" i="16"/>
  <c r="G98" i="16" s="1"/>
  <c r="F147" i="16"/>
  <c r="G147" i="16" s="1"/>
  <c r="F352" i="16"/>
  <c r="G352" i="16" s="1"/>
  <c r="F582" i="16"/>
  <c r="G582" i="16" s="1"/>
  <c r="F356" i="16"/>
  <c r="G356" i="16" s="1"/>
  <c r="F448" i="16"/>
  <c r="G448" i="16" s="1"/>
  <c r="F430" i="16"/>
  <c r="G430" i="16" s="1"/>
  <c r="F249" i="16"/>
  <c r="G249" i="16" s="1"/>
  <c r="F446" i="16"/>
  <c r="G446" i="16" s="1"/>
  <c r="F511" i="16"/>
  <c r="G511" i="16" s="1"/>
  <c r="F105" i="16"/>
  <c r="G105" i="16" s="1"/>
  <c r="F71" i="16"/>
  <c r="G71" i="16" s="1"/>
  <c r="F389" i="16"/>
  <c r="G389" i="16" s="1"/>
  <c r="F301" i="16"/>
  <c r="G301" i="16" s="1"/>
  <c r="F143" i="16"/>
  <c r="G143" i="16" s="1"/>
  <c r="F195" i="16"/>
  <c r="G195" i="16" s="1"/>
  <c r="F182" i="16"/>
  <c r="G182" i="16" s="1"/>
  <c r="F110" i="16"/>
  <c r="G110" i="16" s="1"/>
  <c r="F237" i="16"/>
  <c r="G237" i="16" s="1"/>
  <c r="F232" i="16"/>
  <c r="G232" i="16" s="1"/>
  <c r="F411" i="16"/>
  <c r="G411" i="16" s="1"/>
  <c r="F376" i="16"/>
  <c r="G376" i="16" s="1"/>
  <c r="F664" i="16"/>
  <c r="G664" i="16" s="1"/>
  <c r="F135" i="16"/>
  <c r="G135" i="16" s="1"/>
  <c r="F58" i="16"/>
  <c r="G58" i="16" s="1"/>
  <c r="F70" i="16"/>
  <c r="G70" i="16" s="1"/>
  <c r="F386" i="16"/>
  <c r="G386" i="16" s="1"/>
  <c r="F304" i="16"/>
  <c r="G304" i="16" s="1"/>
  <c r="F207" i="16"/>
  <c r="G207" i="16" s="1"/>
  <c r="F302" i="16"/>
  <c r="G302" i="16" s="1"/>
  <c r="F616" i="16"/>
  <c r="G616" i="16" s="1"/>
  <c r="F63" i="16"/>
  <c r="G63" i="16" s="1"/>
  <c r="F520" i="16"/>
  <c r="G520" i="16" s="1"/>
  <c r="F442" i="16"/>
  <c r="G442" i="16" s="1"/>
  <c r="F555" i="16"/>
  <c r="G555" i="16" s="1"/>
  <c r="F159" i="16"/>
  <c r="G159" i="16" s="1"/>
  <c r="F77" i="16"/>
  <c r="G77" i="16" s="1"/>
  <c r="F579" i="16"/>
  <c r="G579" i="16" s="1"/>
  <c r="F441" i="16"/>
  <c r="G441" i="16" s="1"/>
  <c r="F315" i="16"/>
  <c r="G315" i="16" s="1"/>
  <c r="F93" i="16"/>
  <c r="G93" i="16" s="1"/>
  <c r="F337" i="16"/>
  <c r="G337" i="16" s="1"/>
  <c r="F583" i="16"/>
  <c r="G583" i="16" s="1"/>
  <c r="F260" i="16"/>
  <c r="G260" i="16" s="1"/>
  <c r="F169" i="16"/>
  <c r="G169" i="16" s="1"/>
  <c r="F371" i="16"/>
  <c r="G371" i="16" s="1"/>
  <c r="F200" i="16"/>
  <c r="G200" i="16" s="1"/>
  <c r="F154" i="16"/>
  <c r="G154" i="16" s="1"/>
  <c r="F669" i="16"/>
  <c r="G669" i="16" s="1"/>
  <c r="F336" i="16"/>
  <c r="G336" i="16" s="1"/>
  <c r="F381" i="16"/>
  <c r="G381" i="16" s="1"/>
  <c r="F228" i="16"/>
  <c r="G228" i="16" s="1"/>
  <c r="F581" i="16"/>
  <c r="G581" i="16" s="1"/>
  <c r="F75" i="16"/>
  <c r="G75" i="16" s="1"/>
  <c r="F160" i="16"/>
  <c r="G160" i="16" s="1"/>
  <c r="F628" i="16"/>
  <c r="G628" i="16" s="1"/>
  <c r="F32" i="16"/>
  <c r="G32" i="16" s="1"/>
  <c r="F681" i="16"/>
  <c r="G681" i="16" s="1"/>
  <c r="F83" i="16"/>
  <c r="G83" i="16" s="1"/>
  <c r="F157" i="16"/>
  <c r="G157" i="16" s="1"/>
  <c r="F394" i="16"/>
  <c r="G394" i="16" s="1"/>
  <c r="F328" i="16"/>
  <c r="G328" i="16" s="1"/>
  <c r="F391" i="16"/>
  <c r="G391" i="16" s="1"/>
  <c r="F268" i="16"/>
  <c r="G268" i="16" s="1"/>
  <c r="F512" i="16"/>
  <c r="G512" i="16" s="1"/>
  <c r="F224" i="16"/>
  <c r="G224" i="16" s="1"/>
  <c r="F357" i="16"/>
  <c r="G357" i="16" s="1"/>
  <c r="F396" i="16"/>
  <c r="G396" i="16" s="1"/>
  <c r="F566" i="16"/>
  <c r="G566" i="16" s="1"/>
  <c r="F55" i="16"/>
  <c r="G55" i="16" s="1"/>
  <c r="F215" i="16"/>
  <c r="G215" i="16" s="1"/>
  <c r="F76" i="16"/>
  <c r="G76" i="16" s="1"/>
  <c r="F620" i="16"/>
  <c r="G620" i="16" s="1"/>
  <c r="F139" i="16"/>
  <c r="G139" i="16" s="1"/>
  <c r="F617" i="16"/>
  <c r="G617" i="16" s="1"/>
  <c r="F218" i="16"/>
  <c r="G218" i="16" s="1"/>
  <c r="F186" i="16"/>
  <c r="G186" i="16" s="1"/>
  <c r="F239" i="16"/>
  <c r="G239" i="16" s="1"/>
  <c r="F560" i="16"/>
  <c r="G560" i="16" s="1"/>
  <c r="F502" i="16"/>
  <c r="G502" i="16" s="1"/>
  <c r="F469" i="16"/>
  <c r="G469" i="16" s="1"/>
  <c r="F122" i="17"/>
  <c r="G122" i="17" s="1"/>
  <c r="F581" i="17"/>
  <c r="G581" i="17" s="1"/>
  <c r="F686" i="17"/>
  <c r="G686" i="17" s="1"/>
  <c r="F326" i="17"/>
  <c r="G326" i="17" s="1"/>
  <c r="F272" i="17"/>
  <c r="G272" i="17" s="1"/>
  <c r="F85" i="17"/>
  <c r="G85" i="17" s="1"/>
  <c r="F601" i="17"/>
  <c r="G601" i="17" s="1"/>
  <c r="F501" i="17"/>
  <c r="G501" i="17" s="1"/>
  <c r="F687" i="17"/>
  <c r="G687" i="17" s="1"/>
  <c r="F182" i="17"/>
  <c r="G182" i="17" s="1"/>
  <c r="F32" i="17"/>
  <c r="G32" i="17" s="1"/>
  <c r="F532" i="17"/>
  <c r="G532" i="17" s="1"/>
  <c r="F408" i="17"/>
  <c r="G408" i="17" s="1"/>
  <c r="F81" i="17"/>
  <c r="G81" i="17" s="1"/>
  <c r="F112" i="17"/>
  <c r="G112" i="17" s="1"/>
  <c r="F36" i="17"/>
  <c r="G36" i="17" s="1"/>
  <c r="F314" i="17"/>
  <c r="G314" i="17" s="1"/>
  <c r="F663" i="17"/>
  <c r="G663" i="17" s="1"/>
  <c r="F498" i="17"/>
  <c r="G498" i="17" s="1"/>
  <c r="F550" i="17"/>
  <c r="G550" i="17" s="1"/>
  <c r="F285" i="17"/>
  <c r="G285" i="17" s="1"/>
  <c r="F578" i="17"/>
  <c r="G578" i="17" s="1"/>
  <c r="F456" i="17"/>
  <c r="G456" i="17" s="1"/>
  <c r="F446" i="17"/>
  <c r="G446" i="17" s="1"/>
  <c r="F291" i="17"/>
  <c r="G291" i="17" s="1"/>
  <c r="F473" i="17"/>
  <c r="G473" i="17" s="1"/>
  <c r="F554" i="17"/>
  <c r="G554" i="17" s="1"/>
  <c r="F222" i="17"/>
  <c r="G222" i="17" s="1"/>
  <c r="F544" i="17"/>
  <c r="G544" i="17" s="1"/>
  <c r="F68" i="17"/>
  <c r="G68" i="17" s="1"/>
  <c r="F665" i="17"/>
  <c r="G665" i="17" s="1"/>
  <c r="F486" i="17"/>
  <c r="G486" i="17" s="1"/>
  <c r="F615" i="17"/>
  <c r="G615" i="17" s="1"/>
  <c r="F89" i="17"/>
  <c r="G89" i="17" s="1"/>
  <c r="F571" i="17"/>
  <c r="G571" i="17" s="1"/>
  <c r="F227" i="17"/>
  <c r="G227" i="17" s="1"/>
  <c r="F566" i="17"/>
  <c r="G566" i="17" s="1"/>
  <c r="F356" i="17"/>
  <c r="G356" i="17" s="1"/>
  <c r="F422" i="17"/>
  <c r="G422" i="17" s="1"/>
  <c r="F83" i="17"/>
  <c r="G83" i="17" s="1"/>
  <c r="F390" i="17"/>
  <c r="G390" i="17" s="1"/>
  <c r="F638" i="17"/>
  <c r="G638" i="17" s="1"/>
  <c r="F307" i="17"/>
  <c r="G307" i="17" s="1"/>
  <c r="F255" i="17"/>
  <c r="G255" i="17" s="1"/>
  <c r="F557" i="17"/>
  <c r="G557" i="17" s="1"/>
  <c r="F300" i="17"/>
  <c r="G300" i="17" s="1"/>
  <c r="F443" i="17"/>
  <c r="G443" i="17" s="1"/>
  <c r="F476" i="17"/>
  <c r="G476" i="17" s="1"/>
  <c r="F270" i="17"/>
  <c r="G270" i="17" s="1"/>
  <c r="F448" i="17"/>
  <c r="G448" i="17" s="1"/>
  <c r="F183" i="17"/>
  <c r="G183" i="17" s="1"/>
  <c r="F95" i="17"/>
  <c r="G95" i="17" s="1"/>
  <c r="F364" i="17"/>
  <c r="G364" i="17" s="1"/>
  <c r="F406" i="17"/>
  <c r="G406" i="17" s="1"/>
  <c r="F221" i="17"/>
  <c r="G221" i="17" s="1"/>
  <c r="F414" i="17"/>
  <c r="G414" i="17" s="1"/>
  <c r="F163" i="17"/>
  <c r="G163" i="17" s="1"/>
  <c r="F666" i="17"/>
  <c r="G666" i="17" s="1"/>
  <c r="F308" i="17"/>
  <c r="G308" i="17" s="1"/>
  <c r="F391" i="17"/>
  <c r="G391" i="17" s="1"/>
  <c r="F462" i="17"/>
  <c r="G462" i="17" s="1"/>
  <c r="F165" i="17"/>
  <c r="G165" i="17" s="1"/>
  <c r="F338" i="17"/>
  <c r="G338" i="17" s="1"/>
  <c r="F327" i="17"/>
  <c r="G327" i="17" s="1"/>
  <c r="F588" i="17"/>
  <c r="G588" i="17" s="1"/>
  <c r="F480" i="17"/>
  <c r="G480" i="17" s="1"/>
  <c r="F309" i="17"/>
  <c r="G309" i="17" s="1"/>
  <c r="F100" i="17"/>
  <c r="G100" i="17" s="1"/>
  <c r="F679" i="17"/>
  <c r="G679" i="17" s="1"/>
  <c r="F303" i="17"/>
  <c r="G303" i="17" s="1"/>
  <c r="F117" i="17"/>
  <c r="G117" i="17" s="1"/>
  <c r="F413" i="17"/>
  <c r="G413" i="17" s="1"/>
  <c r="F334" i="17"/>
  <c r="G334" i="17" s="1"/>
  <c r="F97" i="17"/>
  <c r="G97" i="17" s="1"/>
  <c r="F508" i="17"/>
  <c r="G508" i="17" s="1"/>
  <c r="F377" i="17"/>
  <c r="G377" i="17" s="1"/>
  <c r="F218" i="17"/>
  <c r="G218" i="17" s="1"/>
  <c r="F548" i="17"/>
  <c r="G548" i="17" s="1"/>
  <c r="F433" i="17"/>
  <c r="G433" i="17" s="1"/>
  <c r="F353" i="17"/>
  <c r="G353" i="17" s="1"/>
  <c r="F511" i="17"/>
  <c r="G511" i="17" s="1"/>
  <c r="F235" i="17"/>
  <c r="G235" i="17" s="1"/>
  <c r="F207" i="17"/>
  <c r="G207" i="17" s="1"/>
  <c r="F299" i="17"/>
  <c r="G299" i="17" s="1"/>
  <c r="F245" i="17"/>
  <c r="G245" i="17" s="1"/>
  <c r="F661" i="17"/>
  <c r="G661" i="17" s="1"/>
  <c r="F340" i="17"/>
  <c r="G340" i="17" s="1"/>
  <c r="F234" i="17"/>
  <c r="G234" i="17" s="1"/>
  <c r="F497" i="17"/>
  <c r="G497" i="17" s="1"/>
  <c r="F277" i="17"/>
  <c r="G277" i="17" s="1"/>
  <c r="F33" i="17"/>
  <c r="G33" i="17" s="1"/>
  <c r="F559" i="17"/>
  <c r="G559" i="17" s="1"/>
  <c r="F34" i="17"/>
  <c r="G34" i="17" s="1"/>
  <c r="F552" i="17"/>
  <c r="G552" i="17" s="1"/>
  <c r="F428" i="17"/>
  <c r="G428" i="17" s="1"/>
  <c r="F322" i="17"/>
  <c r="G322" i="17" s="1"/>
  <c r="F87" i="17"/>
  <c r="G87" i="17" s="1"/>
  <c r="F494" i="17"/>
  <c r="G494" i="17" s="1"/>
  <c r="F66" i="17"/>
  <c r="G66" i="17" s="1"/>
  <c r="F124" i="17"/>
  <c r="G124" i="17" s="1"/>
  <c r="F268" i="17"/>
  <c r="G268" i="17" s="1"/>
  <c r="F405" i="17"/>
  <c r="G405" i="17" s="1"/>
  <c r="F115" i="17"/>
  <c r="G115" i="17" s="1"/>
  <c r="F175" i="17"/>
  <c r="G175" i="17" s="1"/>
  <c r="F210" i="17"/>
  <c r="G210" i="17" s="1"/>
  <c r="F421" i="17"/>
  <c r="G421" i="17" s="1"/>
  <c r="F248" i="17"/>
  <c r="G248" i="17" s="1"/>
  <c r="F344" i="17"/>
  <c r="G344" i="17" s="1"/>
  <c r="F477" i="17"/>
  <c r="G477" i="17" s="1"/>
  <c r="F533" i="17"/>
  <c r="G533" i="17" s="1"/>
  <c r="F336" i="17"/>
  <c r="G336" i="17" s="1"/>
  <c r="F378" i="17"/>
  <c r="G378" i="17" s="1"/>
  <c r="F435" i="17"/>
  <c r="G435" i="17" s="1"/>
  <c r="F420" i="17"/>
  <c r="G420" i="17" s="1"/>
  <c r="F652" i="17"/>
  <c r="G652" i="17" s="1"/>
  <c r="F368" i="17"/>
  <c r="G368" i="17" s="1"/>
  <c r="F323" i="17"/>
  <c r="G323" i="17" s="1"/>
  <c r="F482" i="17"/>
  <c r="G482" i="17" s="1"/>
  <c r="F509" i="17"/>
  <c r="G509" i="17" s="1"/>
  <c r="F72" i="17"/>
  <c r="G72" i="17" s="1"/>
  <c r="F73" i="17"/>
  <c r="G73" i="17" s="1"/>
  <c r="F194" i="17"/>
  <c r="G194" i="17" s="1"/>
  <c r="F641" i="17"/>
  <c r="G641" i="17" s="1"/>
  <c r="F93" i="17"/>
  <c r="G93" i="17" s="1"/>
  <c r="F217" i="17"/>
  <c r="G217" i="17" s="1"/>
  <c r="F593" i="17"/>
  <c r="G593" i="17" s="1"/>
  <c r="F147" i="17"/>
  <c r="G147" i="17" s="1"/>
  <c r="F264" i="17"/>
  <c r="G264" i="17" s="1"/>
  <c r="F273" i="17"/>
  <c r="G273" i="17" s="1"/>
  <c r="F131" i="17"/>
  <c r="G131" i="17" s="1"/>
  <c r="F379" i="17"/>
  <c r="G379" i="17" s="1"/>
  <c r="F659" i="17"/>
  <c r="G659" i="17" s="1"/>
  <c r="F514" i="17"/>
  <c r="G514" i="17" s="1"/>
  <c r="F189" i="17"/>
  <c r="G189" i="17" s="1"/>
  <c r="F137" i="17"/>
  <c r="G137" i="17" s="1"/>
  <c r="F475" i="17"/>
  <c r="G475" i="17" s="1"/>
  <c r="F292" i="17"/>
  <c r="G292" i="17" s="1"/>
  <c r="F540" i="17"/>
  <c r="G540" i="17" s="1"/>
  <c r="F67" i="17"/>
  <c r="G67" i="17" s="1"/>
  <c r="F432" i="17"/>
  <c r="G432" i="17" s="1"/>
  <c r="F485" i="17"/>
  <c r="G485" i="17" s="1"/>
  <c r="F639" i="17"/>
  <c r="G639" i="17" s="1"/>
  <c r="F625" i="17"/>
  <c r="G625" i="17" s="1"/>
  <c r="F231" i="17"/>
  <c r="G231" i="17" s="1"/>
  <c r="F342" i="17"/>
  <c r="G342" i="17" s="1"/>
  <c r="F580" i="17"/>
  <c r="G580" i="17" s="1"/>
  <c r="F607" i="17"/>
  <c r="G607" i="17" s="1"/>
  <c r="F168" i="17"/>
  <c r="G168" i="17" s="1"/>
  <c r="F612" i="17"/>
  <c r="G612" i="17" s="1"/>
  <c r="F331" i="17"/>
  <c r="G331" i="17" s="1"/>
  <c r="F657" i="17"/>
  <c r="G657" i="17" s="1"/>
  <c r="F211" i="17"/>
  <c r="G211" i="17" s="1"/>
  <c r="F496" i="17"/>
  <c r="G496" i="17" s="1"/>
  <c r="F392" i="17"/>
  <c r="G392" i="17" s="1"/>
  <c r="F631" i="17"/>
  <c r="G631" i="17" s="1"/>
  <c r="F499" i="17"/>
  <c r="G499" i="17" s="1"/>
  <c r="F393" i="17"/>
  <c r="G393" i="17" s="1"/>
  <c r="F536" i="17"/>
  <c r="G536" i="17" s="1"/>
  <c r="F349" i="17"/>
  <c r="G349" i="17" s="1"/>
  <c r="F614" i="17"/>
  <c r="G614" i="17" s="1"/>
  <c r="F404" i="17"/>
  <c r="G404" i="17" s="1"/>
  <c r="F583" i="17"/>
  <c r="G583" i="17" s="1"/>
  <c r="F41" i="17"/>
  <c r="G41" i="17" s="1"/>
  <c r="F37" i="17"/>
  <c r="G37" i="17" s="1"/>
  <c r="F177" i="17"/>
  <c r="G177" i="17" s="1"/>
  <c r="F634" i="17"/>
  <c r="G634" i="17" s="1"/>
  <c r="F358" i="17"/>
  <c r="G358" i="17" s="1"/>
  <c r="F178" i="17"/>
  <c r="G178" i="17" s="1"/>
  <c r="F373" i="17"/>
  <c r="G373" i="17" s="1"/>
  <c r="F75" i="17"/>
  <c r="G75" i="17" s="1"/>
  <c r="F395" i="17"/>
  <c r="G395" i="17" s="1"/>
  <c r="F127" i="17"/>
  <c r="G127" i="17" s="1"/>
  <c r="F597" i="17"/>
  <c r="G597" i="17" s="1"/>
  <c r="F301" i="17"/>
  <c r="G301" i="17" s="1"/>
  <c r="F229" i="17"/>
  <c r="G229" i="17" s="1"/>
  <c r="F220" i="17"/>
  <c r="G220" i="17" s="1"/>
  <c r="F350" i="17"/>
  <c r="G350" i="17" s="1"/>
  <c r="F410" i="17"/>
  <c r="G410" i="17" s="1"/>
  <c r="F29" i="17"/>
  <c r="F626" i="17"/>
  <c r="G626" i="17" s="1"/>
  <c r="F258" i="17"/>
  <c r="G258" i="17" s="1"/>
  <c r="F184" i="17"/>
  <c r="G184" i="17" s="1"/>
  <c r="F203" i="17"/>
  <c r="G203" i="17" s="1"/>
  <c r="F653" i="17"/>
  <c r="G653" i="17" s="1"/>
  <c r="F125" i="17"/>
  <c r="G125" i="17" s="1"/>
  <c r="F289" i="17"/>
  <c r="G289" i="17" s="1"/>
  <c r="F55" i="17"/>
  <c r="G55" i="17" s="1"/>
  <c r="F151" i="17"/>
  <c r="G151" i="17" s="1"/>
  <c r="F605" i="17"/>
  <c r="G605" i="17" s="1"/>
  <c r="F662" i="17"/>
  <c r="G662" i="17" s="1"/>
  <c r="F618" i="17"/>
  <c r="G618" i="17" s="1"/>
  <c r="F288" i="17"/>
  <c r="G288" i="17" s="1"/>
  <c r="F236" i="17"/>
  <c r="G236" i="17" s="1"/>
  <c r="F59" i="17"/>
  <c r="G59" i="17" s="1"/>
  <c r="F79" i="17"/>
  <c r="G79" i="17" s="1"/>
  <c r="F403" i="17"/>
  <c r="G403" i="17" s="1"/>
  <c r="F195" i="17"/>
  <c r="G195" i="17" s="1"/>
  <c r="F384" i="17"/>
  <c r="G384" i="17" s="1"/>
  <c r="F80" i="17"/>
  <c r="G80" i="17" s="1"/>
  <c r="F457" i="17"/>
  <c r="G457" i="17" s="1"/>
  <c r="F541" i="17"/>
  <c r="G541" i="17" s="1"/>
  <c r="F575" i="17"/>
  <c r="G575" i="17" s="1"/>
  <c r="F586" i="17"/>
  <c r="G586" i="17" s="1"/>
  <c r="F642" i="17"/>
  <c r="G642" i="17" s="1"/>
  <c r="F69" i="17"/>
  <c r="G69" i="17" s="1"/>
  <c r="F619" i="17"/>
  <c r="G619" i="17" s="1"/>
  <c r="F483" i="17"/>
  <c r="G483" i="17" s="1"/>
  <c r="F215" i="17"/>
  <c r="G215" i="17" s="1"/>
  <c r="F474" i="17"/>
  <c r="G474" i="17" s="1"/>
  <c r="F71" i="17"/>
  <c r="G71" i="17" s="1"/>
  <c r="F685" i="17"/>
  <c r="G685" i="17" s="1"/>
  <c r="F107" i="17"/>
  <c r="G107" i="17" s="1"/>
  <c r="F613" i="17"/>
  <c r="G613" i="17" s="1"/>
  <c r="F295" i="17"/>
  <c r="G295" i="17" s="1"/>
  <c r="F598" i="17"/>
  <c r="G598" i="17" s="1"/>
  <c r="F534" i="17"/>
  <c r="G534" i="17" s="1"/>
  <c r="F60" i="17"/>
  <c r="G60" i="17" s="1"/>
  <c r="F113" i="17"/>
  <c r="G113" i="17" s="1"/>
  <c r="F214" i="17"/>
  <c r="G214" i="17" s="1"/>
  <c r="F78" i="17"/>
  <c r="G78" i="17" s="1"/>
  <c r="F56" i="17"/>
  <c r="G56" i="17" s="1"/>
  <c r="F592" i="17"/>
  <c r="G592" i="17" s="1"/>
  <c r="F254" i="17"/>
  <c r="G254" i="17" s="1"/>
  <c r="F461" i="17"/>
  <c r="G461" i="17" s="1"/>
  <c r="F224" i="17"/>
  <c r="G224" i="17" s="1"/>
  <c r="F374" i="17"/>
  <c r="G374" i="17" s="1"/>
  <c r="F139" i="17"/>
  <c r="G139" i="17" s="1"/>
  <c r="F490" i="17"/>
  <c r="G490" i="17" s="1"/>
  <c r="F556" i="17"/>
  <c r="G556" i="17" s="1"/>
  <c r="F267" i="17"/>
  <c r="G267" i="17" s="1"/>
  <c r="F357" i="17"/>
  <c r="G357" i="17" s="1"/>
  <c r="F70" i="17"/>
  <c r="G70" i="17" s="1"/>
  <c r="F600" i="17"/>
  <c r="G600" i="17" s="1"/>
  <c r="F519" i="17"/>
  <c r="G519" i="17" s="1"/>
  <c r="F453" i="17"/>
  <c r="G453" i="17" s="1"/>
  <c r="F276" i="17"/>
  <c r="G276" i="17" s="1"/>
  <c r="F561" i="17"/>
  <c r="G561" i="17" s="1"/>
  <c r="F133" i="17"/>
  <c r="G133" i="17" s="1"/>
  <c r="F96" i="17"/>
  <c r="G96" i="17" s="1"/>
  <c r="F500" i="17"/>
  <c r="G500" i="17" s="1"/>
  <c r="F282" i="17"/>
  <c r="G282" i="17" s="1"/>
  <c r="F223" i="17"/>
  <c r="G223" i="17" s="1"/>
  <c r="F135" i="17"/>
  <c r="G135" i="17" s="1"/>
  <c r="F244" i="17"/>
  <c r="G244" i="17" s="1"/>
  <c r="F440" i="17"/>
  <c r="G440" i="17" s="1"/>
  <c r="F154" i="17"/>
  <c r="G154" i="17" s="1"/>
  <c r="F134" i="17"/>
  <c r="G134" i="17" s="1"/>
  <c r="F452" i="17"/>
  <c r="G452" i="17" s="1"/>
  <c r="F439" i="17"/>
  <c r="G439" i="17" s="1"/>
  <c r="F504" i="17"/>
  <c r="G504" i="17" s="1"/>
  <c r="F46" i="17"/>
  <c r="G46" i="17" s="1"/>
  <c r="F568" i="17"/>
  <c r="G568" i="17" s="1"/>
  <c r="F673" i="17"/>
  <c r="G673" i="17" s="1"/>
  <c r="F632" i="17"/>
  <c r="G632" i="17" s="1"/>
  <c r="F555" i="17"/>
  <c r="G555" i="17" s="1"/>
  <c r="F667" i="17"/>
  <c r="G667" i="17" s="1"/>
  <c r="F54" i="17"/>
  <c r="G54" i="17" s="1"/>
  <c r="F123" i="17"/>
  <c r="G123" i="17" s="1"/>
  <c r="F159" i="17"/>
  <c r="G159" i="17" s="1"/>
  <c r="F436" i="17"/>
  <c r="G436" i="17" s="1"/>
  <c r="F246" i="17"/>
  <c r="G246" i="17" s="1"/>
  <c r="F247" i="17"/>
  <c r="G247" i="17" s="1"/>
  <c r="F484" i="17"/>
  <c r="G484" i="17" s="1"/>
  <c r="F441" i="17"/>
  <c r="G441" i="17" s="1"/>
  <c r="F259" i="17"/>
  <c r="G259" i="17" s="1"/>
  <c r="F427" i="17"/>
  <c r="G427" i="17" s="1"/>
  <c r="F382" i="17"/>
  <c r="G382" i="17" s="1"/>
  <c r="F206" i="17"/>
  <c r="G206" i="17" s="1"/>
  <c r="F202" i="17"/>
  <c r="G202" i="17" s="1"/>
  <c r="F136" i="17"/>
  <c r="G136" i="17" s="1"/>
  <c r="F589" i="17"/>
  <c r="G589" i="17" s="1"/>
  <c r="F463" i="17"/>
  <c r="G463" i="17" s="1"/>
  <c r="F478" i="17"/>
  <c r="G478" i="17" s="1"/>
  <c r="F261" i="17"/>
  <c r="G261" i="17" s="1"/>
  <c r="F682" i="17"/>
  <c r="G682" i="17" s="1"/>
  <c r="F42" i="17"/>
  <c r="G42" i="17" s="1"/>
  <c r="F144" i="17"/>
  <c r="G144" i="17" s="1"/>
  <c r="F547" i="17"/>
  <c r="G547" i="17" s="1"/>
  <c r="F531" i="17"/>
  <c r="G531" i="17" s="1"/>
  <c r="F646" i="17"/>
  <c r="G646" i="17" s="1"/>
  <c r="F370" i="17"/>
  <c r="G370" i="17" s="1"/>
  <c r="F591" i="17"/>
  <c r="G591" i="17" s="1"/>
  <c r="F200" i="17"/>
  <c r="G200" i="17" s="1"/>
  <c r="F341" i="17"/>
  <c r="G341" i="17" s="1"/>
  <c r="F551" i="17"/>
  <c r="G551" i="17" s="1"/>
  <c r="F564" i="17"/>
  <c r="G564" i="17" s="1"/>
  <c r="F565" i="17"/>
  <c r="G565" i="17" s="1"/>
  <c r="F644" i="17"/>
  <c r="G644" i="17" s="1"/>
  <c r="F683" i="17"/>
  <c r="G683" i="17" s="1"/>
  <c r="F472" i="17"/>
  <c r="G472" i="17" s="1"/>
  <c r="F141" i="17"/>
  <c r="G141" i="17" s="1"/>
  <c r="F271" i="17"/>
  <c r="G271" i="17" s="1"/>
  <c r="F266" i="17"/>
  <c r="G266" i="17" s="1"/>
  <c r="F616" i="17"/>
  <c r="G616" i="17" s="1"/>
  <c r="F576" i="17"/>
  <c r="G576" i="17" s="1"/>
  <c r="F567" i="17"/>
  <c r="G567" i="17" s="1"/>
  <c r="F283" i="17"/>
  <c r="G283" i="17" s="1"/>
  <c r="F489" i="17"/>
  <c r="G489" i="17" s="1"/>
  <c r="F684" i="17"/>
  <c r="G684" i="17" s="1"/>
  <c r="F622" i="17"/>
  <c r="G622" i="17" s="1"/>
  <c r="F339" i="17"/>
  <c r="G339" i="17" s="1"/>
  <c r="F650" i="17"/>
  <c r="G650" i="17" s="1"/>
  <c r="F335" i="17"/>
  <c r="G335" i="17" s="1"/>
  <c r="F397" i="17"/>
  <c r="G397" i="17" s="1"/>
  <c r="F311" i="17"/>
  <c r="G311" i="17" s="1"/>
  <c r="F77" i="17"/>
  <c r="G77" i="17" s="1"/>
  <c r="F158" i="17"/>
  <c r="G158" i="17" s="1"/>
  <c r="F52" i="17"/>
  <c r="G52" i="17" s="1"/>
  <c r="F332" i="17"/>
  <c r="G332" i="17" s="1"/>
  <c r="F419" i="17"/>
  <c r="G419" i="17" s="1"/>
  <c r="F157" i="17"/>
  <c r="G157" i="17" s="1"/>
  <c r="F86" i="17"/>
  <c r="G86" i="17" s="1"/>
  <c r="F118" i="17"/>
  <c r="G118" i="17" s="1"/>
  <c r="F602" i="17"/>
  <c r="G602" i="17" s="1"/>
  <c r="F640" i="17"/>
  <c r="G640" i="17" s="1"/>
  <c r="F138" i="17"/>
  <c r="G138" i="17" s="1"/>
  <c r="F470" i="17"/>
  <c r="G470" i="17" s="1"/>
  <c r="F352" i="17"/>
  <c r="G352" i="17" s="1"/>
  <c r="F676" i="17"/>
  <c r="G676" i="17" s="1"/>
  <c r="F458" i="17"/>
  <c r="G458" i="17" s="1"/>
  <c r="F329" i="17"/>
  <c r="G329" i="17" s="1"/>
  <c r="F240" i="17"/>
  <c r="G240" i="17" s="1"/>
  <c r="F167" i="17"/>
  <c r="G167" i="17" s="1"/>
  <c r="F197" i="17"/>
  <c r="G197" i="17" s="1"/>
  <c r="F596" i="17"/>
  <c r="G596" i="17" s="1"/>
  <c r="F678" i="17"/>
  <c r="G678" i="17" s="1"/>
  <c r="F375" i="17"/>
  <c r="G375" i="17" s="1"/>
  <c r="F193" i="17"/>
  <c r="G193" i="17" s="1"/>
  <c r="F502" i="17"/>
  <c r="G502" i="17" s="1"/>
  <c r="F387" i="17"/>
  <c r="G387" i="17" s="1"/>
  <c r="F418" i="17"/>
  <c r="G418" i="17" s="1"/>
  <c r="G29" i="16"/>
  <c r="F579" i="17"/>
  <c r="G579" i="17" s="1"/>
  <c r="F232" i="17"/>
  <c r="G232" i="17" s="1"/>
  <c r="F185" i="17"/>
  <c r="G185" i="17" s="1"/>
  <c r="F257" i="17"/>
  <c r="G257" i="17" s="1"/>
  <c r="F549" i="17"/>
  <c r="G549" i="17" s="1"/>
  <c r="F538" i="17"/>
  <c r="G538" i="17" s="1"/>
  <c r="F170" i="17"/>
  <c r="G170" i="17" s="1"/>
  <c r="F201" i="17"/>
  <c r="G201" i="17" s="1"/>
  <c r="F169" i="17"/>
  <c r="G169" i="17" s="1"/>
  <c r="F649" i="17"/>
  <c r="G649" i="17" s="1"/>
  <c r="F409" i="17"/>
  <c r="G409" i="17" s="1"/>
  <c r="F656" i="17"/>
  <c r="G656" i="17" s="1"/>
  <c r="F249" i="17"/>
  <c r="G249" i="17" s="1"/>
  <c r="F611" i="17"/>
  <c r="G611" i="17" s="1"/>
  <c r="F318" i="17"/>
  <c r="G318" i="17" s="1"/>
  <c r="F506" i="17"/>
  <c r="G506" i="17" s="1"/>
  <c r="F623" i="17"/>
  <c r="G623" i="17" s="1"/>
  <c r="F345" i="17"/>
  <c r="G345" i="17" s="1"/>
  <c r="F120" i="17"/>
  <c r="G120" i="17" s="1"/>
  <c r="F208" i="17"/>
  <c r="G208" i="17" s="1"/>
  <c r="F431" i="17"/>
  <c r="G431" i="17" s="1"/>
  <c r="F582" i="17"/>
  <c r="G582" i="17" s="1"/>
  <c r="F594" i="17"/>
  <c r="G594" i="17" s="1"/>
  <c r="F425" i="17"/>
  <c r="G425" i="17" s="1"/>
  <c r="F164" i="17"/>
  <c r="G164" i="17" s="1"/>
  <c r="F155" i="17"/>
  <c r="G155" i="17" s="1"/>
  <c r="F572" i="17"/>
  <c r="G572" i="17" s="1"/>
  <c r="F294" i="17"/>
  <c r="G294" i="17" s="1"/>
  <c r="F256" i="17"/>
  <c r="G256" i="17" s="1"/>
  <c r="F121" i="17"/>
  <c r="G121" i="17" s="1"/>
  <c r="F317" i="17"/>
  <c r="G317" i="17" s="1"/>
  <c r="F492" i="17"/>
  <c r="G492" i="17" s="1"/>
  <c r="F451" i="17"/>
  <c r="G451" i="17" s="1"/>
  <c r="F278" i="17"/>
  <c r="G278" i="17" s="1"/>
  <c r="F574" i="17"/>
  <c r="G574" i="17" s="1"/>
  <c r="F173" i="17"/>
  <c r="G173" i="17" s="1"/>
  <c r="F30" i="17"/>
  <c r="G30" i="17" s="1"/>
  <c r="F584" i="17"/>
  <c r="G584" i="17" s="1"/>
  <c r="F105" i="17"/>
  <c r="G105" i="17" s="1"/>
  <c r="F45" i="17"/>
  <c r="G45" i="17" s="1"/>
  <c r="F530" i="17"/>
  <c r="G530" i="17" s="1"/>
  <c r="F312" i="17"/>
  <c r="G312" i="17" s="1"/>
  <c r="F460" i="17"/>
  <c r="G460" i="17" s="1"/>
  <c r="F648" i="17"/>
  <c r="G648" i="17" s="1"/>
  <c r="F688" i="17"/>
  <c r="G688" i="17" s="1"/>
  <c r="F655" i="17"/>
  <c r="G655" i="17" s="1"/>
  <c r="F191" i="17"/>
  <c r="G191" i="17" s="1"/>
  <c r="F521" i="17"/>
  <c r="G521" i="17" s="1"/>
  <c r="F445" i="17"/>
  <c r="G445" i="17" s="1"/>
  <c r="F468" i="17"/>
  <c r="G468" i="17" s="1"/>
  <c r="F518" i="17"/>
  <c r="G518" i="17" s="1"/>
  <c r="F319" i="17"/>
  <c r="G319" i="17" s="1"/>
  <c r="F608" i="17"/>
  <c r="G608" i="17" s="1"/>
  <c r="F510" i="17"/>
  <c r="G510" i="17" s="1"/>
  <c r="F415" i="17"/>
  <c r="G415" i="17" s="1"/>
  <c r="F609" i="17"/>
  <c r="G609" i="17" s="1"/>
  <c r="F279" i="17"/>
  <c r="G279" i="17" s="1"/>
  <c r="F61" i="17"/>
  <c r="G61" i="17" s="1"/>
  <c r="F205" i="17"/>
  <c r="G205" i="17" s="1"/>
  <c r="F63" i="17"/>
  <c r="G63" i="17" s="1"/>
  <c r="F38" i="17"/>
  <c r="G38" i="17" s="1"/>
  <c r="F40" i="17"/>
  <c r="G40" i="17" s="1"/>
  <c r="F260" i="17"/>
  <c r="G260" i="17" s="1"/>
  <c r="F672" i="17"/>
  <c r="G672" i="17" s="1"/>
  <c r="F53" i="17"/>
  <c r="G53" i="17" s="1"/>
  <c r="F524" i="17"/>
  <c r="G524" i="17" s="1"/>
  <c r="F130" i="17"/>
  <c r="G130" i="17" s="1"/>
  <c r="F290" i="17"/>
  <c r="G290" i="17" s="1"/>
  <c r="F402" i="17"/>
  <c r="G402" i="17" s="1"/>
  <c r="F190" i="17"/>
  <c r="G190" i="17" s="1"/>
  <c r="F525" i="17"/>
  <c r="G525" i="17" s="1"/>
  <c r="F348" i="17"/>
  <c r="G348" i="17" s="1"/>
  <c r="F148" i="17"/>
  <c r="G148" i="17" s="1"/>
  <c r="F577" i="17"/>
  <c r="G577" i="17" s="1"/>
  <c r="F517" i="17"/>
  <c r="G517" i="17" s="1"/>
  <c r="F465" i="17"/>
  <c r="G465" i="17" s="1"/>
  <c r="F438" i="17"/>
  <c r="G438" i="17" s="1"/>
  <c r="F346" i="17"/>
  <c r="G346" i="17" s="1"/>
  <c r="F523" i="17"/>
  <c r="G523" i="17" s="1"/>
  <c r="F599" i="17"/>
  <c r="G599" i="17" s="1"/>
  <c r="F62" i="17"/>
  <c r="G62" i="17" s="1"/>
  <c r="F91" i="17"/>
  <c r="G91" i="17" s="1"/>
  <c r="F225" i="17"/>
  <c r="G225" i="17" s="1"/>
  <c r="F230" i="17"/>
  <c r="G230" i="17" s="1"/>
  <c r="F669" i="17"/>
  <c r="G669" i="17" s="1"/>
  <c r="F99" i="17"/>
  <c r="G99" i="17" s="1"/>
  <c r="F102" i="17"/>
  <c r="G102" i="17" s="1"/>
  <c r="F401" i="17"/>
  <c r="G401" i="17" s="1"/>
  <c r="F429" i="17"/>
  <c r="G429" i="17" s="1"/>
  <c r="F143" i="17"/>
  <c r="G143" i="17" s="1"/>
  <c r="F354" i="17"/>
  <c r="G354" i="17" s="1"/>
  <c r="F455" i="17"/>
  <c r="G455" i="17" s="1"/>
  <c r="F35" i="17"/>
  <c r="G35" i="17" s="1"/>
  <c r="F287" i="17"/>
  <c r="G287" i="17" s="1"/>
  <c r="F280" i="17"/>
  <c r="G280" i="17" s="1"/>
  <c r="F537" i="17"/>
  <c r="G537" i="17" s="1"/>
  <c r="F487" i="17"/>
  <c r="G487" i="17" s="1"/>
  <c r="F371" i="17"/>
  <c r="G371" i="17" s="1"/>
  <c r="F297" i="17"/>
  <c r="G297" i="17" s="1"/>
  <c r="F503" i="17"/>
  <c r="G503" i="17" s="1"/>
  <c r="F389" i="17"/>
  <c r="G389" i="17" s="1"/>
  <c r="F466" i="17"/>
  <c r="G466" i="17" s="1"/>
  <c r="F645" i="17"/>
  <c r="G645" i="17" s="1"/>
  <c r="F569" i="17"/>
  <c r="G569" i="17" s="1"/>
  <c r="F479" i="17"/>
  <c r="G479" i="17" s="1"/>
  <c r="F372" i="17"/>
  <c r="G372" i="17" s="1"/>
  <c r="F399" i="17"/>
  <c r="G399" i="17" s="1"/>
  <c r="F166" i="17"/>
  <c r="G166" i="17" s="1"/>
  <c r="F526" i="17"/>
  <c r="G526" i="17" s="1"/>
  <c r="F396" i="17"/>
  <c r="G396" i="17" s="1"/>
  <c r="F330" i="17"/>
  <c r="G330" i="17" s="1"/>
  <c r="F101" i="17"/>
  <c r="G101" i="17" s="1"/>
  <c r="F689" i="17"/>
  <c r="G689" i="17" s="1"/>
  <c r="F286" i="17"/>
  <c r="G286" i="17" s="1"/>
  <c r="F604" i="17"/>
  <c r="G604" i="17" s="1"/>
  <c r="F449" i="17"/>
  <c r="G449" i="17" s="1"/>
  <c r="F219" i="17"/>
  <c r="G219" i="17" s="1"/>
  <c r="F82" i="17"/>
  <c r="G82" i="17" s="1"/>
  <c r="F132" i="17"/>
  <c r="G132" i="17" s="1"/>
  <c r="F627" i="17"/>
  <c r="G627" i="17" s="1"/>
  <c r="F590" i="17"/>
  <c r="G590" i="17" s="1"/>
  <c r="F535" i="17"/>
  <c r="G535" i="17" s="1"/>
  <c r="F88" i="17"/>
  <c r="G88" i="17" s="1"/>
  <c r="F119" i="17"/>
  <c r="G119" i="17" s="1"/>
  <c r="F677" i="17"/>
  <c r="G677" i="17" s="1"/>
  <c r="F281" i="17"/>
  <c r="G281" i="17" s="1"/>
  <c r="F250" i="17"/>
  <c r="G250" i="17" s="1"/>
  <c r="F140" i="17"/>
  <c r="G140" i="17" s="1"/>
  <c r="F174" i="17"/>
  <c r="G174" i="17" s="1"/>
  <c r="F304" i="17"/>
  <c r="G304" i="17" s="1"/>
  <c r="F251" i="17"/>
  <c r="G251" i="17" s="1"/>
  <c r="F411" i="17"/>
  <c r="G411" i="17" s="1"/>
  <c r="F39" i="17"/>
  <c r="G39" i="17" s="1"/>
  <c r="F481" i="17"/>
  <c r="G481" i="17" s="1"/>
  <c r="F365" i="17"/>
  <c r="G365" i="17" s="1"/>
  <c r="F595" i="17"/>
  <c r="G595" i="17" s="1"/>
  <c r="F284" i="17"/>
  <c r="G284" i="17" s="1"/>
  <c r="F104" i="17"/>
  <c r="G104" i="17" s="1"/>
  <c r="F362" i="17"/>
  <c r="G362" i="17" s="1"/>
  <c r="F651" i="17"/>
  <c r="G651" i="17" s="1"/>
  <c r="F394" i="17"/>
  <c r="G394" i="17" s="1"/>
  <c r="F434" i="17"/>
  <c r="G434" i="17" s="1"/>
  <c r="F149" i="17"/>
  <c r="G149" i="17" s="1"/>
  <c r="F516" i="17"/>
  <c r="G516" i="17" s="1"/>
  <c r="F668" i="17"/>
  <c r="G668" i="17" s="1"/>
  <c r="F520" i="17"/>
  <c r="G520" i="17" s="1"/>
  <c r="F450" i="17"/>
  <c r="G450" i="17" s="1"/>
  <c r="F204" i="17"/>
  <c r="G204" i="17" s="1"/>
  <c r="F674" i="17"/>
  <c r="G674" i="17" s="1"/>
  <c r="F43" i="17"/>
  <c r="G43" i="17" s="1"/>
  <c r="F635" i="17"/>
  <c r="G635" i="17" s="1"/>
  <c r="F558" i="17"/>
  <c r="G558" i="17" s="1"/>
  <c r="F176" i="17"/>
  <c r="G176" i="17" s="1"/>
  <c r="F111" i="17"/>
  <c r="G111" i="17" s="1"/>
  <c r="F333" i="17"/>
  <c r="G333" i="17" s="1"/>
  <c r="F343" i="17"/>
  <c r="G343" i="17" s="1"/>
  <c r="F360" i="17"/>
  <c r="G360" i="17" s="1"/>
  <c r="F363" i="17"/>
  <c r="G363" i="17" s="1"/>
  <c r="F620" i="17"/>
  <c r="G620" i="17" s="1"/>
  <c r="F366" i="17"/>
  <c r="G366" i="17" s="1"/>
  <c r="F209" i="17"/>
  <c r="G209" i="17" s="1"/>
  <c r="F212" i="17"/>
  <c r="G212" i="17" s="1"/>
  <c r="F103" i="17"/>
  <c r="G103" i="17" s="1"/>
  <c r="F305" i="17"/>
  <c r="G305" i="17" s="1"/>
  <c r="F313" i="17"/>
  <c r="G313" i="17" s="1"/>
  <c r="F320" i="17"/>
  <c r="G320" i="17" s="1"/>
  <c r="F237" i="17"/>
  <c r="G237" i="17" s="1"/>
  <c r="F495" i="17"/>
  <c r="G495" i="17" s="1"/>
  <c r="F505" i="17"/>
  <c r="G505" i="17" s="1"/>
  <c r="F192" i="17"/>
  <c r="G192" i="17" s="1"/>
  <c r="F513" i="17"/>
  <c r="G513" i="17" s="1"/>
  <c r="F187" i="17"/>
  <c r="G187" i="17" s="1"/>
  <c r="F262" i="17"/>
  <c r="G262" i="17" s="1"/>
  <c r="F199" i="17"/>
  <c r="G199" i="17" s="1"/>
  <c r="F654" i="17"/>
  <c r="G654" i="17" s="1"/>
  <c r="F58" i="17"/>
  <c r="G58" i="17" s="1"/>
  <c r="F142" i="17"/>
  <c r="G142" i="17" s="1"/>
  <c r="F228" i="17"/>
  <c r="G228" i="17" s="1"/>
  <c r="F196" i="17"/>
  <c r="G196" i="17" s="1"/>
  <c r="F643" i="17"/>
  <c r="G643" i="17" s="1"/>
  <c r="F573" i="17"/>
  <c r="G573" i="17" s="1"/>
  <c r="F606" i="17"/>
  <c r="G606" i="17" s="1"/>
  <c r="F161" i="17"/>
  <c r="G161" i="17" s="1"/>
  <c r="F337" i="17"/>
  <c r="G337" i="17" s="1"/>
  <c r="F239" i="17"/>
  <c r="G239" i="17" s="1"/>
  <c r="F361" i="17"/>
  <c r="G361" i="17" s="1"/>
  <c r="F376" i="17"/>
  <c r="G376" i="17" s="1"/>
  <c r="F412" i="17"/>
  <c r="G412" i="17" s="1"/>
  <c r="F493" i="17"/>
  <c r="G493" i="17" s="1"/>
  <c r="F84" i="17"/>
  <c r="G84" i="17" s="1"/>
  <c r="F488" i="17"/>
  <c r="G488" i="17" s="1"/>
  <c r="F637" i="17"/>
  <c r="G637" i="17" s="1"/>
  <c r="F388" i="17"/>
  <c r="G388" i="17" s="1"/>
  <c r="F563" i="17"/>
  <c r="G563" i="17" s="1"/>
  <c r="F469" i="17"/>
  <c r="G469" i="17" s="1"/>
  <c r="F31" i="17"/>
  <c r="G31" i="17" s="1"/>
  <c r="F90" i="17"/>
  <c r="G90" i="17" s="1"/>
  <c r="F180" i="17"/>
  <c r="G180" i="17" s="1"/>
  <c r="F216" i="17"/>
  <c r="G216" i="17" s="1"/>
  <c r="F680" i="17"/>
  <c r="G680" i="17" s="1"/>
  <c r="F423" i="17"/>
  <c r="G423" i="17" s="1"/>
  <c r="F671" i="17"/>
  <c r="G671" i="17" s="1"/>
  <c r="F681" i="17"/>
  <c r="G681" i="17" s="1"/>
  <c r="F181" i="17"/>
  <c r="G181" i="17" s="1"/>
  <c r="F562" i="17"/>
  <c r="G562" i="17" s="1"/>
  <c r="F610" i="17"/>
  <c r="G610" i="17" s="1"/>
  <c r="F628" i="17"/>
  <c r="G628" i="17" s="1"/>
  <c r="F198" i="17"/>
  <c r="G198" i="17" s="1"/>
  <c r="F617" i="17"/>
  <c r="G617" i="17" s="1"/>
  <c r="F98" i="17"/>
  <c r="G98" i="17" s="1"/>
  <c r="F560" i="17"/>
  <c r="G560" i="17" s="1"/>
  <c r="F171" i="17"/>
  <c r="G171" i="17" s="1"/>
  <c r="F359" i="17"/>
  <c r="G359" i="17" s="1"/>
  <c r="F110" i="17"/>
  <c r="G110" i="17" s="1"/>
  <c r="F539" i="17"/>
  <c r="G539" i="17" s="1"/>
  <c r="F546" i="17"/>
  <c r="G546" i="17" s="1"/>
  <c r="F49" i="17"/>
  <c r="G49" i="17" s="1"/>
  <c r="F658" i="17"/>
  <c r="G658" i="17" s="1"/>
  <c r="F65" i="17"/>
  <c r="G65" i="17" s="1"/>
  <c r="F437" i="17"/>
  <c r="G437" i="17" s="1"/>
  <c r="F253" i="17"/>
  <c r="G253" i="17" s="1"/>
  <c r="F243" i="17"/>
  <c r="G243" i="17" s="1"/>
  <c r="F152" i="17"/>
  <c r="G152" i="17" s="1"/>
  <c r="F570" i="17"/>
  <c r="G570" i="17" s="1"/>
  <c r="F367" i="17"/>
  <c r="G367" i="17" s="1"/>
  <c r="F57" i="17"/>
  <c r="G57" i="17" s="1"/>
  <c r="F156" i="17"/>
  <c r="G156" i="17" s="1"/>
  <c r="F275" i="17"/>
  <c r="G275" i="17" s="1"/>
  <c r="F114" i="17"/>
  <c r="G114" i="17" s="1"/>
  <c r="F238" i="17"/>
  <c r="G238" i="17" s="1"/>
  <c r="F233" i="17"/>
  <c r="G233" i="17" s="1"/>
  <c r="F442" i="17"/>
  <c r="G442" i="17" s="1"/>
  <c r="F186" i="17"/>
  <c r="G186" i="17" s="1"/>
  <c r="F265" i="17"/>
  <c r="G265" i="17" s="1"/>
  <c r="F146" i="17"/>
  <c r="G146" i="17" s="1"/>
  <c r="F316" i="17"/>
  <c r="G316" i="17" s="1"/>
  <c r="F129" i="17"/>
  <c r="G129" i="17" s="1"/>
  <c r="F153" i="17"/>
  <c r="G153" i="17" s="1"/>
  <c r="F172" i="17"/>
  <c r="G172" i="17" s="1"/>
  <c r="F106" i="17"/>
  <c r="G106" i="17" s="1"/>
  <c r="F263" i="17"/>
  <c r="G263" i="17" s="1"/>
  <c r="F74" i="17"/>
  <c r="G74" i="17" s="1"/>
  <c r="F242" i="17"/>
  <c r="G242" i="17" s="1"/>
  <c r="F381" i="17"/>
  <c r="G381" i="17" s="1"/>
  <c r="F417" i="17"/>
  <c r="G417" i="17" s="1"/>
  <c r="F44" i="17"/>
  <c r="G44" i="17" s="1"/>
  <c r="F126" i="17"/>
  <c r="G126" i="17" s="1"/>
  <c r="F310" i="17"/>
  <c r="G310" i="17" s="1"/>
  <c r="F351" i="17"/>
  <c r="G351" i="17" s="1"/>
  <c r="F664" i="17"/>
  <c r="G664" i="17" s="1"/>
  <c r="F385" i="17"/>
  <c r="G385" i="17" s="1"/>
  <c r="F515" i="17"/>
  <c r="G515" i="17" s="1"/>
  <c r="F302" i="17"/>
  <c r="G302" i="17" s="1"/>
  <c r="F321" i="17"/>
  <c r="G321" i="17" s="1"/>
  <c r="F324" i="17"/>
  <c r="G324" i="17" s="1"/>
  <c r="F383" i="17"/>
  <c r="G383" i="17" s="1"/>
  <c r="F162" i="17"/>
  <c r="G162" i="17" s="1"/>
  <c r="F328" i="17"/>
  <c r="G328" i="17" s="1"/>
  <c r="F76" i="17"/>
  <c r="G76" i="17" s="1"/>
  <c r="F527" i="17"/>
  <c r="G527" i="17" s="1"/>
  <c r="F369" i="17"/>
  <c r="G369" i="17" s="1"/>
  <c r="F160" i="17"/>
  <c r="G160" i="17" s="1"/>
  <c r="F542" i="17"/>
  <c r="G542" i="17" s="1"/>
  <c r="F48" i="17"/>
  <c r="G48" i="17" s="1"/>
  <c r="F630" i="17"/>
  <c r="G630" i="17" s="1"/>
  <c r="F545" i="17"/>
  <c r="G545" i="17" s="1"/>
  <c r="F407" i="17"/>
  <c r="G407" i="17" s="1"/>
  <c r="F226" i="17"/>
  <c r="G226" i="17" s="1"/>
  <c r="F50" i="17"/>
  <c r="G50" i="17" s="1"/>
  <c r="F459" i="17"/>
  <c r="G459" i="17" s="1"/>
  <c r="F269" i="17"/>
  <c r="G269" i="17" s="1"/>
  <c r="F64" i="17"/>
  <c r="G64" i="17" s="1"/>
  <c r="F109" i="17"/>
  <c r="G109" i="17" s="1"/>
  <c r="F621" i="17"/>
  <c r="G621" i="17" s="1"/>
  <c r="F512" i="17"/>
  <c r="G512" i="17" s="1"/>
  <c r="F624" i="17"/>
  <c r="G624" i="17" s="1"/>
  <c r="F647" i="17"/>
  <c r="G647" i="17" s="1"/>
  <c r="F585" i="17"/>
  <c r="G585" i="17" s="1"/>
  <c r="F128" i="17"/>
  <c r="G128" i="17" s="1"/>
  <c r="F430" i="17"/>
  <c r="G430" i="17" s="1"/>
  <c r="F325" i="17"/>
  <c r="G325" i="17" s="1"/>
  <c r="F150" i="17"/>
  <c r="G150" i="17" s="1"/>
  <c r="F636" i="17"/>
  <c r="G636" i="17" s="1"/>
  <c r="F179" i="17"/>
  <c r="G179" i="17" s="1"/>
  <c r="F603" i="17"/>
  <c r="G603" i="17" s="1"/>
  <c r="F543" i="17"/>
  <c r="G543" i="17" s="1"/>
  <c r="F447" i="17"/>
  <c r="G447" i="17" s="1"/>
  <c r="F454" i="17"/>
  <c r="G454" i="17" s="1"/>
  <c r="F298" i="17"/>
  <c r="G298" i="17" s="1"/>
  <c r="F386" i="17"/>
  <c r="G386" i="17" s="1"/>
  <c r="F400" i="17"/>
  <c r="G400" i="17" s="1"/>
  <c r="F347" i="17"/>
  <c r="G347" i="17" s="1"/>
  <c r="F380" i="17"/>
  <c r="G380" i="17" s="1"/>
  <c r="F355" i="17"/>
  <c r="G355" i="17" s="1"/>
  <c r="F670" i="17"/>
  <c r="G670" i="17" s="1"/>
  <c r="F528" i="17"/>
  <c r="G528" i="17" s="1"/>
  <c r="F116" i="17"/>
  <c r="G116" i="17" s="1"/>
  <c r="F522" i="17"/>
  <c r="G522" i="17" s="1"/>
  <c r="F529" i="17"/>
  <c r="G529" i="17" s="1"/>
  <c r="F426" i="17"/>
  <c r="G426" i="17" s="1"/>
  <c r="F26" i="17"/>
  <c r="F188" i="17"/>
  <c r="G188" i="17" s="1"/>
  <c r="F660" i="17"/>
  <c r="G660" i="17" s="1"/>
  <c r="F108" i="17"/>
  <c r="G108" i="17" s="1"/>
  <c r="F252" i="17"/>
  <c r="G252" i="17" s="1"/>
  <c r="F293" i="17"/>
  <c r="G293" i="17" s="1"/>
  <c r="F92" i="17"/>
  <c r="G92" i="17" s="1"/>
  <c r="F471" i="17"/>
  <c r="G471" i="17" s="1"/>
  <c r="F464" i="17"/>
  <c r="G464" i="17" s="1"/>
  <c r="F274" i="17"/>
  <c r="G274" i="17" s="1"/>
  <c r="F467" i="17"/>
  <c r="G467" i="17" s="1"/>
  <c r="F553" i="17"/>
  <c r="G553" i="17" s="1"/>
  <c r="F444" i="17"/>
  <c r="G444" i="17" s="1"/>
  <c r="F241" i="17"/>
  <c r="G241" i="17" s="1"/>
  <c r="F424" i="17"/>
  <c r="G424" i="17" s="1"/>
  <c r="F507" i="17"/>
  <c r="G507" i="17" s="1"/>
  <c r="F587" i="17"/>
  <c r="G587" i="17" s="1"/>
  <c r="F491" i="17"/>
  <c r="G491" i="17" s="1"/>
  <c r="F315" i="17"/>
  <c r="G315" i="17" s="1"/>
  <c r="F398" i="17"/>
  <c r="G398" i="17" s="1"/>
  <c r="F675" i="17"/>
  <c r="G675" i="17" s="1"/>
  <c r="F51" i="17"/>
  <c r="G51" i="17" s="1"/>
  <c r="F94" i="17"/>
  <c r="G94" i="17" s="1"/>
  <c r="F306" i="17"/>
  <c r="G306" i="17" s="1"/>
  <c r="F213" i="17"/>
  <c r="G213" i="17" s="1"/>
  <c r="F633" i="17"/>
  <c r="G633" i="17" s="1"/>
  <c r="F629" i="17"/>
  <c r="G629" i="17" s="1"/>
  <c r="F145" i="17"/>
  <c r="G145" i="17" s="1"/>
  <c r="F416" i="17"/>
  <c r="G416" i="17" s="1"/>
  <c r="F296" i="17"/>
  <c r="G296" i="17" s="1"/>
  <c r="F47" i="17"/>
  <c r="G47" i="17" s="1"/>
  <c r="G20" i="16" l="1"/>
  <c r="G21" i="16" s="1"/>
  <c r="G29" i="17"/>
  <c r="G20" i="17"/>
  <c r="G23" i="16" l="1"/>
  <c r="D17" i="18" s="1"/>
  <c r="L34" i="16"/>
  <c r="L35" i="16" s="1"/>
  <c r="G22" i="16"/>
  <c r="G23" i="17"/>
  <c r="D18" i="18" s="1"/>
  <c r="G21" i="17"/>
  <c r="D20" i="18" l="1"/>
  <c r="D21" i="18" s="1"/>
  <c r="D23" i="18" s="1"/>
  <c r="E63" i="1" s="1"/>
  <c r="L36" i="16"/>
  <c r="G22" i="17"/>
  <c r="L34" i="17"/>
  <c r="L35" i="17" s="1"/>
  <c r="L36" i="17" l="1"/>
  <c r="E64" i="1"/>
  <c r="C13" i="20"/>
  <c r="C13" i="19"/>
  <c r="C13" i="25"/>
  <c r="E13" i="25" s="1"/>
  <c r="E67" i="1" l="1"/>
  <c r="C12" i="25"/>
  <c r="D661" i="25"/>
  <c r="D328" i="25"/>
  <c r="D492" i="25"/>
  <c r="D521" i="25"/>
  <c r="D464" i="25"/>
  <c r="D671" i="25"/>
  <c r="D306" i="25"/>
  <c r="D478" i="25"/>
  <c r="D641" i="25"/>
  <c r="D113" i="25"/>
  <c r="D592" i="25"/>
  <c r="D134" i="25"/>
  <c r="D246" i="25"/>
  <c r="D247" i="25"/>
  <c r="D190" i="25"/>
  <c r="D499" i="25"/>
  <c r="D450" i="25"/>
  <c r="D228" i="25"/>
  <c r="D210" i="25"/>
  <c r="D85" i="25"/>
  <c r="D213" i="25"/>
  <c r="D285" i="25"/>
  <c r="D52" i="25"/>
  <c r="D531" i="25"/>
  <c r="D608" i="25"/>
  <c r="D238" i="25"/>
  <c r="D280" i="25"/>
  <c r="D127" i="25"/>
  <c r="D222" i="25"/>
  <c r="D426" i="25"/>
  <c r="D207" i="25"/>
  <c r="D231" i="25"/>
  <c r="D203" i="25"/>
  <c r="D428" i="25"/>
  <c r="D404" i="25"/>
  <c r="D637" i="25"/>
  <c r="D324" i="25"/>
  <c r="D337" i="25"/>
  <c r="D438" i="25"/>
  <c r="D610" i="25"/>
  <c r="D636" i="25"/>
  <c r="D310" i="25"/>
  <c r="D627" i="25"/>
  <c r="D481" i="25"/>
  <c r="D44" i="25"/>
  <c r="D128" i="25"/>
  <c r="D670" i="25"/>
  <c r="D141" i="25"/>
  <c r="D628" i="25"/>
  <c r="D457" i="25"/>
  <c r="D287" i="25"/>
  <c r="D251" i="25"/>
  <c r="D483" i="25"/>
  <c r="D62" i="25"/>
  <c r="D76" i="25"/>
  <c r="D346" i="25"/>
  <c r="D498" i="25"/>
  <c r="D519" i="25"/>
  <c r="D622" i="25"/>
  <c r="D677" i="25"/>
  <c r="D312" i="25"/>
  <c r="D476" i="25"/>
  <c r="D505" i="25"/>
  <c r="D392" i="25"/>
  <c r="D102" i="25"/>
  <c r="D388" i="25"/>
  <c r="D70" i="25"/>
  <c r="D64" i="25"/>
  <c r="D205" i="25"/>
  <c r="D97" i="25"/>
  <c r="D26" i="25"/>
  <c r="D315" i="25"/>
  <c r="D469" i="25"/>
  <c r="D366" i="25"/>
  <c r="D633" i="25"/>
  <c r="D595" i="25"/>
  <c r="D333" i="25"/>
  <c r="D447" i="25"/>
  <c r="D606" i="25"/>
  <c r="D367" i="25"/>
  <c r="D212" i="25"/>
  <c r="D523" i="25"/>
  <c r="D53" i="25"/>
  <c r="D184" i="25"/>
  <c r="D139" i="25"/>
  <c r="D98" i="25"/>
  <c r="D243" i="25"/>
  <c r="D576" i="25"/>
  <c r="D276" i="25"/>
  <c r="D31" i="25"/>
  <c r="D208" i="25"/>
  <c r="D186" i="25"/>
  <c r="D49" i="25"/>
  <c r="D194" i="25"/>
  <c r="D161" i="25"/>
  <c r="D651" i="25"/>
  <c r="D206" i="25"/>
  <c r="D125" i="25"/>
  <c r="D253" i="25"/>
  <c r="D117" i="25"/>
  <c r="D614" i="25"/>
  <c r="D245" i="25"/>
  <c r="D188" i="25"/>
  <c r="D181" i="25"/>
  <c r="D554" i="25"/>
  <c r="D575" i="25"/>
  <c r="D291" i="25"/>
  <c r="D465" i="25"/>
  <c r="D355" i="25"/>
  <c r="D564" i="25"/>
  <c r="D541" i="25"/>
  <c r="D662" i="25"/>
  <c r="D317" i="25"/>
  <c r="D86" i="25"/>
  <c r="D615" i="25"/>
  <c r="D33" i="25"/>
  <c r="D217" i="25"/>
  <c r="D198" i="25"/>
  <c r="D126" i="25"/>
  <c r="D334" i="25"/>
  <c r="D408" i="25"/>
  <c r="D174" i="25"/>
  <c r="D58" i="25"/>
  <c r="D59" i="25"/>
  <c r="D235" i="25"/>
  <c r="D321" i="25"/>
  <c r="D398" i="25"/>
  <c r="D401" i="25"/>
  <c r="D631" i="25"/>
  <c r="D326" i="25"/>
  <c r="D331" i="25"/>
  <c r="D453" i="25"/>
  <c r="D604" i="25"/>
  <c r="D650" i="25"/>
  <c r="D584" i="25"/>
  <c r="D349" i="25"/>
  <c r="D624" i="25"/>
  <c r="D157" i="25"/>
  <c r="D121" i="25"/>
  <c r="D94" i="25"/>
  <c r="D441" i="25"/>
  <c r="D416" i="25"/>
  <c r="D322" i="25"/>
  <c r="D444" i="25"/>
  <c r="D621" i="25"/>
  <c r="D473" i="25"/>
  <c r="D513" i="25"/>
  <c r="D261" i="25"/>
  <c r="D522" i="25"/>
  <c r="D638" i="25"/>
  <c r="D368" i="25"/>
  <c r="D509" i="25"/>
  <c r="D361" i="25"/>
  <c r="D640" i="25"/>
  <c r="D524" i="25"/>
  <c r="D501" i="25"/>
  <c r="D338" i="25"/>
  <c r="D668" i="25"/>
  <c r="D376" i="25"/>
  <c r="D96" i="25"/>
  <c r="D29" i="25"/>
  <c r="D297" i="25"/>
  <c r="D380" i="25"/>
  <c r="D591" i="25"/>
  <c r="D449" i="25"/>
  <c r="D379" i="25"/>
  <c r="D530" i="25"/>
  <c r="D551" i="25"/>
  <c r="D295" i="25"/>
  <c r="D676" i="25"/>
  <c r="D344" i="25"/>
  <c r="D508" i="25"/>
  <c r="D537" i="25"/>
  <c r="D488" i="25"/>
  <c r="D110" i="25"/>
  <c r="D635" i="25"/>
  <c r="D122" i="25"/>
  <c r="D168" i="25"/>
  <c r="D191" i="25"/>
  <c r="D60" i="25"/>
  <c r="D45" i="25"/>
  <c r="D507" i="25"/>
  <c r="D250" i="25"/>
  <c r="D248" i="25"/>
  <c r="D100" i="25"/>
  <c r="D271" i="25"/>
  <c r="D99" i="25"/>
  <c r="D82" i="25"/>
  <c r="D154" i="25"/>
  <c r="D258" i="25"/>
  <c r="D40" i="25"/>
  <c r="D104" i="25"/>
  <c r="D233" i="25"/>
  <c r="D268" i="25"/>
  <c r="D657" i="25"/>
  <c r="D75" i="25"/>
  <c r="D145" i="25"/>
  <c r="D46" i="25"/>
  <c r="D485" i="25"/>
  <c r="D687" i="25"/>
  <c r="D354" i="25"/>
  <c r="D526" i="25"/>
  <c r="D474" i="25"/>
  <c r="D495" i="25"/>
  <c r="D653" i="25"/>
  <c r="D340" i="25"/>
  <c r="D466" i="25"/>
  <c r="D275" i="25"/>
  <c r="D451" i="25"/>
  <c r="D112" i="25"/>
  <c r="D175" i="25"/>
  <c r="D219" i="25"/>
  <c r="D84" i="25"/>
  <c r="D470" i="25"/>
  <c r="D689" i="25"/>
  <c r="D236" i="25"/>
  <c r="D148" i="25"/>
  <c r="D171" i="25"/>
  <c r="D288" i="25"/>
  <c r="D385" i="25"/>
  <c r="D548" i="25"/>
  <c r="D557" i="25"/>
  <c r="D293" i="25"/>
  <c r="D467" i="25"/>
  <c r="D395" i="25"/>
  <c r="D514" i="25"/>
  <c r="D535" i="25"/>
  <c r="D664" i="25"/>
  <c r="D547" i="25"/>
  <c r="D486" i="25"/>
  <c r="D220" i="25"/>
  <c r="D30" i="25"/>
  <c r="D563" i="25"/>
  <c r="D277" i="25"/>
  <c r="D409" i="25"/>
  <c r="D353" i="25"/>
  <c r="D369" i="25"/>
  <c r="D456" i="25"/>
  <c r="D663" i="25"/>
  <c r="D358" i="25"/>
  <c r="D298" i="25"/>
  <c r="D394" i="25"/>
  <c r="D421" i="25"/>
  <c r="D649" i="25"/>
  <c r="D616" i="25"/>
  <c r="D348" i="25"/>
  <c r="D132" i="25"/>
  <c r="D166" i="25"/>
  <c r="D218" i="25"/>
  <c r="D264" i="25"/>
  <c r="D440" i="25"/>
  <c r="D173" i="25"/>
  <c r="D415" i="25"/>
  <c r="D56" i="25"/>
  <c r="D176" i="25"/>
  <c r="D143" i="25"/>
  <c r="D91" i="25"/>
  <c r="D50" i="25"/>
  <c r="D300" i="25"/>
  <c r="D381" i="25"/>
  <c r="D177" i="25"/>
  <c r="D202" i="25"/>
  <c r="D234" i="25"/>
  <c r="D189" i="25"/>
  <c r="D47" i="25"/>
  <c r="D383" i="25"/>
  <c r="D169" i="25"/>
  <c r="D262" i="25"/>
  <c r="D93" i="25"/>
  <c r="D611" i="25"/>
  <c r="D329" i="25"/>
  <c r="D429" i="25"/>
  <c r="D424" i="25"/>
  <c r="D602" i="25"/>
  <c r="D626" i="25"/>
  <c r="D307" i="25"/>
  <c r="D386" i="25"/>
  <c r="D529" i="25"/>
  <c r="D138" i="25"/>
  <c r="D528" i="25"/>
  <c r="D244" i="25"/>
  <c r="D192" i="25"/>
  <c r="D216" i="25"/>
  <c r="D63" i="25"/>
  <c r="D413" i="25"/>
  <c r="D427" i="25"/>
  <c r="D196" i="25"/>
  <c r="D170" i="25"/>
  <c r="D260" i="25"/>
  <c r="D224" i="25"/>
  <c r="D402" i="25"/>
  <c r="D479" i="25"/>
  <c r="D669" i="25"/>
  <c r="D356" i="25"/>
  <c r="D304" i="25"/>
  <c r="D422" i="25"/>
  <c r="D400" i="25"/>
  <c r="D647" i="25"/>
  <c r="D342" i="25"/>
  <c r="D630" i="25"/>
  <c r="D545" i="25"/>
  <c r="D72" i="25"/>
  <c r="D279" i="25"/>
  <c r="D654" i="25"/>
  <c r="D108" i="25"/>
  <c r="D673" i="25"/>
  <c r="D365" i="25"/>
  <c r="D583" i="25"/>
  <c r="D660" i="25"/>
  <c r="D540" i="25"/>
  <c r="D520" i="25"/>
  <c r="D374" i="25"/>
  <c r="D221" i="25"/>
  <c r="D347" i="25"/>
  <c r="D420" i="25"/>
  <c r="D634" i="25"/>
  <c r="D382" i="25"/>
  <c r="D443" i="25"/>
  <c r="D612" i="25"/>
  <c r="D292" i="25"/>
  <c r="D471" i="25"/>
  <c r="D597" i="25"/>
  <c r="D609" i="25"/>
  <c r="D680" i="25"/>
  <c r="D185" i="25"/>
  <c r="D320" i="25"/>
  <c r="D493" i="25"/>
  <c r="D391" i="25"/>
  <c r="D452" i="25"/>
  <c r="D681" i="25"/>
  <c r="D430" i="25"/>
  <c r="D580" i="25"/>
  <c r="D589" i="25"/>
  <c r="D325" i="25"/>
  <c r="D433" i="25"/>
  <c r="D439" i="25"/>
  <c r="D546" i="25"/>
  <c r="D567" i="25"/>
  <c r="D311" i="25"/>
  <c r="D579" i="25"/>
  <c r="D550" i="25"/>
  <c r="D109" i="25"/>
  <c r="D74" i="25"/>
  <c r="D632" i="25"/>
  <c r="D265" i="25"/>
  <c r="D497" i="25"/>
  <c r="D316" i="25"/>
  <c r="D666" i="25"/>
  <c r="D215" i="25"/>
  <c r="D133" i="25"/>
  <c r="D101" i="25"/>
  <c r="D204" i="25"/>
  <c r="D51" i="25"/>
  <c r="D561" i="25"/>
  <c r="D582" i="25"/>
  <c r="D73" i="25"/>
  <c r="D43" i="25"/>
  <c r="D256" i="25"/>
  <c r="D80" i="25"/>
  <c r="D267" i="25"/>
  <c r="D496" i="25"/>
  <c r="D39" i="25"/>
  <c r="D502" i="25"/>
  <c r="D273" i="25"/>
  <c r="D407" i="25"/>
  <c r="D393" i="25"/>
  <c r="D556" i="25"/>
  <c r="D585" i="25"/>
  <c r="D533" i="25"/>
  <c r="D646" i="25"/>
  <c r="D371" i="25"/>
  <c r="D542" i="25"/>
  <c r="D303" i="25"/>
  <c r="D197" i="25"/>
  <c r="D454" i="25"/>
  <c r="D165" i="25"/>
  <c r="D118" i="25"/>
  <c r="D183" i="25"/>
  <c r="D239" i="25"/>
  <c r="D411" i="25"/>
  <c r="D512" i="25"/>
  <c r="D270" i="25"/>
  <c r="D172" i="25"/>
  <c r="D182" i="25"/>
  <c r="D150" i="25"/>
  <c r="D586" i="25"/>
  <c r="D605" i="25"/>
  <c r="D323" i="25"/>
  <c r="D432" i="25"/>
  <c r="D445" i="25"/>
  <c r="D596" i="25"/>
  <c r="D573" i="25"/>
  <c r="D309" i="25"/>
  <c r="D332" i="25"/>
  <c r="D163" i="25"/>
  <c r="D319" i="25"/>
  <c r="D180" i="25"/>
  <c r="D227" i="25"/>
  <c r="D195" i="25"/>
  <c r="D123" i="25"/>
  <c r="D399" i="25"/>
  <c r="D490" i="25"/>
  <c r="D511" i="25"/>
  <c r="D656" i="25"/>
  <c r="D389" i="25"/>
  <c r="D336" i="25"/>
  <c r="D500" i="25"/>
  <c r="D477" i="25"/>
  <c r="D679" i="25"/>
  <c r="D375" i="25"/>
  <c r="D682" i="25"/>
  <c r="D607" i="25"/>
  <c r="D81" i="25"/>
  <c r="D274" i="25"/>
  <c r="D158" i="25"/>
  <c r="D140" i="25"/>
  <c r="D652" i="25"/>
  <c r="D518" i="25"/>
  <c r="D41" i="25"/>
  <c r="D146" i="25"/>
  <c r="D619" i="25"/>
  <c r="D252" i="25"/>
  <c r="D160" i="25"/>
  <c r="D129" i="25"/>
  <c r="D335" i="25"/>
  <c r="D625" i="25"/>
  <c r="D54" i="25"/>
  <c r="D114" i="25"/>
  <c r="D179" i="25"/>
  <c r="D105" i="25"/>
  <c r="D257" i="25"/>
  <c r="D396" i="25"/>
  <c r="D255" i="25"/>
  <c r="D95" i="25"/>
  <c r="D254" i="25"/>
  <c r="D314" i="25"/>
  <c r="D418" i="25"/>
  <c r="D487" i="25"/>
  <c r="D644" i="25"/>
  <c r="D645" i="25"/>
  <c r="D345" i="25"/>
  <c r="D446" i="25"/>
  <c r="D472" i="25"/>
  <c r="D390" i="25"/>
  <c r="D131" i="25"/>
  <c r="D587" i="25"/>
  <c r="D55" i="25"/>
  <c r="D66" i="25"/>
  <c r="D201" i="25"/>
  <c r="D242" i="25"/>
  <c r="D156" i="25"/>
  <c r="D384" i="25"/>
  <c r="D67" i="25"/>
  <c r="D282" i="25"/>
  <c r="D89" i="25"/>
  <c r="D116" i="25"/>
  <c r="D517" i="25"/>
  <c r="D419" i="25"/>
  <c r="D387" i="25"/>
  <c r="D558" i="25"/>
  <c r="D506" i="25"/>
  <c r="D527" i="25"/>
  <c r="D685" i="25"/>
  <c r="D372" i="25"/>
  <c r="D534" i="25"/>
  <c r="D237" i="25"/>
  <c r="D373" i="25"/>
  <c r="D259" i="25"/>
  <c r="D240" i="25"/>
  <c r="D103" i="25"/>
  <c r="D92" i="25"/>
  <c r="D504" i="25"/>
  <c r="D655" i="25"/>
  <c r="D494" i="25"/>
  <c r="D458" i="25"/>
  <c r="D308" i="25"/>
  <c r="D249" i="25"/>
  <c r="D475" i="25"/>
  <c r="D57" i="25"/>
  <c r="D543" i="25"/>
  <c r="D434" i="25"/>
  <c r="D532" i="25"/>
  <c r="D678" i="25"/>
  <c r="D77" i="25"/>
  <c r="D360" i="25"/>
  <c r="D553" i="25"/>
  <c r="D658" i="25"/>
  <c r="D510" i="25"/>
  <c r="D214" i="25"/>
  <c r="D544" i="25"/>
  <c r="D199" i="25"/>
  <c r="D581" i="25"/>
  <c r="D463" i="25"/>
  <c r="D570" i="25"/>
  <c r="D672" i="25"/>
  <c r="D460" i="25"/>
  <c r="D618" i="25"/>
  <c r="D623" i="25"/>
  <c r="D290" i="25"/>
  <c r="D410" i="25"/>
  <c r="D378" i="25"/>
  <c r="D405" i="25"/>
  <c r="D603" i="25"/>
  <c r="D341" i="25"/>
  <c r="D397" i="25"/>
  <c r="D120" i="25"/>
  <c r="D318" i="25"/>
  <c r="D149" i="25"/>
  <c r="D269" i="25"/>
  <c r="D187" i="25"/>
  <c r="D155" i="25"/>
  <c r="D459" i="25"/>
  <c r="D577" i="25"/>
  <c r="D241" i="25"/>
  <c r="D35" i="25"/>
  <c r="D135" i="25"/>
  <c r="D289" i="25"/>
  <c r="D48" i="25"/>
  <c r="D284" i="25"/>
  <c r="D442" i="25"/>
  <c r="D350" i="25"/>
  <c r="D71" i="25"/>
  <c r="D37" i="25"/>
  <c r="D32" i="25"/>
  <c r="D225" i="25"/>
  <c r="D78" i="25"/>
  <c r="D555" i="25"/>
  <c r="D223" i="25"/>
  <c r="D539" i="25"/>
  <c r="D283" i="25"/>
  <c r="D455" i="25"/>
  <c r="D594" i="25"/>
  <c r="D613" i="25"/>
  <c r="D294" i="25"/>
  <c r="D299" i="25"/>
  <c r="D363" i="25"/>
  <c r="D572" i="25"/>
  <c r="D599" i="25"/>
  <c r="D552" i="25"/>
  <c r="D162" i="25"/>
  <c r="D648" i="25"/>
  <c r="D278" i="25"/>
  <c r="D286" i="25"/>
  <c r="D281" i="25"/>
  <c r="D364" i="25"/>
  <c r="D83" i="25"/>
  <c r="D571" i="25"/>
  <c r="D87" i="25"/>
  <c r="D124" i="25"/>
  <c r="D153" i="25"/>
  <c r="D659" i="25"/>
  <c r="D629" i="25"/>
  <c r="D296" i="25"/>
  <c r="D406" i="25"/>
  <c r="D489" i="25"/>
  <c r="D417" i="25"/>
  <c r="D639" i="25"/>
  <c r="D339" i="25"/>
  <c r="D448" i="25"/>
  <c r="D593" i="25"/>
  <c r="D230" i="25"/>
  <c r="D560" i="25"/>
  <c r="D272" i="25"/>
  <c r="D152" i="25"/>
  <c r="D88" i="25"/>
  <c r="D229" i="25"/>
  <c r="D462" i="25"/>
  <c r="D549" i="25"/>
  <c r="D674" i="25"/>
  <c r="D431" i="25"/>
  <c r="D590" i="25"/>
  <c r="D538" i="25"/>
  <c r="D559" i="25"/>
  <c r="D403" i="25"/>
  <c r="D359" i="25"/>
  <c r="D598" i="25"/>
  <c r="D90" i="25"/>
  <c r="D414" i="25"/>
  <c r="D263" i="25"/>
  <c r="D136" i="25"/>
  <c r="D164" i="25"/>
  <c r="D167" i="25"/>
  <c r="D568" i="25"/>
  <c r="D351" i="25"/>
  <c r="D130" i="25"/>
  <c r="D65" i="25"/>
  <c r="D151" i="25"/>
  <c r="D68" i="25"/>
  <c r="D643" i="25"/>
  <c r="D232" i="25"/>
  <c r="D600" i="25"/>
  <c r="D480" i="25"/>
  <c r="D79" i="25"/>
  <c r="D36" i="25"/>
  <c r="D144" i="25"/>
  <c r="D107" i="25"/>
  <c r="D193" i="25"/>
  <c r="D667" i="25"/>
  <c r="D226" i="25"/>
  <c r="D61" i="25"/>
  <c r="D352" i="25"/>
  <c r="D516" i="25"/>
  <c r="D525" i="25"/>
  <c r="D620" i="25"/>
  <c r="D435" i="25"/>
  <c r="D362" i="25"/>
  <c r="D482" i="25"/>
  <c r="D503" i="25"/>
  <c r="D686" i="25"/>
  <c r="D515" i="25"/>
  <c r="D370" i="25"/>
  <c r="D147" i="25"/>
  <c r="D34" i="25"/>
  <c r="D536" i="25"/>
  <c r="D137" i="25"/>
  <c r="D566" i="25"/>
  <c r="D142" i="25"/>
  <c r="D683" i="25"/>
  <c r="D42" i="25"/>
  <c r="D178" i="25"/>
  <c r="D106" i="25"/>
  <c r="D115" i="25"/>
  <c r="D684" i="25"/>
  <c r="D437" i="25"/>
  <c r="D588" i="25"/>
  <c r="D617" i="25"/>
  <c r="D565" i="25"/>
  <c r="D301" i="25"/>
  <c r="D357" i="25"/>
  <c r="D574" i="25"/>
  <c r="D302" i="25"/>
  <c r="D266" i="25"/>
  <c r="D491" i="25"/>
  <c r="D211" i="25"/>
  <c r="D200" i="25"/>
  <c r="D69" i="25"/>
  <c r="D159" i="25"/>
  <c r="D675" i="25"/>
  <c r="D562" i="25"/>
  <c r="D327" i="25"/>
  <c r="D377" i="25"/>
  <c r="D569" i="25"/>
  <c r="D209" i="25"/>
  <c r="D688" i="25"/>
  <c r="D111" i="25"/>
  <c r="D436" i="25"/>
  <c r="D665" i="25"/>
  <c r="D313" i="25"/>
  <c r="D425" i="25"/>
  <c r="D461" i="25"/>
  <c r="D423" i="25"/>
  <c r="D305" i="25"/>
  <c r="D578" i="25"/>
  <c r="D343" i="25"/>
  <c r="D38" i="25"/>
  <c r="D601" i="25"/>
  <c r="D119" i="25"/>
  <c r="D484" i="25"/>
  <c r="D642" i="25"/>
  <c r="D330" i="25"/>
  <c r="D468" i="25"/>
  <c r="D412" i="25"/>
  <c r="E13" i="19"/>
  <c r="C17" i="21"/>
  <c r="E13" i="20"/>
  <c r="C18" i="21"/>
  <c r="C18" i="25" l="1"/>
  <c r="C20" i="25" s="1"/>
  <c r="C23" i="25"/>
  <c r="C10" i="19"/>
  <c r="C12" i="19" s="1"/>
  <c r="O48" i="1"/>
  <c r="C10" i="20"/>
  <c r="C12" i="20" s="1"/>
  <c r="C10" i="26"/>
  <c r="E68" i="1"/>
  <c r="E76" i="1"/>
  <c r="E30" i="27" s="1"/>
  <c r="C18" i="20" l="1"/>
  <c r="C23" i="20"/>
  <c r="E111" i="25"/>
  <c r="F111" i="25" s="1"/>
  <c r="G111" i="25" s="1"/>
  <c r="E522" i="25"/>
  <c r="F522" i="25" s="1"/>
  <c r="G522" i="25" s="1"/>
  <c r="E347" i="25"/>
  <c r="F347" i="25" s="1"/>
  <c r="G347" i="25" s="1"/>
  <c r="E543" i="25"/>
  <c r="F543" i="25" s="1"/>
  <c r="G543" i="25" s="1"/>
  <c r="E436" i="25"/>
  <c r="F436" i="25" s="1"/>
  <c r="G436" i="25" s="1"/>
  <c r="E638" i="25"/>
  <c r="F638" i="25" s="1"/>
  <c r="G638" i="25" s="1"/>
  <c r="E420" i="25"/>
  <c r="F420" i="25" s="1"/>
  <c r="G420" i="25" s="1"/>
  <c r="E434" i="25"/>
  <c r="F434" i="25" s="1"/>
  <c r="G434" i="25" s="1"/>
  <c r="E665" i="25"/>
  <c r="F665" i="25" s="1"/>
  <c r="G665" i="25" s="1"/>
  <c r="E368" i="25"/>
  <c r="F368" i="25" s="1"/>
  <c r="G368" i="25" s="1"/>
  <c r="E634" i="25"/>
  <c r="F634" i="25" s="1"/>
  <c r="G634" i="25" s="1"/>
  <c r="E532" i="25"/>
  <c r="F532" i="25" s="1"/>
  <c r="G532" i="25" s="1"/>
  <c r="E313" i="25"/>
  <c r="F313" i="25" s="1"/>
  <c r="G313" i="25" s="1"/>
  <c r="E509" i="25"/>
  <c r="F509" i="25" s="1"/>
  <c r="G509" i="25" s="1"/>
  <c r="E382" i="25"/>
  <c r="F382" i="25" s="1"/>
  <c r="G382" i="25" s="1"/>
  <c r="E678" i="25"/>
  <c r="F678" i="25" s="1"/>
  <c r="G678" i="25" s="1"/>
  <c r="E425" i="25"/>
  <c r="F425" i="25" s="1"/>
  <c r="G425" i="25" s="1"/>
  <c r="E361" i="25"/>
  <c r="F361" i="25" s="1"/>
  <c r="G361" i="25" s="1"/>
  <c r="E443" i="25"/>
  <c r="F443" i="25" s="1"/>
  <c r="G443" i="25" s="1"/>
  <c r="E77" i="25"/>
  <c r="F77" i="25" s="1"/>
  <c r="G77" i="25" s="1"/>
  <c r="E490" i="25"/>
  <c r="F490" i="25" s="1"/>
  <c r="G490" i="25" s="1"/>
  <c r="E315" i="25"/>
  <c r="F315" i="25" s="1"/>
  <c r="G315" i="25" s="1"/>
  <c r="E511" i="25"/>
  <c r="F511" i="25" s="1"/>
  <c r="G511" i="25" s="1"/>
  <c r="E469" i="25"/>
  <c r="F469" i="25" s="1"/>
  <c r="G469" i="25" s="1"/>
  <c r="E656" i="25"/>
  <c r="F656" i="25" s="1"/>
  <c r="G656" i="25" s="1"/>
  <c r="E366" i="25"/>
  <c r="F366" i="25" s="1"/>
  <c r="G366" i="25" s="1"/>
  <c r="E389" i="25"/>
  <c r="F389" i="25" s="1"/>
  <c r="G389" i="25" s="1"/>
  <c r="E633" i="25"/>
  <c r="F633" i="25" s="1"/>
  <c r="G633" i="25" s="1"/>
  <c r="E336" i="25"/>
  <c r="F336" i="25" s="1"/>
  <c r="G336" i="25" s="1"/>
  <c r="E595" i="25"/>
  <c r="F595" i="25" s="1"/>
  <c r="G595" i="25" s="1"/>
  <c r="E500" i="25"/>
  <c r="F500" i="25" s="1"/>
  <c r="G500" i="25" s="1"/>
  <c r="E333" i="25"/>
  <c r="F333" i="25" s="1"/>
  <c r="G333" i="25" s="1"/>
  <c r="E477" i="25"/>
  <c r="F477" i="25" s="1"/>
  <c r="G477" i="25" s="1"/>
  <c r="E447" i="25"/>
  <c r="F447" i="25" s="1"/>
  <c r="G447" i="25" s="1"/>
  <c r="E679" i="25"/>
  <c r="F679" i="25" s="1"/>
  <c r="G679" i="25" s="1"/>
  <c r="E606" i="25"/>
  <c r="F606" i="25" s="1"/>
  <c r="G606" i="25" s="1"/>
  <c r="E375" i="25"/>
  <c r="F375" i="25" s="1"/>
  <c r="G375" i="25" s="1"/>
  <c r="E367" i="25"/>
  <c r="F367" i="25" s="1"/>
  <c r="G367" i="25" s="1"/>
  <c r="E682" i="25"/>
  <c r="F682" i="25" s="1"/>
  <c r="G682" i="25" s="1"/>
  <c r="E212" i="25"/>
  <c r="F212" i="25" s="1"/>
  <c r="G212" i="25" s="1"/>
  <c r="E607" i="25"/>
  <c r="F607" i="25" s="1"/>
  <c r="G607" i="25" s="1"/>
  <c r="E523" i="25"/>
  <c r="F523" i="25" s="1"/>
  <c r="G523" i="25" s="1"/>
  <c r="E81" i="25"/>
  <c r="F81" i="25" s="1"/>
  <c r="G81" i="25" s="1"/>
  <c r="E53" i="25"/>
  <c r="F53" i="25" s="1"/>
  <c r="G53" i="25" s="1"/>
  <c r="E274" i="25"/>
  <c r="F274" i="25" s="1"/>
  <c r="G274" i="25" s="1"/>
  <c r="E184" i="25"/>
  <c r="F184" i="25" s="1"/>
  <c r="G184" i="25" s="1"/>
  <c r="E158" i="25"/>
  <c r="F158" i="25" s="1"/>
  <c r="G158" i="25" s="1"/>
  <c r="E139" i="25"/>
  <c r="F139" i="25" s="1"/>
  <c r="G139" i="25" s="1"/>
  <c r="E140" i="25"/>
  <c r="F140" i="25" s="1"/>
  <c r="G140" i="25" s="1"/>
  <c r="E98" i="25"/>
  <c r="F98" i="25" s="1"/>
  <c r="G98" i="25" s="1"/>
  <c r="E652" i="25"/>
  <c r="F652" i="25" s="1"/>
  <c r="G652" i="25" s="1"/>
  <c r="E243" i="25"/>
  <c r="F243" i="25" s="1"/>
  <c r="G243" i="25" s="1"/>
  <c r="E518" i="25"/>
  <c r="F518" i="25" s="1"/>
  <c r="G518" i="25" s="1"/>
  <c r="E576" i="25"/>
  <c r="F576" i="25" s="1"/>
  <c r="G576" i="25" s="1"/>
  <c r="E41" i="25"/>
  <c r="F41" i="25" s="1"/>
  <c r="G41" i="25" s="1"/>
  <c r="E276" i="25"/>
  <c r="F276" i="25" s="1"/>
  <c r="G276" i="25" s="1"/>
  <c r="E146" i="25"/>
  <c r="F146" i="25" s="1"/>
  <c r="G146" i="25" s="1"/>
  <c r="E31" i="25"/>
  <c r="F31" i="25" s="1"/>
  <c r="G31" i="25" s="1"/>
  <c r="E619" i="25"/>
  <c r="F619" i="25" s="1"/>
  <c r="G619" i="25" s="1"/>
  <c r="E208" i="25"/>
  <c r="F208" i="25" s="1"/>
  <c r="G208" i="25" s="1"/>
  <c r="E252" i="25"/>
  <c r="F252" i="25" s="1"/>
  <c r="G252" i="25" s="1"/>
  <c r="E186" i="25"/>
  <c r="F186" i="25" s="1"/>
  <c r="G186" i="25" s="1"/>
  <c r="E160" i="25"/>
  <c r="F160" i="25" s="1"/>
  <c r="G160" i="25" s="1"/>
  <c r="E49" i="25"/>
  <c r="F49" i="25" s="1"/>
  <c r="G49" i="25" s="1"/>
  <c r="E129" i="25"/>
  <c r="F129" i="25" s="1"/>
  <c r="G129" i="25" s="1"/>
  <c r="E194" i="25"/>
  <c r="F194" i="25" s="1"/>
  <c r="G194" i="25" s="1"/>
  <c r="E335" i="25"/>
  <c r="F335" i="25" s="1"/>
  <c r="G335" i="25" s="1"/>
  <c r="E161" i="25"/>
  <c r="F161" i="25" s="1"/>
  <c r="G161" i="25" s="1"/>
  <c r="E625" i="25"/>
  <c r="F625" i="25" s="1"/>
  <c r="G625" i="25" s="1"/>
  <c r="E651" i="25"/>
  <c r="F651" i="25" s="1"/>
  <c r="G651" i="25" s="1"/>
  <c r="E54" i="25"/>
  <c r="F54" i="25" s="1"/>
  <c r="G54" i="25" s="1"/>
  <c r="E206" i="25"/>
  <c r="F206" i="25" s="1"/>
  <c r="G206" i="25" s="1"/>
  <c r="E114" i="25"/>
  <c r="F114" i="25" s="1"/>
  <c r="G114" i="25" s="1"/>
  <c r="E125" i="25"/>
  <c r="F125" i="25" s="1"/>
  <c r="G125" i="25" s="1"/>
  <c r="E179" i="25"/>
  <c r="F179" i="25" s="1"/>
  <c r="G179" i="25" s="1"/>
  <c r="E253" i="25"/>
  <c r="F253" i="25" s="1"/>
  <c r="G253" i="25" s="1"/>
  <c r="E105" i="25"/>
  <c r="F105" i="25" s="1"/>
  <c r="G105" i="25" s="1"/>
  <c r="E117" i="25"/>
  <c r="F117" i="25" s="1"/>
  <c r="G117" i="25" s="1"/>
  <c r="E29" i="25"/>
  <c r="F29" i="25" s="1"/>
  <c r="E426" i="25"/>
  <c r="F426" i="25" s="1"/>
  <c r="G426" i="25" s="1"/>
  <c r="E496" i="25"/>
  <c r="F496" i="25" s="1"/>
  <c r="G496" i="25" s="1"/>
  <c r="E207" i="25"/>
  <c r="F207" i="25" s="1"/>
  <c r="G207" i="25" s="1"/>
  <c r="E39" i="25"/>
  <c r="F39" i="25" s="1"/>
  <c r="G39" i="25" s="1"/>
  <c r="E231" i="25"/>
  <c r="F231" i="25" s="1"/>
  <c r="G231" i="25" s="1"/>
  <c r="E502" i="25"/>
  <c r="F502" i="25" s="1"/>
  <c r="G502" i="25" s="1"/>
  <c r="E203" i="25"/>
  <c r="F203" i="25" s="1"/>
  <c r="G203" i="25" s="1"/>
  <c r="E273" i="25"/>
  <c r="F273" i="25" s="1"/>
  <c r="G273" i="25" s="1"/>
  <c r="E428" i="25"/>
  <c r="F428" i="25" s="1"/>
  <c r="G428" i="25" s="1"/>
  <c r="E407" i="25"/>
  <c r="F407" i="25" s="1"/>
  <c r="G407" i="25" s="1"/>
  <c r="E404" i="25"/>
  <c r="F404" i="25" s="1"/>
  <c r="G404" i="25" s="1"/>
  <c r="E393" i="25"/>
  <c r="F393" i="25" s="1"/>
  <c r="G393" i="25" s="1"/>
  <c r="E637" i="25"/>
  <c r="F637" i="25" s="1"/>
  <c r="G637" i="25" s="1"/>
  <c r="E556" i="25"/>
  <c r="F556" i="25" s="1"/>
  <c r="G556" i="25" s="1"/>
  <c r="E324" i="25"/>
  <c r="F324" i="25" s="1"/>
  <c r="G324" i="25" s="1"/>
  <c r="E585" i="25"/>
  <c r="F585" i="25" s="1"/>
  <c r="G585" i="25" s="1"/>
  <c r="E337" i="25"/>
  <c r="F337" i="25" s="1"/>
  <c r="G337" i="25" s="1"/>
  <c r="E533" i="25"/>
  <c r="F533" i="25" s="1"/>
  <c r="G533" i="25" s="1"/>
  <c r="E438" i="25"/>
  <c r="F438" i="25" s="1"/>
  <c r="G438" i="25" s="1"/>
  <c r="E646" i="25"/>
  <c r="F646" i="25" s="1"/>
  <c r="G646" i="25" s="1"/>
  <c r="E610" i="25"/>
  <c r="F610" i="25" s="1"/>
  <c r="G610" i="25" s="1"/>
  <c r="E371" i="25"/>
  <c r="F371" i="25" s="1"/>
  <c r="G371" i="25" s="1"/>
  <c r="E636" i="25"/>
  <c r="F636" i="25" s="1"/>
  <c r="G636" i="25" s="1"/>
  <c r="E542" i="25"/>
  <c r="F542" i="25" s="1"/>
  <c r="G542" i="25" s="1"/>
  <c r="E310" i="25"/>
  <c r="F310" i="25" s="1"/>
  <c r="G310" i="25" s="1"/>
  <c r="E303" i="25"/>
  <c r="F303" i="25" s="1"/>
  <c r="G303" i="25" s="1"/>
  <c r="E627" i="25"/>
  <c r="F627" i="25" s="1"/>
  <c r="G627" i="25" s="1"/>
  <c r="E197" i="25"/>
  <c r="F197" i="25" s="1"/>
  <c r="G197" i="25" s="1"/>
  <c r="E481" i="25"/>
  <c r="F481" i="25" s="1"/>
  <c r="G481" i="25" s="1"/>
  <c r="E454" i="25"/>
  <c r="F454" i="25" s="1"/>
  <c r="G454" i="25" s="1"/>
  <c r="E44" i="25"/>
  <c r="F44" i="25" s="1"/>
  <c r="G44" i="25" s="1"/>
  <c r="E165" i="25"/>
  <c r="F165" i="25" s="1"/>
  <c r="G165" i="25" s="1"/>
  <c r="E128" i="25"/>
  <c r="F128" i="25" s="1"/>
  <c r="G128" i="25" s="1"/>
  <c r="E118" i="25"/>
  <c r="F118" i="25" s="1"/>
  <c r="G118" i="25" s="1"/>
  <c r="E670" i="25"/>
  <c r="F670" i="25" s="1"/>
  <c r="G670" i="25" s="1"/>
  <c r="E183" i="25"/>
  <c r="F183" i="25" s="1"/>
  <c r="G183" i="25" s="1"/>
  <c r="E141" i="25"/>
  <c r="F141" i="25" s="1"/>
  <c r="G141" i="25" s="1"/>
  <c r="E239" i="25"/>
  <c r="F239" i="25" s="1"/>
  <c r="G239" i="25" s="1"/>
  <c r="E628" i="25"/>
  <c r="F628" i="25" s="1"/>
  <c r="G628" i="25" s="1"/>
  <c r="E411" i="25"/>
  <c r="F411" i="25" s="1"/>
  <c r="G411" i="25" s="1"/>
  <c r="E457" i="25"/>
  <c r="F457" i="25" s="1"/>
  <c r="G457" i="25" s="1"/>
  <c r="E512" i="25"/>
  <c r="F512" i="25" s="1"/>
  <c r="G512" i="25" s="1"/>
  <c r="E287" i="25"/>
  <c r="F287" i="25" s="1"/>
  <c r="G287" i="25" s="1"/>
  <c r="E270" i="25"/>
  <c r="F270" i="25" s="1"/>
  <c r="G270" i="25" s="1"/>
  <c r="E251" i="25"/>
  <c r="F251" i="25" s="1"/>
  <c r="G251" i="25" s="1"/>
  <c r="E172" i="25"/>
  <c r="F172" i="25" s="1"/>
  <c r="G172" i="25" s="1"/>
  <c r="E483" i="25"/>
  <c r="F483" i="25" s="1"/>
  <c r="G483" i="25" s="1"/>
  <c r="E182" i="25"/>
  <c r="F182" i="25" s="1"/>
  <c r="G182" i="25" s="1"/>
  <c r="E62" i="25"/>
  <c r="F62" i="25" s="1"/>
  <c r="G62" i="25" s="1"/>
  <c r="E150" i="25"/>
  <c r="F150" i="25" s="1"/>
  <c r="G150" i="25" s="1"/>
  <c r="E76" i="25"/>
  <c r="F76" i="25" s="1"/>
  <c r="G76" i="25" s="1"/>
  <c r="E586" i="25"/>
  <c r="F586" i="25" s="1"/>
  <c r="G586" i="25" s="1"/>
  <c r="E346" i="25"/>
  <c r="F346" i="25" s="1"/>
  <c r="G346" i="25" s="1"/>
  <c r="E605" i="25"/>
  <c r="F605" i="25" s="1"/>
  <c r="G605" i="25" s="1"/>
  <c r="E498" i="25"/>
  <c r="F498" i="25" s="1"/>
  <c r="G498" i="25" s="1"/>
  <c r="E323" i="25"/>
  <c r="F323" i="25" s="1"/>
  <c r="G323" i="25" s="1"/>
  <c r="E519" i="25"/>
  <c r="F519" i="25" s="1"/>
  <c r="G519" i="25" s="1"/>
  <c r="E432" i="25"/>
  <c r="F432" i="25" s="1"/>
  <c r="G432" i="25" s="1"/>
  <c r="E622" i="25"/>
  <c r="F622" i="25" s="1"/>
  <c r="G622" i="25" s="1"/>
  <c r="E445" i="25"/>
  <c r="F445" i="25" s="1"/>
  <c r="G445" i="25" s="1"/>
  <c r="E677" i="25"/>
  <c r="F677" i="25" s="1"/>
  <c r="G677" i="25" s="1"/>
  <c r="E596" i="25"/>
  <c r="F596" i="25" s="1"/>
  <c r="G596" i="25" s="1"/>
  <c r="E312" i="25"/>
  <c r="F312" i="25" s="1"/>
  <c r="G312" i="25" s="1"/>
  <c r="E573" i="25"/>
  <c r="F573" i="25" s="1"/>
  <c r="G573" i="25" s="1"/>
  <c r="E476" i="25"/>
  <c r="F476" i="25" s="1"/>
  <c r="G476" i="25" s="1"/>
  <c r="E309" i="25"/>
  <c r="F309" i="25" s="1"/>
  <c r="G309" i="25" s="1"/>
  <c r="E505" i="25"/>
  <c r="F505" i="25" s="1"/>
  <c r="G505" i="25" s="1"/>
  <c r="E332" i="25"/>
  <c r="F332" i="25" s="1"/>
  <c r="G332" i="25" s="1"/>
  <c r="E392" i="25"/>
  <c r="F392" i="25" s="1"/>
  <c r="G392" i="25" s="1"/>
  <c r="E163" i="25"/>
  <c r="F163" i="25" s="1"/>
  <c r="G163" i="25" s="1"/>
  <c r="E102" i="25"/>
  <c r="F102" i="25" s="1"/>
  <c r="G102" i="25" s="1"/>
  <c r="E319" i="25"/>
  <c r="F319" i="25" s="1"/>
  <c r="G319" i="25" s="1"/>
  <c r="E388" i="25"/>
  <c r="F388" i="25" s="1"/>
  <c r="G388" i="25" s="1"/>
  <c r="E180" i="25"/>
  <c r="F180" i="25" s="1"/>
  <c r="G180" i="25" s="1"/>
  <c r="E70" i="25"/>
  <c r="F70" i="25" s="1"/>
  <c r="G70" i="25" s="1"/>
  <c r="E227" i="25"/>
  <c r="F227" i="25" s="1"/>
  <c r="G227" i="25" s="1"/>
  <c r="E64" i="25"/>
  <c r="F64" i="25" s="1"/>
  <c r="G64" i="25" s="1"/>
  <c r="E195" i="25"/>
  <c r="F195" i="25" s="1"/>
  <c r="G195" i="25" s="1"/>
  <c r="E205" i="25"/>
  <c r="F205" i="25" s="1"/>
  <c r="G205" i="25" s="1"/>
  <c r="E123" i="25"/>
  <c r="F123" i="25" s="1"/>
  <c r="G123" i="25" s="1"/>
  <c r="E97" i="25"/>
  <c r="F97" i="25" s="1"/>
  <c r="G97" i="25" s="1"/>
  <c r="E399" i="25"/>
  <c r="F399" i="25" s="1"/>
  <c r="G399" i="25" s="1"/>
  <c r="E249" i="25"/>
  <c r="F249" i="25" s="1"/>
  <c r="G249" i="25" s="1"/>
  <c r="E513" i="25"/>
  <c r="F513" i="25" s="1"/>
  <c r="G513" i="25" s="1"/>
  <c r="E475" i="25"/>
  <c r="F475" i="25" s="1"/>
  <c r="G475" i="25" s="1"/>
  <c r="E261" i="25"/>
  <c r="F261" i="25" s="1"/>
  <c r="G261" i="25" s="1"/>
  <c r="E57" i="25"/>
  <c r="F57" i="25" s="1"/>
  <c r="G57" i="25" s="1"/>
  <c r="E26" i="25"/>
  <c r="F26" i="25" s="1"/>
  <c r="E416" i="25"/>
  <c r="F416" i="25" s="1"/>
  <c r="G416" i="25" s="1"/>
  <c r="E365" i="25"/>
  <c r="F365" i="25" s="1"/>
  <c r="G365" i="25" s="1"/>
  <c r="E655" i="25"/>
  <c r="F655" i="25" s="1"/>
  <c r="G655" i="25" s="1"/>
  <c r="E562" i="25"/>
  <c r="F562" i="25" s="1"/>
  <c r="G562" i="25" s="1"/>
  <c r="E322" i="25"/>
  <c r="F322" i="25" s="1"/>
  <c r="G322" i="25" s="1"/>
  <c r="E583" i="25"/>
  <c r="F583" i="25" s="1"/>
  <c r="G583" i="25" s="1"/>
  <c r="E494" i="25"/>
  <c r="F494" i="25" s="1"/>
  <c r="G494" i="25" s="1"/>
  <c r="E327" i="25"/>
  <c r="F327" i="25" s="1"/>
  <c r="G327" i="25" s="1"/>
  <c r="E444" i="25"/>
  <c r="F444" i="25" s="1"/>
  <c r="G444" i="25" s="1"/>
  <c r="E660" i="25"/>
  <c r="F660" i="25" s="1"/>
  <c r="G660" i="25" s="1"/>
  <c r="E458" i="25"/>
  <c r="F458" i="25" s="1"/>
  <c r="G458" i="25" s="1"/>
  <c r="E377" i="25"/>
  <c r="F377" i="25" s="1"/>
  <c r="G377" i="25" s="1"/>
  <c r="E621" i="25"/>
  <c r="F621" i="25" s="1"/>
  <c r="G621" i="25" s="1"/>
  <c r="E540" i="25"/>
  <c r="F540" i="25" s="1"/>
  <c r="G540" i="25" s="1"/>
  <c r="E308" i="25"/>
  <c r="F308" i="25" s="1"/>
  <c r="G308" i="25" s="1"/>
  <c r="E569" i="25"/>
  <c r="F569" i="25" s="1"/>
  <c r="G569" i="25" s="1"/>
  <c r="E473" i="25"/>
  <c r="F473" i="25" s="1"/>
  <c r="G473" i="25" s="1"/>
  <c r="E520" i="25"/>
  <c r="F520" i="25" s="1"/>
  <c r="G520" i="25" s="1"/>
  <c r="E214" i="25"/>
  <c r="F214" i="25" s="1"/>
  <c r="G214" i="25" s="1"/>
  <c r="E618" i="25"/>
  <c r="F618" i="25" s="1"/>
  <c r="G618" i="25" s="1"/>
  <c r="E379" i="25"/>
  <c r="F379" i="25" s="1"/>
  <c r="G379" i="25" s="1"/>
  <c r="E623" i="25"/>
  <c r="F623" i="25" s="1"/>
  <c r="G623" i="25" s="1"/>
  <c r="E530" i="25"/>
  <c r="F530" i="25" s="1"/>
  <c r="G530" i="25" s="1"/>
  <c r="E290" i="25"/>
  <c r="F290" i="25" s="1"/>
  <c r="G290" i="25" s="1"/>
  <c r="E551" i="25"/>
  <c r="F551" i="25" s="1"/>
  <c r="G551" i="25" s="1"/>
  <c r="E410" i="25"/>
  <c r="F410" i="25" s="1"/>
  <c r="G410" i="25" s="1"/>
  <c r="E295" i="25"/>
  <c r="F295" i="25" s="1"/>
  <c r="G295" i="25" s="1"/>
  <c r="E378" i="25"/>
  <c r="F378" i="25" s="1"/>
  <c r="G378" i="25" s="1"/>
  <c r="E676" i="25"/>
  <c r="F676" i="25" s="1"/>
  <c r="G676" i="25" s="1"/>
  <c r="E405" i="25"/>
  <c r="F405" i="25" s="1"/>
  <c r="G405" i="25" s="1"/>
  <c r="E344" i="25"/>
  <c r="F344" i="25" s="1"/>
  <c r="G344" i="25" s="1"/>
  <c r="E603" i="25"/>
  <c r="F603" i="25" s="1"/>
  <c r="G603" i="25" s="1"/>
  <c r="E508" i="25"/>
  <c r="F508" i="25" s="1"/>
  <c r="G508" i="25" s="1"/>
  <c r="E341" i="25"/>
  <c r="F341" i="25" s="1"/>
  <c r="G341" i="25" s="1"/>
  <c r="E537" i="25"/>
  <c r="F537" i="25" s="1"/>
  <c r="G537" i="25" s="1"/>
  <c r="E397" i="25"/>
  <c r="F397" i="25" s="1"/>
  <c r="G397" i="25" s="1"/>
  <c r="E488" i="25"/>
  <c r="F488" i="25" s="1"/>
  <c r="G488" i="25" s="1"/>
  <c r="E120" i="25"/>
  <c r="F120" i="25" s="1"/>
  <c r="G120" i="25" s="1"/>
  <c r="E110" i="25"/>
  <c r="F110" i="25" s="1"/>
  <c r="G110" i="25" s="1"/>
  <c r="E318" i="25"/>
  <c r="F318" i="25" s="1"/>
  <c r="G318" i="25" s="1"/>
  <c r="E635" i="25"/>
  <c r="F635" i="25" s="1"/>
  <c r="G635" i="25" s="1"/>
  <c r="E149" i="25"/>
  <c r="F149" i="25" s="1"/>
  <c r="G149" i="25" s="1"/>
  <c r="E122" i="25"/>
  <c r="F122" i="25" s="1"/>
  <c r="G122" i="25" s="1"/>
  <c r="E269" i="25"/>
  <c r="F269" i="25" s="1"/>
  <c r="G269" i="25" s="1"/>
  <c r="E168" i="25"/>
  <c r="F168" i="25" s="1"/>
  <c r="G168" i="25" s="1"/>
  <c r="E187" i="25"/>
  <c r="F187" i="25" s="1"/>
  <c r="G187" i="25" s="1"/>
  <c r="E191" i="25"/>
  <c r="F191" i="25" s="1"/>
  <c r="G191" i="25" s="1"/>
  <c r="E155" i="25"/>
  <c r="F155" i="25" s="1"/>
  <c r="G155" i="25" s="1"/>
  <c r="E60" i="25"/>
  <c r="F60" i="25" s="1"/>
  <c r="G60" i="25" s="1"/>
  <c r="E459" i="25"/>
  <c r="F459" i="25" s="1"/>
  <c r="G459" i="25" s="1"/>
  <c r="E45" i="25"/>
  <c r="F45" i="25" s="1"/>
  <c r="G45" i="25" s="1"/>
  <c r="E577" i="25"/>
  <c r="F577" i="25" s="1"/>
  <c r="G577" i="25" s="1"/>
  <c r="E507" i="25"/>
  <c r="F507" i="25" s="1"/>
  <c r="G507" i="25" s="1"/>
  <c r="E241" i="25"/>
  <c r="F241" i="25" s="1"/>
  <c r="G241" i="25" s="1"/>
  <c r="E250" i="25"/>
  <c r="F250" i="25" s="1"/>
  <c r="G250" i="25" s="1"/>
  <c r="E35" i="25"/>
  <c r="F35" i="25" s="1"/>
  <c r="G35" i="25" s="1"/>
  <c r="E248" i="25"/>
  <c r="F248" i="25" s="1"/>
  <c r="G248" i="25" s="1"/>
  <c r="E135" i="25"/>
  <c r="F135" i="25" s="1"/>
  <c r="G135" i="25" s="1"/>
  <c r="E100" i="25"/>
  <c r="F100" i="25" s="1"/>
  <c r="G100" i="25" s="1"/>
  <c r="E289" i="25"/>
  <c r="F289" i="25" s="1"/>
  <c r="G289" i="25" s="1"/>
  <c r="E271" i="25"/>
  <c r="F271" i="25" s="1"/>
  <c r="G271" i="25" s="1"/>
  <c r="E48" i="25"/>
  <c r="F48" i="25" s="1"/>
  <c r="G48" i="25" s="1"/>
  <c r="E99" i="25"/>
  <c r="F99" i="25" s="1"/>
  <c r="G99" i="25" s="1"/>
  <c r="E284" i="25"/>
  <c r="F284" i="25" s="1"/>
  <c r="G284" i="25" s="1"/>
  <c r="E82" i="25"/>
  <c r="F82" i="25" s="1"/>
  <c r="G82" i="25" s="1"/>
  <c r="E442" i="25"/>
  <c r="F442" i="25" s="1"/>
  <c r="G442" i="25" s="1"/>
  <c r="E154" i="25"/>
  <c r="F154" i="25" s="1"/>
  <c r="G154" i="25" s="1"/>
  <c r="E350" i="25"/>
  <c r="F350" i="25" s="1"/>
  <c r="G350" i="25" s="1"/>
  <c r="E258" i="25"/>
  <c r="F258" i="25" s="1"/>
  <c r="G258" i="25" s="1"/>
  <c r="E71" i="25"/>
  <c r="F71" i="25" s="1"/>
  <c r="G71" i="25" s="1"/>
  <c r="E40" i="25"/>
  <c r="F40" i="25" s="1"/>
  <c r="G40" i="25" s="1"/>
  <c r="E37" i="25"/>
  <c r="F37" i="25" s="1"/>
  <c r="G37" i="25" s="1"/>
  <c r="E104" i="25"/>
  <c r="F104" i="25" s="1"/>
  <c r="G104" i="25" s="1"/>
  <c r="E32" i="25"/>
  <c r="F32" i="25" s="1"/>
  <c r="G32" i="25" s="1"/>
  <c r="E233" i="25"/>
  <c r="F233" i="25" s="1"/>
  <c r="G233" i="25" s="1"/>
  <c r="E225" i="25"/>
  <c r="F225" i="25" s="1"/>
  <c r="G225" i="25" s="1"/>
  <c r="E268" i="25"/>
  <c r="F268" i="25" s="1"/>
  <c r="G268" i="25" s="1"/>
  <c r="E257" i="25"/>
  <c r="F257" i="25" s="1"/>
  <c r="G257" i="25" s="1"/>
  <c r="E614" i="25"/>
  <c r="F614" i="25" s="1"/>
  <c r="G614" i="25" s="1"/>
  <c r="E396" i="25"/>
  <c r="F396" i="25" s="1"/>
  <c r="G396" i="25" s="1"/>
  <c r="E245" i="25"/>
  <c r="F245" i="25" s="1"/>
  <c r="G245" i="25" s="1"/>
  <c r="E255" i="25"/>
  <c r="F255" i="25" s="1"/>
  <c r="G255" i="25" s="1"/>
  <c r="E188" i="25"/>
  <c r="F188" i="25" s="1"/>
  <c r="G188" i="25" s="1"/>
  <c r="E95" i="25"/>
  <c r="F95" i="25" s="1"/>
  <c r="G95" i="25" s="1"/>
  <c r="E181" i="25"/>
  <c r="F181" i="25" s="1"/>
  <c r="G181" i="25" s="1"/>
  <c r="E254" i="25"/>
  <c r="F254" i="25" s="1"/>
  <c r="G254" i="25" s="1"/>
  <c r="E554" i="25"/>
  <c r="F554" i="25" s="1"/>
  <c r="G554" i="25" s="1"/>
  <c r="E314" i="25"/>
  <c r="F314" i="25" s="1"/>
  <c r="G314" i="25" s="1"/>
  <c r="E575" i="25"/>
  <c r="F575" i="25" s="1"/>
  <c r="G575" i="25" s="1"/>
  <c r="E418" i="25"/>
  <c r="F418" i="25" s="1"/>
  <c r="G418" i="25" s="1"/>
  <c r="E291" i="25"/>
  <c r="F291" i="25" s="1"/>
  <c r="G291" i="25" s="1"/>
  <c r="E487" i="25"/>
  <c r="F487" i="25" s="1"/>
  <c r="G487" i="25" s="1"/>
  <c r="E465" i="25"/>
  <c r="F465" i="25" s="1"/>
  <c r="G465" i="25" s="1"/>
  <c r="E644" i="25"/>
  <c r="F644" i="25" s="1"/>
  <c r="G644" i="25" s="1"/>
  <c r="E355" i="25"/>
  <c r="F355" i="25" s="1"/>
  <c r="G355" i="25" s="1"/>
  <c r="E645" i="25"/>
  <c r="F645" i="25" s="1"/>
  <c r="G645" i="25" s="1"/>
  <c r="E564" i="25"/>
  <c r="F564" i="25" s="1"/>
  <c r="G564" i="25" s="1"/>
  <c r="E345" i="25"/>
  <c r="F345" i="25" s="1"/>
  <c r="G345" i="25" s="1"/>
  <c r="E541" i="25"/>
  <c r="F541" i="25" s="1"/>
  <c r="G541" i="25" s="1"/>
  <c r="E446" i="25"/>
  <c r="F446" i="25" s="1"/>
  <c r="G446" i="25" s="1"/>
  <c r="E662" i="25"/>
  <c r="F662" i="25" s="1"/>
  <c r="G662" i="25" s="1"/>
  <c r="E472" i="25"/>
  <c r="F472" i="25" s="1"/>
  <c r="G472" i="25" s="1"/>
  <c r="E317" i="25"/>
  <c r="F317" i="25" s="1"/>
  <c r="G317" i="25" s="1"/>
  <c r="E390" i="25"/>
  <c r="F390" i="25" s="1"/>
  <c r="G390" i="25" s="1"/>
  <c r="E86" i="25"/>
  <c r="F86" i="25" s="1"/>
  <c r="G86" i="25" s="1"/>
  <c r="E131" i="25"/>
  <c r="F131" i="25" s="1"/>
  <c r="G131" i="25" s="1"/>
  <c r="E615" i="25"/>
  <c r="F615" i="25" s="1"/>
  <c r="G615" i="25" s="1"/>
  <c r="E587" i="25"/>
  <c r="F587" i="25" s="1"/>
  <c r="G587" i="25" s="1"/>
  <c r="E33" i="25"/>
  <c r="F33" i="25" s="1"/>
  <c r="G33" i="25" s="1"/>
  <c r="E55" i="25"/>
  <c r="F55" i="25" s="1"/>
  <c r="G55" i="25" s="1"/>
  <c r="E217" i="25"/>
  <c r="F217" i="25" s="1"/>
  <c r="G217" i="25" s="1"/>
  <c r="E66" i="25"/>
  <c r="F66" i="25" s="1"/>
  <c r="G66" i="25" s="1"/>
  <c r="E198" i="25"/>
  <c r="F198" i="25" s="1"/>
  <c r="G198" i="25" s="1"/>
  <c r="E201" i="25"/>
  <c r="F201" i="25" s="1"/>
  <c r="G201" i="25" s="1"/>
  <c r="E126" i="25"/>
  <c r="F126" i="25" s="1"/>
  <c r="G126" i="25" s="1"/>
  <c r="E242" i="25"/>
  <c r="F242" i="25" s="1"/>
  <c r="G242" i="25" s="1"/>
  <c r="E334" i="25"/>
  <c r="F334" i="25" s="1"/>
  <c r="G334" i="25" s="1"/>
  <c r="E156" i="25"/>
  <c r="F156" i="25" s="1"/>
  <c r="G156" i="25" s="1"/>
  <c r="E408" i="25"/>
  <c r="F408" i="25" s="1"/>
  <c r="G408" i="25" s="1"/>
  <c r="E384" i="25"/>
  <c r="F384" i="25" s="1"/>
  <c r="G384" i="25" s="1"/>
  <c r="E174" i="25"/>
  <c r="F174" i="25" s="1"/>
  <c r="G174" i="25" s="1"/>
  <c r="E67" i="25"/>
  <c r="F67" i="25" s="1"/>
  <c r="G67" i="25" s="1"/>
  <c r="E58" i="25"/>
  <c r="F58" i="25" s="1"/>
  <c r="G58" i="25" s="1"/>
  <c r="E282" i="25"/>
  <c r="F282" i="25" s="1"/>
  <c r="G282" i="25" s="1"/>
  <c r="E59" i="25"/>
  <c r="F59" i="25" s="1"/>
  <c r="G59" i="25" s="1"/>
  <c r="E89" i="25"/>
  <c r="F89" i="25" s="1"/>
  <c r="G89" i="25" s="1"/>
  <c r="E235" i="25"/>
  <c r="F235" i="25" s="1"/>
  <c r="G235" i="25" s="1"/>
  <c r="E116" i="25"/>
  <c r="F116" i="25" s="1"/>
  <c r="G116" i="25" s="1"/>
  <c r="E321" i="25"/>
  <c r="F321" i="25" s="1"/>
  <c r="G321" i="25" s="1"/>
  <c r="E517" i="25"/>
  <c r="F517" i="25" s="1"/>
  <c r="G517" i="25" s="1"/>
  <c r="E398" i="25"/>
  <c r="F398" i="25" s="1"/>
  <c r="G398" i="25" s="1"/>
  <c r="E419" i="25"/>
  <c r="F419" i="25" s="1"/>
  <c r="G419" i="25" s="1"/>
  <c r="E401" i="25"/>
  <c r="F401" i="25" s="1"/>
  <c r="G401" i="25" s="1"/>
  <c r="E387" i="25"/>
  <c r="F387" i="25" s="1"/>
  <c r="G387" i="25" s="1"/>
  <c r="E631" i="25"/>
  <c r="F631" i="25" s="1"/>
  <c r="G631" i="25" s="1"/>
  <c r="E558" i="25"/>
  <c r="F558" i="25" s="1"/>
  <c r="G558" i="25" s="1"/>
  <c r="E326" i="25"/>
  <c r="F326" i="25" s="1"/>
  <c r="G326" i="25" s="1"/>
  <c r="E506" i="25"/>
  <c r="F506" i="25" s="1"/>
  <c r="G506" i="25" s="1"/>
  <c r="E331" i="25"/>
  <c r="F331" i="25" s="1"/>
  <c r="G331" i="25" s="1"/>
  <c r="E527" i="25"/>
  <c r="F527" i="25" s="1"/>
  <c r="G527" i="25" s="1"/>
  <c r="E453" i="25"/>
  <c r="F453" i="25" s="1"/>
  <c r="G453" i="25" s="1"/>
  <c r="E685" i="25"/>
  <c r="F685" i="25" s="1"/>
  <c r="G685" i="25" s="1"/>
  <c r="E604" i="25"/>
  <c r="F604" i="25" s="1"/>
  <c r="G604" i="25" s="1"/>
  <c r="E372" i="25"/>
  <c r="F372" i="25" s="1"/>
  <c r="G372" i="25" s="1"/>
  <c r="E650" i="25"/>
  <c r="F650" i="25" s="1"/>
  <c r="G650" i="25" s="1"/>
  <c r="E534" i="25"/>
  <c r="F534" i="25" s="1"/>
  <c r="G534" i="25" s="1"/>
  <c r="E584" i="25"/>
  <c r="F584" i="25" s="1"/>
  <c r="G584" i="25" s="1"/>
  <c r="E237" i="25"/>
  <c r="F237" i="25" s="1"/>
  <c r="G237" i="25" s="1"/>
  <c r="E349" i="25"/>
  <c r="F349" i="25" s="1"/>
  <c r="G349" i="25" s="1"/>
  <c r="E373" i="25"/>
  <c r="F373" i="25" s="1"/>
  <c r="G373" i="25" s="1"/>
  <c r="E624" i="25"/>
  <c r="F624" i="25" s="1"/>
  <c r="G624" i="25" s="1"/>
  <c r="E259" i="25"/>
  <c r="F259" i="25" s="1"/>
  <c r="G259" i="25" s="1"/>
  <c r="E157" i="25"/>
  <c r="F157" i="25" s="1"/>
  <c r="G157" i="25" s="1"/>
  <c r="E240" i="25"/>
  <c r="F240" i="25" s="1"/>
  <c r="G240" i="25" s="1"/>
  <c r="E121" i="25"/>
  <c r="F121" i="25" s="1"/>
  <c r="G121" i="25" s="1"/>
  <c r="E103" i="25"/>
  <c r="F103" i="25" s="1"/>
  <c r="G103" i="25" s="1"/>
  <c r="E94" i="25"/>
  <c r="F94" i="25" s="1"/>
  <c r="G94" i="25" s="1"/>
  <c r="E92" i="25"/>
  <c r="F92" i="25" s="1"/>
  <c r="G92" i="25" s="1"/>
  <c r="E441" i="25"/>
  <c r="F441" i="25" s="1"/>
  <c r="G441" i="25" s="1"/>
  <c r="E504" i="25"/>
  <c r="F504" i="25" s="1"/>
  <c r="G504" i="25" s="1"/>
  <c r="E38" i="25"/>
  <c r="F38" i="25" s="1"/>
  <c r="G38" i="25" s="1"/>
  <c r="E680" i="25"/>
  <c r="F680" i="25" s="1"/>
  <c r="G680" i="25" s="1"/>
  <c r="E601" i="25"/>
  <c r="F601" i="25" s="1"/>
  <c r="G601" i="25" s="1"/>
  <c r="E185" i="25"/>
  <c r="F185" i="25" s="1"/>
  <c r="G185" i="25" s="1"/>
  <c r="E320" i="25"/>
  <c r="F320" i="25" s="1"/>
  <c r="G320" i="25" s="1"/>
  <c r="E581" i="25"/>
  <c r="F581" i="25" s="1"/>
  <c r="G581" i="25" s="1"/>
  <c r="E484" i="25"/>
  <c r="F484" i="25" s="1"/>
  <c r="G484" i="25" s="1"/>
  <c r="E297" i="25"/>
  <c r="F297" i="25" s="1"/>
  <c r="G297" i="25" s="1"/>
  <c r="E493" i="25"/>
  <c r="F493" i="25" s="1"/>
  <c r="G493" i="25" s="1"/>
  <c r="E463" i="25"/>
  <c r="F463" i="25" s="1"/>
  <c r="G463" i="25" s="1"/>
  <c r="E642" i="25"/>
  <c r="F642" i="25" s="1"/>
  <c r="G642" i="25" s="1"/>
  <c r="E380" i="25"/>
  <c r="F380" i="25" s="1"/>
  <c r="G380" i="25" s="1"/>
  <c r="E391" i="25"/>
  <c r="F391" i="25" s="1"/>
  <c r="G391" i="25" s="1"/>
  <c r="E570" i="25"/>
  <c r="F570" i="25" s="1"/>
  <c r="G570" i="25" s="1"/>
  <c r="E330" i="25"/>
  <c r="F330" i="25" s="1"/>
  <c r="G330" i="25" s="1"/>
  <c r="E591" i="25"/>
  <c r="F591" i="25" s="1"/>
  <c r="G591" i="25" s="1"/>
  <c r="E452" i="25"/>
  <c r="F452" i="25" s="1"/>
  <c r="G452" i="25" s="1"/>
  <c r="E672" i="25"/>
  <c r="F672" i="25" s="1"/>
  <c r="G672" i="25" s="1"/>
  <c r="E468" i="25"/>
  <c r="F468" i="25" s="1"/>
  <c r="G468" i="25" s="1"/>
  <c r="E449" i="25"/>
  <c r="F449" i="25" s="1"/>
  <c r="G449" i="25" s="1"/>
  <c r="E681" i="25"/>
  <c r="F681" i="25" s="1"/>
  <c r="G681" i="25" s="1"/>
  <c r="E460" i="25"/>
  <c r="F460" i="25" s="1"/>
  <c r="G460" i="25" s="1"/>
  <c r="E412" i="25"/>
  <c r="F412" i="25" s="1"/>
  <c r="G412" i="25" s="1"/>
  <c r="E353" i="25"/>
  <c r="F353" i="25" s="1"/>
  <c r="G353" i="25" s="1"/>
  <c r="E549" i="25"/>
  <c r="F549" i="25" s="1"/>
  <c r="G549" i="25" s="1"/>
  <c r="E369" i="25"/>
  <c r="F369" i="25" s="1"/>
  <c r="G369" i="25" s="1"/>
  <c r="E674" i="25"/>
  <c r="F674" i="25" s="1"/>
  <c r="G674" i="25" s="1"/>
  <c r="E456" i="25"/>
  <c r="F456" i="25" s="1"/>
  <c r="G456" i="25" s="1"/>
  <c r="E431" i="25"/>
  <c r="F431" i="25" s="1"/>
  <c r="G431" i="25" s="1"/>
  <c r="E663" i="25"/>
  <c r="F663" i="25" s="1"/>
  <c r="G663" i="25" s="1"/>
  <c r="E590" i="25"/>
  <c r="F590" i="25" s="1"/>
  <c r="G590" i="25" s="1"/>
  <c r="E358" i="25"/>
  <c r="F358" i="25" s="1"/>
  <c r="G358" i="25" s="1"/>
  <c r="E538" i="25"/>
  <c r="F538" i="25" s="1"/>
  <c r="G538" i="25" s="1"/>
  <c r="E298" i="25"/>
  <c r="F298" i="25" s="1"/>
  <c r="G298" i="25" s="1"/>
  <c r="E559" i="25"/>
  <c r="F559" i="25" s="1"/>
  <c r="G559" i="25" s="1"/>
  <c r="E394" i="25"/>
  <c r="F394" i="25" s="1"/>
  <c r="G394" i="25" s="1"/>
  <c r="E403" i="25"/>
  <c r="F403" i="25" s="1"/>
  <c r="G403" i="25" s="1"/>
  <c r="E421" i="25"/>
  <c r="F421" i="25" s="1"/>
  <c r="G421" i="25" s="1"/>
  <c r="E359" i="25"/>
  <c r="F359" i="25" s="1"/>
  <c r="G359" i="25" s="1"/>
  <c r="E649" i="25"/>
  <c r="F649" i="25" s="1"/>
  <c r="G649" i="25" s="1"/>
  <c r="E598" i="25"/>
  <c r="F598" i="25" s="1"/>
  <c r="G598" i="25" s="1"/>
  <c r="E616" i="25"/>
  <c r="F616" i="25" s="1"/>
  <c r="G616" i="25" s="1"/>
  <c r="E90" i="25"/>
  <c r="F90" i="25" s="1"/>
  <c r="G90" i="25" s="1"/>
  <c r="E348" i="25"/>
  <c r="F348" i="25" s="1"/>
  <c r="G348" i="25" s="1"/>
  <c r="E414" i="25"/>
  <c r="F414" i="25" s="1"/>
  <c r="G414" i="25" s="1"/>
  <c r="E132" i="25"/>
  <c r="F132" i="25" s="1"/>
  <c r="G132" i="25" s="1"/>
  <c r="E263" i="25"/>
  <c r="F263" i="25" s="1"/>
  <c r="G263" i="25" s="1"/>
  <c r="E166" i="25"/>
  <c r="F166" i="25" s="1"/>
  <c r="G166" i="25" s="1"/>
  <c r="E136" i="25"/>
  <c r="F136" i="25" s="1"/>
  <c r="G136" i="25" s="1"/>
  <c r="E218" i="25"/>
  <c r="F218" i="25" s="1"/>
  <c r="G218" i="25" s="1"/>
  <c r="E164" i="25"/>
  <c r="F164" i="25" s="1"/>
  <c r="G164" i="25" s="1"/>
  <c r="E264" i="25"/>
  <c r="F264" i="25" s="1"/>
  <c r="G264" i="25" s="1"/>
  <c r="E167" i="25"/>
  <c r="F167" i="25" s="1"/>
  <c r="G167" i="25" s="1"/>
  <c r="E440" i="25"/>
  <c r="F440" i="25" s="1"/>
  <c r="G440" i="25" s="1"/>
  <c r="E568" i="25"/>
  <c r="F568" i="25" s="1"/>
  <c r="G568" i="25" s="1"/>
  <c r="E173" i="25"/>
  <c r="F173" i="25" s="1"/>
  <c r="G173" i="25" s="1"/>
  <c r="E351" i="25"/>
  <c r="F351" i="25" s="1"/>
  <c r="G351" i="25" s="1"/>
  <c r="E415" i="25"/>
  <c r="F415" i="25" s="1"/>
  <c r="G415" i="25" s="1"/>
  <c r="E130" i="25"/>
  <c r="F130" i="25" s="1"/>
  <c r="G130" i="25" s="1"/>
  <c r="E56" i="25"/>
  <c r="F56" i="25" s="1"/>
  <c r="G56" i="25" s="1"/>
  <c r="E65" i="25"/>
  <c r="F65" i="25" s="1"/>
  <c r="G65" i="25" s="1"/>
  <c r="E176" i="25"/>
  <c r="F176" i="25" s="1"/>
  <c r="G176" i="25" s="1"/>
  <c r="E151" i="25"/>
  <c r="F151" i="25" s="1"/>
  <c r="G151" i="25" s="1"/>
  <c r="E143" i="25"/>
  <c r="F143" i="25" s="1"/>
  <c r="G143" i="25" s="1"/>
  <c r="E68" i="25"/>
  <c r="F68" i="25" s="1"/>
  <c r="G68" i="25" s="1"/>
  <c r="E91" i="25"/>
  <c r="F91" i="25" s="1"/>
  <c r="G91" i="25" s="1"/>
  <c r="E643" i="25"/>
  <c r="F643" i="25" s="1"/>
  <c r="G643" i="25" s="1"/>
  <c r="E50" i="25"/>
  <c r="F50" i="25" s="1"/>
  <c r="G50" i="25" s="1"/>
  <c r="E232" i="25"/>
  <c r="F232" i="25" s="1"/>
  <c r="G232" i="25" s="1"/>
  <c r="E300" i="25"/>
  <c r="F300" i="25" s="1"/>
  <c r="G300" i="25" s="1"/>
  <c r="E600" i="25"/>
  <c r="F600" i="25" s="1"/>
  <c r="G600" i="25" s="1"/>
  <c r="E381" i="25"/>
  <c r="F381" i="25" s="1"/>
  <c r="G381" i="25" s="1"/>
  <c r="E480" i="25"/>
  <c r="F480" i="25" s="1"/>
  <c r="G480" i="25" s="1"/>
  <c r="E177" i="25"/>
  <c r="F177" i="25" s="1"/>
  <c r="G177" i="25" s="1"/>
  <c r="E79" i="25"/>
  <c r="F79" i="25" s="1"/>
  <c r="G79" i="25" s="1"/>
  <c r="E202" i="25"/>
  <c r="F202" i="25" s="1"/>
  <c r="G202" i="25" s="1"/>
  <c r="E36" i="25"/>
  <c r="F36" i="25" s="1"/>
  <c r="G36" i="25" s="1"/>
  <c r="E234" i="25"/>
  <c r="F234" i="25" s="1"/>
  <c r="G234" i="25" s="1"/>
  <c r="E144" i="25"/>
  <c r="F144" i="25" s="1"/>
  <c r="G144" i="25" s="1"/>
  <c r="E189" i="25"/>
  <c r="F189" i="25" s="1"/>
  <c r="G189" i="25" s="1"/>
  <c r="E107" i="25"/>
  <c r="F107" i="25" s="1"/>
  <c r="G107" i="25" s="1"/>
  <c r="E47" i="25"/>
  <c r="F47" i="25" s="1"/>
  <c r="G47" i="25" s="1"/>
  <c r="E78" i="25"/>
  <c r="F78" i="25" s="1"/>
  <c r="G78" i="25" s="1"/>
  <c r="E657" i="25"/>
  <c r="F657" i="25" s="1"/>
  <c r="G657" i="25" s="1"/>
  <c r="E555" i="25"/>
  <c r="F555" i="25" s="1"/>
  <c r="G555" i="25" s="1"/>
  <c r="E75" i="25"/>
  <c r="F75" i="25" s="1"/>
  <c r="G75" i="25" s="1"/>
  <c r="E223" i="25"/>
  <c r="F223" i="25" s="1"/>
  <c r="G223" i="25" s="1"/>
  <c r="E145" i="25"/>
  <c r="F145" i="25" s="1"/>
  <c r="G145" i="25" s="1"/>
  <c r="E539" i="25"/>
  <c r="F539" i="25" s="1"/>
  <c r="G539" i="25" s="1"/>
  <c r="E46" i="25"/>
  <c r="F46" i="25" s="1"/>
  <c r="G46" i="25" s="1"/>
  <c r="E283" i="25"/>
  <c r="F283" i="25" s="1"/>
  <c r="G283" i="25" s="1"/>
  <c r="E485" i="25"/>
  <c r="F485" i="25" s="1"/>
  <c r="G485" i="25" s="1"/>
  <c r="E455" i="25"/>
  <c r="F455" i="25" s="1"/>
  <c r="G455" i="25" s="1"/>
  <c r="E687" i="25"/>
  <c r="F687" i="25" s="1"/>
  <c r="G687" i="25" s="1"/>
  <c r="E594" i="25"/>
  <c r="F594" i="25" s="1"/>
  <c r="G594" i="25" s="1"/>
  <c r="E354" i="25"/>
  <c r="F354" i="25" s="1"/>
  <c r="G354" i="25" s="1"/>
  <c r="E613" i="25"/>
  <c r="F613" i="25" s="1"/>
  <c r="G613" i="25" s="1"/>
  <c r="E526" i="25"/>
  <c r="F526" i="25" s="1"/>
  <c r="G526" i="25" s="1"/>
  <c r="E294" i="25"/>
  <c r="F294" i="25" s="1"/>
  <c r="G294" i="25" s="1"/>
  <c r="E474" i="25"/>
  <c r="F474" i="25" s="1"/>
  <c r="G474" i="25" s="1"/>
  <c r="E299" i="25"/>
  <c r="F299" i="25" s="1"/>
  <c r="G299" i="25" s="1"/>
  <c r="E495" i="25"/>
  <c r="F495" i="25" s="1"/>
  <c r="G495" i="25" s="1"/>
  <c r="E363" i="25"/>
  <c r="F363" i="25" s="1"/>
  <c r="G363" i="25" s="1"/>
  <c r="E653" i="25"/>
  <c r="F653" i="25" s="1"/>
  <c r="G653" i="25" s="1"/>
  <c r="E572" i="25"/>
  <c r="F572" i="25" s="1"/>
  <c r="G572" i="25" s="1"/>
  <c r="E340" i="25"/>
  <c r="F340" i="25" s="1"/>
  <c r="G340" i="25" s="1"/>
  <c r="E599" i="25"/>
  <c r="F599" i="25" s="1"/>
  <c r="G599" i="25" s="1"/>
  <c r="E466" i="25"/>
  <c r="F466" i="25" s="1"/>
  <c r="G466" i="25" s="1"/>
  <c r="E552" i="25"/>
  <c r="F552" i="25" s="1"/>
  <c r="G552" i="25" s="1"/>
  <c r="E275" i="25"/>
  <c r="F275" i="25" s="1"/>
  <c r="G275" i="25" s="1"/>
  <c r="E162" i="25"/>
  <c r="F162" i="25" s="1"/>
  <c r="G162" i="25" s="1"/>
  <c r="E451" i="25"/>
  <c r="F451" i="25" s="1"/>
  <c r="G451" i="25" s="1"/>
  <c r="E648" i="25"/>
  <c r="F648" i="25" s="1"/>
  <c r="G648" i="25" s="1"/>
  <c r="E112" i="25"/>
  <c r="F112" i="25" s="1"/>
  <c r="G112" i="25" s="1"/>
  <c r="E278" i="25"/>
  <c r="F278" i="25" s="1"/>
  <c r="G278" i="25" s="1"/>
  <c r="E175" i="25"/>
  <c r="F175" i="25" s="1"/>
  <c r="G175" i="25" s="1"/>
  <c r="E286" i="25"/>
  <c r="F286" i="25" s="1"/>
  <c r="G286" i="25" s="1"/>
  <c r="E219" i="25"/>
  <c r="F219" i="25" s="1"/>
  <c r="G219" i="25" s="1"/>
  <c r="E281" i="25"/>
  <c r="F281" i="25" s="1"/>
  <c r="G281" i="25" s="1"/>
  <c r="E84" i="25"/>
  <c r="F84" i="25" s="1"/>
  <c r="G84" i="25" s="1"/>
  <c r="E364" i="25"/>
  <c r="F364" i="25" s="1"/>
  <c r="G364" i="25" s="1"/>
  <c r="E470" i="25"/>
  <c r="F470" i="25" s="1"/>
  <c r="G470" i="25" s="1"/>
  <c r="E83" i="25"/>
  <c r="F83" i="25" s="1"/>
  <c r="G83" i="25" s="1"/>
  <c r="E689" i="25"/>
  <c r="F689" i="25" s="1"/>
  <c r="G689" i="25" s="1"/>
  <c r="E571" i="25"/>
  <c r="F571" i="25" s="1"/>
  <c r="G571" i="25" s="1"/>
  <c r="E236" i="25"/>
  <c r="F236" i="25" s="1"/>
  <c r="G236" i="25" s="1"/>
  <c r="E87" i="25"/>
  <c r="F87" i="25" s="1"/>
  <c r="G87" i="25" s="1"/>
  <c r="E148" i="25"/>
  <c r="F148" i="25" s="1"/>
  <c r="G148" i="25" s="1"/>
  <c r="E124" i="25"/>
  <c r="F124" i="25" s="1"/>
  <c r="G124" i="25" s="1"/>
  <c r="E171" i="25"/>
  <c r="F171" i="25" s="1"/>
  <c r="G171" i="25" s="1"/>
  <c r="E153" i="25"/>
  <c r="F153" i="25" s="1"/>
  <c r="G153" i="25" s="1"/>
  <c r="E288" i="25"/>
  <c r="F288" i="25" s="1"/>
  <c r="G288" i="25" s="1"/>
  <c r="E659" i="25"/>
  <c r="F659" i="25" s="1"/>
  <c r="G659" i="25" s="1"/>
  <c r="E385" i="25"/>
  <c r="F385" i="25" s="1"/>
  <c r="G385" i="25" s="1"/>
  <c r="E629" i="25"/>
  <c r="F629" i="25" s="1"/>
  <c r="G629" i="25" s="1"/>
  <c r="E548" i="25"/>
  <c r="F548" i="25" s="1"/>
  <c r="G548" i="25" s="1"/>
  <c r="E296" i="25"/>
  <c r="F296" i="25" s="1"/>
  <c r="G296" i="25" s="1"/>
  <c r="E557" i="25"/>
  <c r="F557" i="25" s="1"/>
  <c r="G557" i="25" s="1"/>
  <c r="E406" i="25"/>
  <c r="F406" i="25" s="1"/>
  <c r="G406" i="25" s="1"/>
  <c r="E293" i="25"/>
  <c r="F293" i="25" s="1"/>
  <c r="G293" i="25" s="1"/>
  <c r="E489" i="25"/>
  <c r="F489" i="25" s="1"/>
  <c r="G489" i="25" s="1"/>
  <c r="E467" i="25"/>
  <c r="F467" i="25" s="1"/>
  <c r="G467" i="25" s="1"/>
  <c r="E417" i="25"/>
  <c r="F417" i="25" s="1"/>
  <c r="G417" i="25" s="1"/>
  <c r="E395" i="25"/>
  <c r="F395" i="25" s="1"/>
  <c r="G395" i="25" s="1"/>
  <c r="E639" i="25"/>
  <c r="F639" i="25" s="1"/>
  <c r="G639" i="25" s="1"/>
  <c r="E514" i="25"/>
  <c r="F514" i="25" s="1"/>
  <c r="G514" i="25" s="1"/>
  <c r="E339" i="25"/>
  <c r="F339" i="25" s="1"/>
  <c r="G339" i="25" s="1"/>
  <c r="E535" i="25"/>
  <c r="F535" i="25" s="1"/>
  <c r="G535" i="25" s="1"/>
  <c r="E448" i="25"/>
  <c r="F448" i="25" s="1"/>
  <c r="G448" i="25" s="1"/>
  <c r="E664" i="25"/>
  <c r="F664" i="25" s="1"/>
  <c r="G664" i="25" s="1"/>
  <c r="E593" i="25"/>
  <c r="F593" i="25" s="1"/>
  <c r="G593" i="25" s="1"/>
  <c r="E547" i="25"/>
  <c r="F547" i="25" s="1"/>
  <c r="G547" i="25" s="1"/>
  <c r="E230" i="25"/>
  <c r="F230" i="25" s="1"/>
  <c r="G230" i="25" s="1"/>
  <c r="E486" i="25"/>
  <c r="F486" i="25" s="1"/>
  <c r="G486" i="25" s="1"/>
  <c r="E560" i="25"/>
  <c r="F560" i="25" s="1"/>
  <c r="G560" i="25" s="1"/>
  <c r="E220" i="25"/>
  <c r="F220" i="25" s="1"/>
  <c r="G220" i="25" s="1"/>
  <c r="E272" i="25"/>
  <c r="F272" i="25" s="1"/>
  <c r="G272" i="25" s="1"/>
  <c r="E30" i="25"/>
  <c r="F30" i="25" s="1"/>
  <c r="G30" i="25" s="1"/>
  <c r="E152" i="25"/>
  <c r="F152" i="25" s="1"/>
  <c r="G152" i="25" s="1"/>
  <c r="E563" i="25"/>
  <c r="F563" i="25" s="1"/>
  <c r="G563" i="25" s="1"/>
  <c r="E88" i="25"/>
  <c r="F88" i="25" s="1"/>
  <c r="G88" i="25" s="1"/>
  <c r="E277" i="25"/>
  <c r="F277" i="25" s="1"/>
  <c r="G277" i="25" s="1"/>
  <c r="E229" i="25"/>
  <c r="F229" i="25" s="1"/>
  <c r="G229" i="25" s="1"/>
  <c r="E409" i="25"/>
  <c r="F409" i="25" s="1"/>
  <c r="G409" i="25" s="1"/>
  <c r="E462" i="25"/>
  <c r="F462" i="25" s="1"/>
  <c r="G462" i="25" s="1"/>
  <c r="E209" i="25"/>
  <c r="F209" i="25" s="1"/>
  <c r="G209" i="25" s="1"/>
  <c r="E374" i="25"/>
  <c r="F374" i="25" s="1"/>
  <c r="G374" i="25" s="1"/>
  <c r="E688" i="25"/>
  <c r="F688" i="25" s="1"/>
  <c r="G688" i="25" s="1"/>
  <c r="E221" i="25"/>
  <c r="F221" i="25" s="1"/>
  <c r="G221" i="25" s="1"/>
  <c r="E119" i="25"/>
  <c r="F119" i="25" s="1"/>
  <c r="G119" i="25" s="1"/>
  <c r="E461" i="25"/>
  <c r="F461" i="25" s="1"/>
  <c r="G461" i="25" s="1"/>
  <c r="E640" i="25"/>
  <c r="F640" i="25" s="1"/>
  <c r="G640" i="25" s="1"/>
  <c r="E612" i="25"/>
  <c r="F612" i="25" s="1"/>
  <c r="G612" i="25" s="1"/>
  <c r="E360" i="25"/>
  <c r="F360" i="25" s="1"/>
  <c r="G360" i="25" s="1"/>
  <c r="E423" i="25"/>
  <c r="F423" i="25" s="1"/>
  <c r="G423" i="25" s="1"/>
  <c r="E524" i="25"/>
  <c r="F524" i="25" s="1"/>
  <c r="G524" i="25" s="1"/>
  <c r="E292" i="25"/>
  <c r="F292" i="25" s="1"/>
  <c r="G292" i="25" s="1"/>
  <c r="E553" i="25"/>
  <c r="F553" i="25" s="1"/>
  <c r="G553" i="25" s="1"/>
  <c r="E305" i="25"/>
  <c r="F305" i="25" s="1"/>
  <c r="G305" i="25" s="1"/>
  <c r="E501" i="25"/>
  <c r="F501" i="25" s="1"/>
  <c r="G501" i="25" s="1"/>
  <c r="E471" i="25"/>
  <c r="F471" i="25" s="1"/>
  <c r="G471" i="25" s="1"/>
  <c r="E658" i="25"/>
  <c r="F658" i="25" s="1"/>
  <c r="G658" i="25" s="1"/>
  <c r="E578" i="25"/>
  <c r="F578" i="25" s="1"/>
  <c r="G578" i="25" s="1"/>
  <c r="E338" i="25"/>
  <c r="F338" i="25" s="1"/>
  <c r="G338" i="25" s="1"/>
  <c r="E597" i="25"/>
  <c r="F597" i="25" s="1"/>
  <c r="G597" i="25" s="1"/>
  <c r="E510" i="25"/>
  <c r="F510" i="25" s="1"/>
  <c r="G510" i="25" s="1"/>
  <c r="E343" i="25"/>
  <c r="F343" i="25" s="1"/>
  <c r="G343" i="25" s="1"/>
  <c r="E668" i="25"/>
  <c r="F668" i="25" s="1"/>
  <c r="G668" i="25" s="1"/>
  <c r="E609" i="25"/>
  <c r="F609" i="25" s="1"/>
  <c r="G609" i="25" s="1"/>
  <c r="E430" i="25"/>
  <c r="F430" i="25" s="1"/>
  <c r="G430" i="25" s="1"/>
  <c r="E661" i="25"/>
  <c r="F661" i="25" s="1"/>
  <c r="G661" i="25" s="1"/>
  <c r="E580" i="25"/>
  <c r="F580" i="25" s="1"/>
  <c r="G580" i="25" s="1"/>
  <c r="E328" i="25"/>
  <c r="F328" i="25" s="1"/>
  <c r="G328" i="25" s="1"/>
  <c r="E589" i="25"/>
  <c r="F589" i="25" s="1"/>
  <c r="G589" i="25" s="1"/>
  <c r="E492" i="25"/>
  <c r="F492" i="25" s="1"/>
  <c r="G492" i="25" s="1"/>
  <c r="E325" i="25"/>
  <c r="F325" i="25" s="1"/>
  <c r="G325" i="25" s="1"/>
  <c r="E521" i="25"/>
  <c r="F521" i="25" s="1"/>
  <c r="G521" i="25" s="1"/>
  <c r="E433" i="25"/>
  <c r="F433" i="25" s="1"/>
  <c r="G433" i="25" s="1"/>
  <c r="E464" i="25"/>
  <c r="F464" i="25" s="1"/>
  <c r="G464" i="25" s="1"/>
  <c r="E439" i="25"/>
  <c r="F439" i="25" s="1"/>
  <c r="G439" i="25" s="1"/>
  <c r="E671" i="25"/>
  <c r="F671" i="25" s="1"/>
  <c r="G671" i="25" s="1"/>
  <c r="E546" i="25"/>
  <c r="F546" i="25" s="1"/>
  <c r="G546" i="25" s="1"/>
  <c r="E306" i="25"/>
  <c r="F306" i="25" s="1"/>
  <c r="G306" i="25" s="1"/>
  <c r="E567" i="25"/>
  <c r="F567" i="25" s="1"/>
  <c r="G567" i="25" s="1"/>
  <c r="E478" i="25"/>
  <c r="F478" i="25" s="1"/>
  <c r="G478" i="25" s="1"/>
  <c r="E311" i="25"/>
  <c r="F311" i="25" s="1"/>
  <c r="G311" i="25" s="1"/>
  <c r="E641" i="25"/>
  <c r="F641" i="25" s="1"/>
  <c r="G641" i="25" s="1"/>
  <c r="E579" i="25"/>
  <c r="F579" i="25" s="1"/>
  <c r="G579" i="25" s="1"/>
  <c r="E113" i="25"/>
  <c r="F113" i="25" s="1"/>
  <c r="G113" i="25" s="1"/>
  <c r="E550" i="25"/>
  <c r="F550" i="25" s="1"/>
  <c r="G550" i="25" s="1"/>
  <c r="E592" i="25"/>
  <c r="F592" i="25" s="1"/>
  <c r="G592" i="25" s="1"/>
  <c r="E109" i="25"/>
  <c r="F109" i="25" s="1"/>
  <c r="G109" i="25" s="1"/>
  <c r="E134" i="25"/>
  <c r="F134" i="25" s="1"/>
  <c r="G134" i="25" s="1"/>
  <c r="E74" i="25"/>
  <c r="F74" i="25" s="1"/>
  <c r="G74" i="25" s="1"/>
  <c r="E246" i="25"/>
  <c r="F246" i="25" s="1"/>
  <c r="G246" i="25" s="1"/>
  <c r="E632" i="25"/>
  <c r="F632" i="25" s="1"/>
  <c r="G632" i="25" s="1"/>
  <c r="E247" i="25"/>
  <c r="F247" i="25" s="1"/>
  <c r="G247" i="25" s="1"/>
  <c r="E265" i="25"/>
  <c r="F265" i="25" s="1"/>
  <c r="G265" i="25" s="1"/>
  <c r="E190" i="25"/>
  <c r="F190" i="25" s="1"/>
  <c r="G190" i="25" s="1"/>
  <c r="E497" i="25"/>
  <c r="F497" i="25" s="1"/>
  <c r="G497" i="25" s="1"/>
  <c r="E499" i="25"/>
  <c r="F499" i="25" s="1"/>
  <c r="G499" i="25" s="1"/>
  <c r="E316" i="25"/>
  <c r="F316" i="25" s="1"/>
  <c r="G316" i="25" s="1"/>
  <c r="E450" i="25"/>
  <c r="F450" i="25" s="1"/>
  <c r="G450" i="25" s="1"/>
  <c r="E666" i="25"/>
  <c r="F666" i="25" s="1"/>
  <c r="G666" i="25" s="1"/>
  <c r="E228" i="25"/>
  <c r="F228" i="25" s="1"/>
  <c r="G228" i="25" s="1"/>
  <c r="E215" i="25"/>
  <c r="F215" i="25" s="1"/>
  <c r="G215" i="25" s="1"/>
  <c r="E210" i="25"/>
  <c r="F210" i="25" s="1"/>
  <c r="G210" i="25" s="1"/>
  <c r="E133" i="25"/>
  <c r="F133" i="25" s="1"/>
  <c r="G133" i="25" s="1"/>
  <c r="E85" i="25"/>
  <c r="F85" i="25" s="1"/>
  <c r="G85" i="25" s="1"/>
  <c r="E101" i="25"/>
  <c r="F101" i="25" s="1"/>
  <c r="G101" i="25" s="1"/>
  <c r="E213" i="25"/>
  <c r="F213" i="25" s="1"/>
  <c r="G213" i="25" s="1"/>
  <c r="E204" i="25"/>
  <c r="F204" i="25" s="1"/>
  <c r="G204" i="25" s="1"/>
  <c r="E285" i="25"/>
  <c r="F285" i="25" s="1"/>
  <c r="G285" i="25" s="1"/>
  <c r="E51" i="25"/>
  <c r="F51" i="25" s="1"/>
  <c r="G51" i="25" s="1"/>
  <c r="E52" i="25"/>
  <c r="F52" i="25" s="1"/>
  <c r="G52" i="25" s="1"/>
  <c r="E561" i="25"/>
  <c r="F561" i="25" s="1"/>
  <c r="G561" i="25" s="1"/>
  <c r="E531" i="25"/>
  <c r="F531" i="25" s="1"/>
  <c r="G531" i="25" s="1"/>
  <c r="E582" i="25"/>
  <c r="F582" i="25" s="1"/>
  <c r="G582" i="25" s="1"/>
  <c r="E608" i="25"/>
  <c r="F608" i="25" s="1"/>
  <c r="G608" i="25" s="1"/>
  <c r="E73" i="25"/>
  <c r="F73" i="25" s="1"/>
  <c r="G73" i="25" s="1"/>
  <c r="E238" i="25"/>
  <c r="F238" i="25" s="1"/>
  <c r="G238" i="25" s="1"/>
  <c r="E43" i="25"/>
  <c r="F43" i="25" s="1"/>
  <c r="G43" i="25" s="1"/>
  <c r="E280" i="25"/>
  <c r="F280" i="25" s="1"/>
  <c r="G280" i="25" s="1"/>
  <c r="E256" i="25"/>
  <c r="F256" i="25" s="1"/>
  <c r="G256" i="25" s="1"/>
  <c r="E127" i="25"/>
  <c r="F127" i="25" s="1"/>
  <c r="G127" i="25" s="1"/>
  <c r="E80" i="25"/>
  <c r="F80" i="25" s="1"/>
  <c r="G80" i="25" s="1"/>
  <c r="E222" i="25"/>
  <c r="F222" i="25" s="1"/>
  <c r="G222" i="25" s="1"/>
  <c r="E267" i="25"/>
  <c r="F267" i="25" s="1"/>
  <c r="G267" i="25" s="1"/>
  <c r="E193" i="25"/>
  <c r="F193" i="25" s="1"/>
  <c r="G193" i="25" s="1"/>
  <c r="E383" i="25"/>
  <c r="F383" i="25" s="1"/>
  <c r="G383" i="25" s="1"/>
  <c r="E667" i="25"/>
  <c r="F667" i="25" s="1"/>
  <c r="G667" i="25" s="1"/>
  <c r="E169" i="25"/>
  <c r="F169" i="25" s="1"/>
  <c r="G169" i="25" s="1"/>
  <c r="E226" i="25"/>
  <c r="F226" i="25" s="1"/>
  <c r="G226" i="25" s="1"/>
  <c r="E262" i="25"/>
  <c r="F262" i="25" s="1"/>
  <c r="G262" i="25" s="1"/>
  <c r="E61" i="25"/>
  <c r="F61" i="25" s="1"/>
  <c r="G61" i="25" s="1"/>
  <c r="E93" i="25"/>
  <c r="F93" i="25" s="1"/>
  <c r="G93" i="25" s="1"/>
  <c r="E352" i="25"/>
  <c r="F352" i="25" s="1"/>
  <c r="G352" i="25" s="1"/>
  <c r="E611" i="25"/>
  <c r="F611" i="25" s="1"/>
  <c r="G611" i="25" s="1"/>
  <c r="E516" i="25"/>
  <c r="F516" i="25" s="1"/>
  <c r="G516" i="25" s="1"/>
  <c r="E329" i="25"/>
  <c r="F329" i="25" s="1"/>
  <c r="G329" i="25" s="1"/>
  <c r="E525" i="25"/>
  <c r="F525" i="25" s="1"/>
  <c r="G525" i="25" s="1"/>
  <c r="E429" i="25"/>
  <c r="F429" i="25" s="1"/>
  <c r="G429" i="25" s="1"/>
  <c r="E620" i="25"/>
  <c r="F620" i="25" s="1"/>
  <c r="G620" i="25" s="1"/>
  <c r="E424" i="25"/>
  <c r="F424" i="25" s="1"/>
  <c r="G424" i="25" s="1"/>
  <c r="E435" i="25"/>
  <c r="F435" i="25" s="1"/>
  <c r="G435" i="25" s="1"/>
  <c r="E602" i="25"/>
  <c r="F602" i="25" s="1"/>
  <c r="G602" i="25" s="1"/>
  <c r="E362" i="25"/>
  <c r="F362" i="25" s="1"/>
  <c r="G362" i="25" s="1"/>
  <c r="E626" i="25"/>
  <c r="F626" i="25" s="1"/>
  <c r="G626" i="25" s="1"/>
  <c r="E482" i="25"/>
  <c r="F482" i="25" s="1"/>
  <c r="G482" i="25" s="1"/>
  <c r="E307" i="25"/>
  <c r="F307" i="25" s="1"/>
  <c r="G307" i="25" s="1"/>
  <c r="E503" i="25"/>
  <c r="F503" i="25" s="1"/>
  <c r="G503" i="25" s="1"/>
  <c r="E386" i="25"/>
  <c r="F386" i="25" s="1"/>
  <c r="G386" i="25" s="1"/>
  <c r="E686" i="25"/>
  <c r="F686" i="25" s="1"/>
  <c r="G686" i="25" s="1"/>
  <c r="E529" i="25"/>
  <c r="F529" i="25" s="1"/>
  <c r="G529" i="25" s="1"/>
  <c r="E515" i="25"/>
  <c r="F515" i="25" s="1"/>
  <c r="G515" i="25" s="1"/>
  <c r="E138" i="25"/>
  <c r="F138" i="25" s="1"/>
  <c r="G138" i="25" s="1"/>
  <c r="E370" i="25"/>
  <c r="F370" i="25" s="1"/>
  <c r="G370" i="25" s="1"/>
  <c r="E528" i="25"/>
  <c r="F528" i="25" s="1"/>
  <c r="G528" i="25" s="1"/>
  <c r="E147" i="25"/>
  <c r="F147" i="25" s="1"/>
  <c r="G147" i="25" s="1"/>
  <c r="E244" i="25"/>
  <c r="F244" i="25" s="1"/>
  <c r="G244" i="25" s="1"/>
  <c r="E34" i="25"/>
  <c r="F34" i="25" s="1"/>
  <c r="G34" i="25" s="1"/>
  <c r="E192" i="25"/>
  <c r="F192" i="25" s="1"/>
  <c r="G192" i="25" s="1"/>
  <c r="E536" i="25"/>
  <c r="F536" i="25" s="1"/>
  <c r="G536" i="25" s="1"/>
  <c r="E216" i="25"/>
  <c r="F216" i="25" s="1"/>
  <c r="G216" i="25" s="1"/>
  <c r="E137" i="25"/>
  <c r="F137" i="25" s="1"/>
  <c r="G137" i="25" s="1"/>
  <c r="E63" i="25"/>
  <c r="F63" i="25" s="1"/>
  <c r="G63" i="25" s="1"/>
  <c r="E566" i="25"/>
  <c r="F566" i="25" s="1"/>
  <c r="G566" i="25" s="1"/>
  <c r="E413" i="25"/>
  <c r="F413" i="25" s="1"/>
  <c r="G413" i="25" s="1"/>
  <c r="E142" i="25"/>
  <c r="F142" i="25" s="1"/>
  <c r="G142" i="25" s="1"/>
  <c r="E427" i="25"/>
  <c r="F427" i="25" s="1"/>
  <c r="G427" i="25" s="1"/>
  <c r="E683" i="25"/>
  <c r="F683" i="25" s="1"/>
  <c r="G683" i="25" s="1"/>
  <c r="E196" i="25"/>
  <c r="F196" i="25" s="1"/>
  <c r="G196" i="25" s="1"/>
  <c r="E42" i="25"/>
  <c r="F42" i="25" s="1"/>
  <c r="G42" i="25" s="1"/>
  <c r="E170" i="25"/>
  <c r="F170" i="25" s="1"/>
  <c r="G170" i="25" s="1"/>
  <c r="E178" i="25"/>
  <c r="F178" i="25" s="1"/>
  <c r="G178" i="25" s="1"/>
  <c r="E260" i="25"/>
  <c r="F260" i="25" s="1"/>
  <c r="G260" i="25" s="1"/>
  <c r="E106" i="25"/>
  <c r="F106" i="25" s="1"/>
  <c r="G106" i="25" s="1"/>
  <c r="E224" i="25"/>
  <c r="F224" i="25" s="1"/>
  <c r="G224" i="25" s="1"/>
  <c r="E115" i="25"/>
  <c r="F115" i="25" s="1"/>
  <c r="G115" i="25" s="1"/>
  <c r="E402" i="25"/>
  <c r="F402" i="25" s="1"/>
  <c r="G402" i="25" s="1"/>
  <c r="E684" i="25"/>
  <c r="F684" i="25" s="1"/>
  <c r="G684" i="25" s="1"/>
  <c r="E479" i="25"/>
  <c r="F479" i="25" s="1"/>
  <c r="G479" i="25" s="1"/>
  <c r="E437" i="25"/>
  <c r="F437" i="25" s="1"/>
  <c r="G437" i="25" s="1"/>
  <c r="E669" i="25"/>
  <c r="F669" i="25" s="1"/>
  <c r="G669" i="25" s="1"/>
  <c r="E588" i="25"/>
  <c r="F588" i="25" s="1"/>
  <c r="G588" i="25" s="1"/>
  <c r="E356" i="25"/>
  <c r="F356" i="25" s="1"/>
  <c r="G356" i="25" s="1"/>
  <c r="E617" i="25"/>
  <c r="F617" i="25" s="1"/>
  <c r="G617" i="25" s="1"/>
  <c r="E304" i="25"/>
  <c r="F304" i="25" s="1"/>
  <c r="G304" i="25" s="1"/>
  <c r="E565" i="25"/>
  <c r="F565" i="25" s="1"/>
  <c r="G565" i="25" s="1"/>
  <c r="E422" i="25"/>
  <c r="F422" i="25" s="1"/>
  <c r="G422" i="25" s="1"/>
  <c r="E301" i="25"/>
  <c r="F301" i="25" s="1"/>
  <c r="G301" i="25" s="1"/>
  <c r="E400" i="25"/>
  <c r="F400" i="25" s="1"/>
  <c r="G400" i="25" s="1"/>
  <c r="E357" i="25"/>
  <c r="F357" i="25" s="1"/>
  <c r="G357" i="25" s="1"/>
  <c r="E647" i="25"/>
  <c r="F647" i="25" s="1"/>
  <c r="G647" i="25" s="1"/>
  <c r="E574" i="25"/>
  <c r="F574" i="25" s="1"/>
  <c r="G574" i="25" s="1"/>
  <c r="E342" i="25"/>
  <c r="F342" i="25" s="1"/>
  <c r="G342" i="25" s="1"/>
  <c r="E302" i="25"/>
  <c r="F302" i="25" s="1"/>
  <c r="G302" i="25" s="1"/>
  <c r="E630" i="25"/>
  <c r="F630" i="25" s="1"/>
  <c r="G630" i="25" s="1"/>
  <c r="E266" i="25"/>
  <c r="F266" i="25" s="1"/>
  <c r="G266" i="25" s="1"/>
  <c r="E545" i="25"/>
  <c r="F545" i="25" s="1"/>
  <c r="G545" i="25" s="1"/>
  <c r="E491" i="25"/>
  <c r="F491" i="25" s="1"/>
  <c r="G491" i="25" s="1"/>
  <c r="E72" i="25"/>
  <c r="F72" i="25" s="1"/>
  <c r="G72" i="25" s="1"/>
  <c r="E211" i="25"/>
  <c r="F211" i="25" s="1"/>
  <c r="G211" i="25" s="1"/>
  <c r="E279" i="25"/>
  <c r="F279" i="25" s="1"/>
  <c r="G279" i="25" s="1"/>
  <c r="E200" i="25"/>
  <c r="F200" i="25" s="1"/>
  <c r="G200" i="25" s="1"/>
  <c r="E654" i="25"/>
  <c r="F654" i="25" s="1"/>
  <c r="G654" i="25" s="1"/>
  <c r="E69" i="25"/>
  <c r="F69" i="25" s="1"/>
  <c r="G69" i="25" s="1"/>
  <c r="E108" i="25"/>
  <c r="F108" i="25" s="1"/>
  <c r="G108" i="25" s="1"/>
  <c r="E159" i="25"/>
  <c r="F159" i="25" s="1"/>
  <c r="G159" i="25" s="1"/>
  <c r="E673" i="25"/>
  <c r="F673" i="25" s="1"/>
  <c r="G673" i="25" s="1"/>
  <c r="E675" i="25"/>
  <c r="F675" i="25" s="1"/>
  <c r="G675" i="25" s="1"/>
  <c r="E376" i="25"/>
  <c r="F376" i="25" s="1"/>
  <c r="G376" i="25" s="1"/>
  <c r="E544" i="25"/>
  <c r="F544" i="25" s="1"/>
  <c r="G544" i="25" s="1"/>
  <c r="E96" i="25"/>
  <c r="F96" i="25" s="1"/>
  <c r="G96" i="25" s="1"/>
  <c r="E199" i="25"/>
  <c r="F199" i="25" s="1"/>
  <c r="G199" i="25" s="1"/>
  <c r="E77" i="1"/>
  <c r="C14" i="20"/>
  <c r="E14" i="20" s="1"/>
  <c r="C14" i="19"/>
  <c r="E14" i="19" s="1"/>
  <c r="C18" i="19"/>
  <c r="C23" i="19"/>
  <c r="E91" i="1" l="1"/>
  <c r="C10" i="7"/>
  <c r="E78" i="1"/>
  <c r="K87" i="1" s="1"/>
  <c r="C10" i="6"/>
  <c r="C10" i="8"/>
  <c r="G29" i="25"/>
  <c r="G20" i="25"/>
  <c r="J83" i="1" l="1"/>
  <c r="N83" i="1" s="1"/>
  <c r="G23" i="25"/>
  <c r="G21" i="25"/>
  <c r="C13" i="6"/>
  <c r="E13" i="6" s="1"/>
  <c r="E32" i="27"/>
  <c r="E48" i="27" s="1"/>
  <c r="C14" i="7"/>
  <c r="E14" i="7" s="1"/>
  <c r="C13" i="7"/>
  <c r="E13" i="7" s="1"/>
  <c r="C14" i="8"/>
  <c r="E14" i="8" s="1"/>
  <c r="C14" i="6"/>
  <c r="E14" i="6" s="1"/>
  <c r="C13" i="8"/>
  <c r="E13" i="8" s="1"/>
  <c r="N84" i="1" l="1"/>
  <c r="C12" i="7"/>
  <c r="C23" i="7" s="1"/>
  <c r="C12" i="6"/>
  <c r="C23" i="6" s="1"/>
  <c r="L34" i="25"/>
  <c r="L35" i="25" s="1"/>
  <c r="G22" i="25"/>
  <c r="C19" i="6"/>
  <c r="E19" i="6" s="1"/>
  <c r="C19" i="7"/>
  <c r="E19" i="7" s="1"/>
  <c r="C19" i="8"/>
  <c r="D443" i="8" s="1"/>
  <c r="C12" i="8"/>
  <c r="D663" i="8" l="1"/>
  <c r="D94" i="8"/>
  <c r="D424" i="8"/>
  <c r="D497" i="8"/>
  <c r="D244" i="8"/>
  <c r="C18" i="7"/>
  <c r="C20" i="7" s="1"/>
  <c r="D662" i="8"/>
  <c r="D212" i="8"/>
  <c r="D577" i="8"/>
  <c r="D666" i="8"/>
  <c r="D460" i="8"/>
  <c r="D298" i="8"/>
  <c r="D254" i="8"/>
  <c r="D259" i="8"/>
  <c r="D178" i="8"/>
  <c r="D440" i="8"/>
  <c r="D292" i="8"/>
  <c r="D420" i="8"/>
  <c r="D332" i="8"/>
  <c r="D634" i="8"/>
  <c r="D333" i="8"/>
  <c r="D676" i="8"/>
  <c r="D525" i="8"/>
  <c r="D89" i="8"/>
  <c r="D185" i="8"/>
  <c r="D338" i="8"/>
  <c r="D306" i="8"/>
  <c r="D299" i="8"/>
  <c r="D239" i="8"/>
  <c r="D265" i="8"/>
  <c r="D539" i="8"/>
  <c r="D311" i="8"/>
  <c r="C18" i="6"/>
  <c r="C20" i="6" s="1"/>
  <c r="D198" i="8"/>
  <c r="D221" i="8"/>
  <c r="D48" i="8"/>
  <c r="D433" i="8"/>
  <c r="D508" i="8"/>
  <c r="D202" i="8"/>
  <c r="D360" i="8"/>
  <c r="D685" i="8"/>
  <c r="D321" i="8"/>
  <c r="D631" i="8"/>
  <c r="D404" i="8"/>
  <c r="D382" i="8"/>
  <c r="D245" i="8"/>
  <c r="D655" i="8"/>
  <c r="D150" i="8"/>
  <c r="D43" i="8"/>
  <c r="D591" i="8"/>
  <c r="D72" i="8"/>
  <c r="D391" i="8"/>
  <c r="D617" i="8"/>
  <c r="D54" i="8"/>
  <c r="D247" i="8"/>
  <c r="D159" i="8"/>
  <c r="D211" i="8"/>
  <c r="D316" i="8"/>
  <c r="D45" i="8"/>
  <c r="D496" i="8"/>
  <c r="D121" i="8"/>
  <c r="D113" i="8"/>
  <c r="D449" i="8"/>
  <c r="D458" i="8"/>
  <c r="D109" i="8"/>
  <c r="D200" i="8"/>
  <c r="D542" i="8"/>
  <c r="D431" i="8"/>
  <c r="D241" i="8"/>
  <c r="D217" i="8"/>
  <c r="D284" i="8"/>
  <c r="D383" i="8"/>
  <c r="D349" i="8"/>
  <c r="D609" i="8"/>
  <c r="D235" i="8"/>
  <c r="D219" i="8"/>
  <c r="D423" i="8"/>
  <c r="D126" i="8"/>
  <c r="D50" i="8"/>
  <c r="D580" i="8"/>
  <c r="D273" i="8"/>
  <c r="D521" i="8"/>
  <c r="D628" i="8"/>
  <c r="D174" i="8"/>
  <c r="D411" i="8"/>
  <c r="D243" i="8"/>
  <c r="D593" i="8"/>
  <c r="D596" i="8"/>
  <c r="D125" i="8"/>
  <c r="D88" i="8"/>
  <c r="D127" i="8"/>
  <c r="D179" i="8"/>
  <c r="D405" i="8"/>
  <c r="D541" i="8"/>
  <c r="D165" i="8"/>
  <c r="D493" i="8"/>
  <c r="D370" i="8"/>
  <c r="D613" i="8"/>
  <c r="D477" i="8"/>
  <c r="D475" i="8"/>
  <c r="D352" i="8"/>
  <c r="D295" i="7"/>
  <c r="D191" i="8"/>
  <c r="D594" i="8"/>
  <c r="D257" i="8"/>
  <c r="D160" i="8"/>
  <c r="D171" i="8"/>
  <c r="D439" i="8"/>
  <c r="D90" i="8"/>
  <c r="D331" i="8"/>
  <c r="D531" i="8"/>
  <c r="D64" i="8"/>
  <c r="D118" i="8"/>
  <c r="D131" i="8"/>
  <c r="D258" i="8"/>
  <c r="D376" i="8"/>
  <c r="D209" i="8"/>
  <c r="D459" i="8"/>
  <c r="D199" i="8"/>
  <c r="D626" i="8"/>
  <c r="D677" i="8"/>
  <c r="D679" i="8"/>
  <c r="D242" i="7"/>
  <c r="D285" i="8"/>
  <c r="D649" i="8"/>
  <c r="D568" i="8"/>
  <c r="D116" i="8"/>
  <c r="D29" i="7"/>
  <c r="D426" i="8"/>
  <c r="D99" i="8"/>
  <c r="D39" i="8"/>
  <c r="D96" i="8"/>
  <c r="D671" i="8"/>
  <c r="D314" i="8"/>
  <c r="D270" i="8"/>
  <c r="D516" i="8"/>
  <c r="D132" i="8"/>
  <c r="D262" i="8"/>
  <c r="D625" i="8"/>
  <c r="D344" i="8"/>
  <c r="D305" i="8"/>
  <c r="D545" i="8"/>
  <c r="D294" i="8"/>
  <c r="D196" i="7"/>
  <c r="D238" i="7"/>
  <c r="D192" i="7"/>
  <c r="D432" i="8"/>
  <c r="D381" i="8"/>
  <c r="D559" i="8"/>
  <c r="D91" i="8"/>
  <c r="D167" i="8"/>
  <c r="D166" i="8"/>
  <c r="D659" i="8"/>
  <c r="D464" i="8"/>
  <c r="D154" i="8"/>
  <c r="D586" i="8"/>
  <c r="D104" i="8"/>
  <c r="D210" i="8"/>
  <c r="D287" i="8"/>
  <c r="D68" i="8"/>
  <c r="D510" i="8"/>
  <c r="D519" i="8"/>
  <c r="D635" i="8"/>
  <c r="D638" i="8"/>
  <c r="D144" i="8"/>
  <c r="D473" i="8"/>
  <c r="D409" i="8"/>
  <c r="D395" i="8"/>
  <c r="D470" i="8"/>
  <c r="D680" i="8"/>
  <c r="D392" i="8"/>
  <c r="D430" i="8"/>
  <c r="D683" i="8"/>
  <c r="D463" i="8"/>
  <c r="D641" i="8"/>
  <c r="D46" i="8"/>
  <c r="D688" i="8"/>
  <c r="D276" i="8"/>
  <c r="D380" i="8"/>
  <c r="D115" i="8"/>
  <c r="D665" i="8"/>
  <c r="D375" i="8"/>
  <c r="D369" i="8"/>
  <c r="D490" i="8"/>
  <c r="D571" i="8"/>
  <c r="D34" i="8"/>
  <c r="D587" i="8"/>
  <c r="D651" i="8"/>
  <c r="D341" i="8"/>
  <c r="D367" i="8"/>
  <c r="D573" i="8"/>
  <c r="D327" i="7"/>
  <c r="D687" i="7"/>
  <c r="D108" i="7"/>
  <c r="D562" i="7"/>
  <c r="D406" i="8"/>
  <c r="D560" i="8"/>
  <c r="D186" i="8"/>
  <c r="D329" i="8"/>
  <c r="D75" i="8"/>
  <c r="D364" i="8"/>
  <c r="D350" i="8"/>
  <c r="D148" i="8"/>
  <c r="D334" i="8"/>
  <c r="D598" i="8"/>
  <c r="D59" i="8"/>
  <c r="D371" i="8"/>
  <c r="D502" i="8"/>
  <c r="D117" i="8"/>
  <c r="D524" i="8"/>
  <c r="D605" i="8"/>
  <c r="D215" i="8"/>
  <c r="D658" i="8"/>
  <c r="D106" i="8"/>
  <c r="D302" i="8"/>
  <c r="D162" i="8"/>
  <c r="D667" i="8"/>
  <c r="D136" i="8"/>
  <c r="D442" i="8"/>
  <c r="D354" i="8"/>
  <c r="D623" i="8"/>
  <c r="D133" i="8"/>
  <c r="D569" i="8"/>
  <c r="D85" i="8"/>
  <c r="D122" i="8"/>
  <c r="D474" i="8"/>
  <c r="D289" i="8"/>
  <c r="D415" i="8"/>
  <c r="D249" i="8"/>
  <c r="D686" i="8"/>
  <c r="D483" i="8"/>
  <c r="D438" i="8"/>
  <c r="D300" i="8"/>
  <c r="D599" i="8"/>
  <c r="D456" i="8"/>
  <c r="D206" i="8"/>
  <c r="D335" i="8"/>
  <c r="D227" i="8"/>
  <c r="D290" i="8"/>
  <c r="D558" i="8"/>
  <c r="D100" i="8"/>
  <c r="D219" i="7"/>
  <c r="D310" i="7"/>
  <c r="D261" i="7"/>
  <c r="D689" i="8"/>
  <c r="D36" i="8"/>
  <c r="D389" i="8"/>
  <c r="D643" i="8"/>
  <c r="D44" i="8"/>
  <c r="D107" i="8"/>
  <c r="D552" i="8"/>
  <c r="D572" i="8"/>
  <c r="D674" i="8"/>
  <c r="D125" i="7"/>
  <c r="D255" i="7"/>
  <c r="D581" i="7"/>
  <c r="D636" i="7"/>
  <c r="D298" i="7"/>
  <c r="D154" i="7"/>
  <c r="D535" i="7"/>
  <c r="D296" i="7"/>
  <c r="D305" i="7"/>
  <c r="D546" i="7"/>
  <c r="D672" i="8"/>
  <c r="D603" i="8"/>
  <c r="D343" i="8"/>
  <c r="D652" i="8"/>
  <c r="D89" i="7"/>
  <c r="D202" i="7"/>
  <c r="D500" i="7"/>
  <c r="D176" i="7"/>
  <c r="D689" i="7"/>
  <c r="D388" i="7"/>
  <c r="D372" i="7"/>
  <c r="D120" i="7"/>
  <c r="D322" i="7"/>
  <c r="D609" i="7"/>
  <c r="D152" i="8"/>
  <c r="D372" i="8"/>
  <c r="D489" i="8"/>
  <c r="D555" i="8"/>
  <c r="D575" i="8"/>
  <c r="D271" i="8"/>
  <c r="D537" i="8"/>
  <c r="D266" i="8"/>
  <c r="D486" i="8"/>
  <c r="D608" i="8"/>
  <c r="D563" i="8"/>
  <c r="D37" i="8"/>
  <c r="D124" i="8"/>
  <c r="D540" i="8"/>
  <c r="D401" i="8"/>
  <c r="D362" i="8"/>
  <c r="D130" i="8"/>
  <c r="D246" i="8"/>
  <c r="D390" i="8"/>
  <c r="D506" i="8"/>
  <c r="D242" i="8"/>
  <c r="D301" i="8"/>
  <c r="D223" i="8"/>
  <c r="D514" i="8"/>
  <c r="D379" i="8"/>
  <c r="D208" i="8"/>
  <c r="D268" i="8"/>
  <c r="D114" i="8"/>
  <c r="D278" i="8"/>
  <c r="D504" i="8"/>
  <c r="D610" i="8"/>
  <c r="D318" i="7"/>
  <c r="D592" i="7"/>
  <c r="D678" i="7"/>
  <c r="D127" i="7"/>
  <c r="D205" i="7"/>
  <c r="D335" i="7"/>
  <c r="D551" i="7"/>
  <c r="D278" i="7"/>
  <c r="D630" i="7"/>
  <c r="D138" i="7"/>
  <c r="D354" i="7"/>
  <c r="D600" i="7"/>
  <c r="D92" i="7"/>
  <c r="D225" i="7"/>
  <c r="D411" i="7"/>
  <c r="D395" i="7"/>
  <c r="D495" i="7"/>
  <c r="D155" i="8"/>
  <c r="D177" i="8"/>
  <c r="D650" i="8"/>
  <c r="D644" i="8"/>
  <c r="D365" i="8"/>
  <c r="D252" i="8"/>
  <c r="D112" i="8"/>
  <c r="D466" i="8"/>
  <c r="D565" i="8"/>
  <c r="D324" i="8"/>
  <c r="D567" i="8"/>
  <c r="D65" i="8"/>
  <c r="D256" i="8"/>
  <c r="D353" i="8"/>
  <c r="D678" i="8"/>
  <c r="D544" i="8"/>
  <c r="D681" i="8"/>
  <c r="D403" i="8"/>
  <c r="D264" i="8"/>
  <c r="D624" i="8"/>
  <c r="D501" i="8"/>
  <c r="D543" i="8"/>
  <c r="D296" i="8"/>
  <c r="D675" i="8"/>
  <c r="D653" i="8"/>
  <c r="D648" i="8"/>
  <c r="D368" i="8"/>
  <c r="D511" i="8"/>
  <c r="D304" i="8"/>
  <c r="D425" i="8"/>
  <c r="D259" i="7"/>
  <c r="D180" i="7"/>
  <c r="D531" i="7"/>
  <c r="D658" i="7"/>
  <c r="D474" i="7"/>
  <c r="D633" i="7"/>
  <c r="D302" i="7"/>
  <c r="D331" i="7"/>
  <c r="D42" i="7"/>
  <c r="D426" i="7"/>
  <c r="D667" i="7"/>
  <c r="D610" i="7"/>
  <c r="D51" i="7"/>
  <c r="D613" i="7"/>
  <c r="D227" i="7"/>
  <c r="D321" i="7"/>
  <c r="D55" i="8"/>
  <c r="D551" i="8"/>
  <c r="D239" i="7"/>
  <c r="D173" i="7"/>
  <c r="D150" i="7"/>
  <c r="D475" i="7"/>
  <c r="D116" i="7"/>
  <c r="D524" i="7"/>
  <c r="D421" i="7"/>
  <c r="D671" i="7"/>
  <c r="D46" i="7"/>
  <c r="D499" i="7"/>
  <c r="D215" i="7"/>
  <c r="D486" i="7"/>
  <c r="D422" i="7"/>
  <c r="D208" i="7"/>
  <c r="D164" i="7"/>
  <c r="D198" i="7"/>
  <c r="D481" i="7"/>
  <c r="D83" i="7"/>
  <c r="D382" i="7"/>
  <c r="D56" i="7"/>
  <c r="D583" i="7"/>
  <c r="D40" i="7"/>
  <c r="D184" i="7"/>
  <c r="D628" i="7"/>
  <c r="D324" i="7"/>
  <c r="D485" i="7"/>
  <c r="D528" i="7"/>
  <c r="D72" i="7"/>
  <c r="D371" i="7"/>
  <c r="D193" i="7"/>
  <c r="D280" i="7"/>
  <c r="D517" i="7"/>
  <c r="D538" i="7"/>
  <c r="D625" i="7"/>
  <c r="D179" i="7"/>
  <c r="D292" i="7"/>
  <c r="D288" i="7"/>
  <c r="D632" i="7"/>
  <c r="D360" i="7"/>
  <c r="D665" i="7"/>
  <c r="D459" i="7"/>
  <c r="D341" i="7"/>
  <c r="D346" i="7"/>
  <c r="D31" i="7"/>
  <c r="D95" i="7"/>
  <c r="D530" i="7"/>
  <c r="D320" i="7"/>
  <c r="D293" i="7"/>
  <c r="D616" i="7"/>
  <c r="D124" i="7"/>
  <c r="D276" i="7"/>
  <c r="D251" i="7"/>
  <c r="D580" i="7"/>
  <c r="D577" i="7"/>
  <c r="D456" i="7"/>
  <c r="D161" i="7"/>
  <c r="D126" i="7"/>
  <c r="D61" i="7"/>
  <c r="D544" i="7"/>
  <c r="D217" i="7"/>
  <c r="D275" i="7"/>
  <c r="D664" i="7"/>
  <c r="D552" i="7"/>
  <c r="D163" i="7"/>
  <c r="D504" i="7"/>
  <c r="D447" i="7"/>
  <c r="D348" i="7"/>
  <c r="D351" i="7"/>
  <c r="D519" i="7"/>
  <c r="D479" i="7"/>
  <c r="D589" i="7"/>
  <c r="D635" i="7"/>
  <c r="D431" i="7"/>
  <c r="D618" i="7"/>
  <c r="D675" i="7"/>
  <c r="D440" i="7"/>
  <c r="D393" i="7"/>
  <c r="D668" i="7"/>
  <c r="D446" i="7"/>
  <c r="D177" i="7"/>
  <c r="D297" i="7"/>
  <c r="D299" i="7"/>
  <c r="D394" i="7"/>
  <c r="D376" i="7"/>
  <c r="D510" i="7"/>
  <c r="D362" i="7"/>
  <c r="D545" i="7"/>
  <c r="D271" i="7"/>
  <c r="D588" i="7"/>
  <c r="D454" i="7"/>
  <c r="D391" i="7"/>
  <c r="D111" i="7"/>
  <c r="D101" i="7"/>
  <c r="D197" i="7"/>
  <c r="D465" i="7"/>
  <c r="D263" i="7"/>
  <c r="D685" i="7"/>
  <c r="D130" i="7"/>
  <c r="D148" i="7"/>
  <c r="D489" i="7"/>
  <c r="D119" i="7"/>
  <c r="D146" i="7"/>
  <c r="D627" i="7"/>
  <c r="D468" i="7"/>
  <c r="D58" i="7"/>
  <c r="D444" i="7"/>
  <c r="D342" i="7"/>
  <c r="D52" i="7"/>
  <c r="D651" i="7"/>
  <c r="D334" i="7"/>
  <c r="D216" i="7"/>
  <c r="D570" i="7"/>
  <c r="D466" i="7"/>
  <c r="D550" i="7"/>
  <c r="D525" i="7"/>
  <c r="D155" i="7"/>
  <c r="D585" i="7"/>
  <c r="D660" i="7"/>
  <c r="D190" i="7"/>
  <c r="D460" i="7"/>
  <c r="D191" i="7"/>
  <c r="D186" i="7"/>
  <c r="D137" i="7"/>
  <c r="D117" i="7"/>
  <c r="D289" i="7"/>
  <c r="D33" i="7"/>
  <c r="D415" i="7"/>
  <c r="D614" i="7"/>
  <c r="D378" i="7"/>
  <c r="D352" i="7"/>
  <c r="D39" i="7"/>
  <c r="D67" i="7"/>
  <c r="D209" i="7"/>
  <c r="D135" i="7"/>
  <c r="D549" i="7"/>
  <c r="D93" i="7"/>
  <c r="D330" i="7"/>
  <c r="D97" i="7"/>
  <c r="D343" i="7"/>
  <c r="D661" i="7"/>
  <c r="D568" i="7"/>
  <c r="D74" i="7"/>
  <c r="D615" i="7"/>
  <c r="D539" i="7"/>
  <c r="D87" i="7"/>
  <c r="D32" i="7"/>
  <c r="D653" i="7"/>
  <c r="D98" i="7"/>
  <c r="D88" i="7"/>
  <c r="D309" i="7"/>
  <c r="D584" i="7"/>
  <c r="D428" i="7"/>
  <c r="D509" i="7"/>
  <c r="D37" i="7"/>
  <c r="D392" i="7"/>
  <c r="D110" i="7"/>
  <c r="D172" i="7"/>
  <c r="D100" i="7"/>
  <c r="D368" i="7"/>
  <c r="D63" i="7"/>
  <c r="D619" i="7"/>
  <c r="D476" i="7"/>
  <c r="D420" i="7"/>
  <c r="D233" i="7"/>
  <c r="D286" i="7"/>
  <c r="D564" i="7"/>
  <c r="D566" i="7"/>
  <c r="D399" i="7"/>
  <c r="D277" i="7"/>
  <c r="D349" i="7"/>
  <c r="D554" i="7"/>
  <c r="D604" i="7"/>
  <c r="D129" i="7"/>
  <c r="D473" i="7"/>
  <c r="D113" i="7"/>
  <c r="D86" i="7"/>
  <c r="D587" i="7"/>
  <c r="D563" i="7"/>
  <c r="D326" i="7"/>
  <c r="D54" i="7"/>
  <c r="D654" i="7"/>
  <c r="D267" i="7"/>
  <c r="D413" i="7"/>
  <c r="D26" i="7"/>
  <c r="D603" i="7"/>
  <c r="D629" i="7"/>
  <c r="D105" i="7"/>
  <c r="D659" i="7"/>
  <c r="D183" i="7"/>
  <c r="D207" i="7"/>
  <c r="D158" i="7"/>
  <c r="D623" i="7"/>
  <c r="D78" i="7"/>
  <c r="D401" i="7"/>
  <c r="D507" i="7"/>
  <c r="D541" i="7"/>
  <c r="D522" i="7"/>
  <c r="D356" i="7"/>
  <c r="D652" i="7"/>
  <c r="D71" i="7"/>
  <c r="D488" i="7"/>
  <c r="D231" i="7"/>
  <c r="D97" i="8"/>
  <c r="D205" i="8"/>
  <c r="D527" i="8"/>
  <c r="D60" i="8"/>
  <c r="D399" i="8"/>
  <c r="D408" i="8"/>
  <c r="D597" i="8"/>
  <c r="D310" i="8"/>
  <c r="D419" i="8"/>
  <c r="D532" i="8"/>
  <c r="D536" i="8"/>
  <c r="D184" i="8"/>
  <c r="D607" i="8"/>
  <c r="D138" i="8"/>
  <c r="D393" i="8"/>
  <c r="D356" i="8"/>
  <c r="D139" i="8"/>
  <c r="D670" i="8"/>
  <c r="D163" i="8"/>
  <c r="D494" i="8"/>
  <c r="D526" i="8"/>
  <c r="D77" i="8"/>
  <c r="D373" i="8"/>
  <c r="D313" i="8"/>
  <c r="D397" i="8"/>
  <c r="D41" i="8"/>
  <c r="D447" i="8"/>
  <c r="D512" i="8"/>
  <c r="D615" i="8"/>
  <c r="D505" i="8"/>
  <c r="D566" i="8"/>
  <c r="D176" i="8"/>
  <c r="D358" i="8"/>
  <c r="D417" i="8"/>
  <c r="D513" i="8"/>
  <c r="D62" i="8"/>
  <c r="D103" i="8"/>
  <c r="D67" i="8"/>
  <c r="D325" i="8"/>
  <c r="D267" i="8"/>
  <c r="D453" i="8"/>
  <c r="D622" i="8"/>
  <c r="D31" i="8"/>
  <c r="D639" i="8"/>
  <c r="D647" i="8"/>
  <c r="D255" i="8"/>
  <c r="D517" i="8"/>
  <c r="D640" i="8"/>
  <c r="D412" i="8"/>
  <c r="D457" i="8"/>
  <c r="D461" i="8"/>
  <c r="D327" i="8"/>
  <c r="D445" i="8"/>
  <c r="D462" i="8"/>
  <c r="D58" i="8"/>
  <c r="D312" i="8"/>
  <c r="D669" i="8"/>
  <c r="D346" i="8"/>
  <c r="D74" i="8"/>
  <c r="D180" i="8"/>
  <c r="D637" i="8"/>
  <c r="D286" i="8"/>
  <c r="D164" i="8"/>
  <c r="D110" i="8"/>
  <c r="D347" i="8"/>
  <c r="D78" i="8"/>
  <c r="D418" i="8"/>
  <c r="D646" i="8"/>
  <c r="D619" i="8"/>
  <c r="D172" i="8"/>
  <c r="D446" i="8"/>
  <c r="D487" i="8"/>
  <c r="D297" i="8"/>
  <c r="D579" i="8"/>
  <c r="D660" i="8"/>
  <c r="D195" i="8"/>
  <c r="D505" i="7"/>
  <c r="D250" i="8"/>
  <c r="D81" i="8"/>
  <c r="D204" i="8"/>
  <c r="D422" i="8"/>
  <c r="D119" i="8"/>
  <c r="D366" i="8"/>
  <c r="D394" i="8"/>
  <c r="D565" i="7"/>
  <c r="D530" i="8"/>
  <c r="D427" i="8"/>
  <c r="D548" i="8"/>
  <c r="D495" i="8"/>
  <c r="D454" i="8"/>
  <c r="D564" i="8"/>
  <c r="D182" i="7"/>
  <c r="D344" i="7"/>
  <c r="D374" i="7"/>
  <c r="D269" i="7"/>
  <c r="D639" i="7"/>
  <c r="D470" i="7"/>
  <c r="D134" i="7"/>
  <c r="D73" i="7"/>
  <c r="D469" i="7"/>
  <c r="D641" i="7"/>
  <c r="D244" i="7"/>
  <c r="D200" i="7"/>
  <c r="D359" i="7"/>
  <c r="D264" i="6"/>
  <c r="D643" i="7"/>
  <c r="D640" i="7"/>
  <c r="D34" i="7"/>
  <c r="D408" i="7"/>
  <c r="D419" i="7"/>
  <c r="D593" i="7"/>
  <c r="D80" i="7"/>
  <c r="D107" i="7"/>
  <c r="D272" i="7"/>
  <c r="D274" i="7"/>
  <c r="D229" i="7"/>
  <c r="D572" i="7"/>
  <c r="D90" i="7"/>
  <c r="D367" i="6"/>
  <c r="D213" i="8"/>
  <c r="D462" i="7"/>
  <c r="D248" i="7"/>
  <c r="D607" i="7"/>
  <c r="D241" i="7"/>
  <c r="D270" i="7"/>
  <c r="D586" i="7"/>
  <c r="D596" i="7"/>
  <c r="D112" i="7"/>
  <c r="D575" i="7"/>
  <c r="D515" i="7"/>
  <c r="D77" i="7"/>
  <c r="D143" i="7"/>
  <c r="D170" i="7"/>
  <c r="D493" i="7"/>
  <c r="D235" i="6"/>
  <c r="D412" i="6"/>
  <c r="D39" i="6"/>
  <c r="D56" i="6"/>
  <c r="D565" i="6"/>
  <c r="D452" i="6"/>
  <c r="D308" i="7"/>
  <c r="D456" i="6"/>
  <c r="D448" i="6"/>
  <c r="D286" i="6"/>
  <c r="D283" i="8"/>
  <c r="D84" i="8"/>
  <c r="D146" i="8"/>
  <c r="D51" i="8"/>
  <c r="D280" i="8"/>
  <c r="D153" i="8"/>
  <c r="D384" i="8"/>
  <c r="D386" i="8"/>
  <c r="D226" i="8"/>
  <c r="D611" i="8"/>
  <c r="D600" i="8"/>
  <c r="D455" i="8"/>
  <c r="D687" i="8"/>
  <c r="D484" i="8"/>
  <c r="D137" i="8"/>
  <c r="D283" i="7"/>
  <c r="D252" i="7"/>
  <c r="D478" i="7"/>
  <c r="D96" i="7"/>
  <c r="D669" i="7"/>
  <c r="D339" i="7"/>
  <c r="D189" i="7"/>
  <c r="D555" i="7"/>
  <c r="D79" i="7"/>
  <c r="D622" i="7"/>
  <c r="D606" i="7"/>
  <c r="D638" i="7"/>
  <c r="D246" i="7"/>
  <c r="D167" i="7"/>
  <c r="D682" i="7"/>
  <c r="D178" i="7"/>
  <c r="D501" i="7"/>
  <c r="D506" i="7"/>
  <c r="D328" i="7"/>
  <c r="D503" i="7"/>
  <c r="D557" i="7"/>
  <c r="D203" i="7"/>
  <c r="D260" i="7"/>
  <c r="D284" i="7"/>
  <c r="D250" i="7"/>
  <c r="D290" i="7"/>
  <c r="D639" i="6"/>
  <c r="D205" i="6"/>
  <c r="D182" i="6"/>
  <c r="D223" i="6"/>
  <c r="D187" i="8"/>
  <c r="D40" i="8"/>
  <c r="D614" i="8"/>
  <c r="D428" i="8"/>
  <c r="D92" i="8"/>
  <c r="D481" i="8"/>
  <c r="D32" i="8"/>
  <c r="D523" i="8"/>
  <c r="D326" i="8"/>
  <c r="D590" i="8"/>
  <c r="D583" i="8"/>
  <c r="D627" i="8"/>
  <c r="D317" i="8"/>
  <c r="D157" i="8"/>
  <c r="D398" i="8"/>
  <c r="D94" i="7"/>
  <c r="D656" i="7"/>
  <c r="D300" i="7"/>
  <c r="D397" i="7"/>
  <c r="D166" i="7"/>
  <c r="D683" i="7"/>
  <c r="D646" i="7"/>
  <c r="D529" i="7"/>
  <c r="D508" i="7"/>
  <c r="D262" i="7"/>
  <c r="D441" i="7"/>
  <c r="D407" i="7"/>
  <c r="D458" i="7"/>
  <c r="D492" i="7"/>
  <c r="D361" i="7"/>
  <c r="D76" i="7"/>
  <c r="D273" i="7"/>
  <c r="D123" i="7"/>
  <c r="D442" i="7"/>
  <c r="D483" i="7"/>
  <c r="D160" i="7"/>
  <c r="D396" i="7"/>
  <c r="D187" i="7"/>
  <c r="D50" i="7"/>
  <c r="D534" i="7"/>
  <c r="D84" i="7"/>
  <c r="D210" i="7"/>
  <c r="D307" i="7"/>
  <c r="D312" i="7"/>
  <c r="D672" i="7"/>
  <c r="D626" i="7"/>
  <c r="D670" i="7"/>
  <c r="D41" i="7"/>
  <c r="D648" i="7"/>
  <c r="D235" i="7"/>
  <c r="D333" i="7"/>
  <c r="D131" i="7"/>
  <c r="D145" i="7"/>
  <c r="D291" i="7"/>
  <c r="D370" i="7"/>
  <c r="D367" i="7"/>
  <c r="D612" i="7"/>
  <c r="D162" i="7"/>
  <c r="D645" i="7"/>
  <c r="D104" i="7"/>
  <c r="D552" i="6"/>
  <c r="D502" i="6"/>
  <c r="D537" i="7"/>
  <c r="D228" i="7"/>
  <c r="D543" i="7"/>
  <c r="D338" i="7"/>
  <c r="D152" i="7"/>
  <c r="D369" i="7"/>
  <c r="D674" i="7"/>
  <c r="D647" i="7"/>
  <c r="D677" i="7"/>
  <c r="D598" i="7"/>
  <c r="D128" i="7"/>
  <c r="D666" i="7"/>
  <c r="D496" i="7"/>
  <c r="D571" i="7"/>
  <c r="D597" i="7"/>
  <c r="D316" i="7"/>
  <c r="D512" i="7"/>
  <c r="D114" i="7"/>
  <c r="D553" i="7"/>
  <c r="D237" i="7"/>
  <c r="D432" i="7"/>
  <c r="D185" i="7"/>
  <c r="D174" i="7"/>
  <c r="D315" i="7"/>
  <c r="D680" i="7"/>
  <c r="D136" i="7"/>
  <c r="D168" i="7"/>
  <c r="D602" i="7"/>
  <c r="D60" i="7"/>
  <c r="D285" i="7"/>
  <c r="D232" i="7"/>
  <c r="D121" i="7"/>
  <c r="D337" i="7"/>
  <c r="D605" i="7"/>
  <c r="D214" i="7"/>
  <c r="D574" i="7"/>
  <c r="D188" i="7"/>
  <c r="D55" i="7"/>
  <c r="D168" i="8"/>
  <c r="D485" i="8"/>
  <c r="D320" i="8"/>
  <c r="D448" i="8"/>
  <c r="D345" i="8"/>
  <c r="D52" i="8"/>
  <c r="D272" i="8"/>
  <c r="D315" i="8"/>
  <c r="D214" i="8"/>
  <c r="D101" i="8"/>
  <c r="D642" i="8"/>
  <c r="D589" i="8"/>
  <c r="D629" i="8"/>
  <c r="D279" i="8"/>
  <c r="D668" i="8"/>
  <c r="D33" i="8"/>
  <c r="D416" i="8"/>
  <c r="D340" i="8"/>
  <c r="D396" i="8"/>
  <c r="D293" i="8"/>
  <c r="D576" i="8"/>
  <c r="D357" i="8"/>
  <c r="D468" i="8"/>
  <c r="D339" i="8"/>
  <c r="D421" i="8"/>
  <c r="D141" i="8"/>
  <c r="D471" i="8"/>
  <c r="D616" i="8"/>
  <c r="D469" i="8"/>
  <c r="D236" i="8"/>
  <c r="D319" i="8"/>
  <c r="D624" i="7"/>
  <c r="D412" i="7"/>
  <c r="D649" i="7"/>
  <c r="D347" i="7"/>
  <c r="D559" i="7"/>
  <c r="D301" i="7"/>
  <c r="D642" i="7"/>
  <c r="D281" i="7"/>
  <c r="D236" i="7"/>
  <c r="D472" i="7"/>
  <c r="D390" i="7"/>
  <c r="D212" i="7"/>
  <c r="D686" i="7"/>
  <c r="D319" i="7"/>
  <c r="D402" i="7"/>
  <c r="D313" i="7"/>
  <c r="D365" i="7"/>
  <c r="D521" i="7"/>
  <c r="D477" i="7"/>
  <c r="D451" i="7"/>
  <c r="D353" i="7"/>
  <c r="D303" i="7"/>
  <c r="D48" i="7"/>
  <c r="D169" i="7"/>
  <c r="D464" i="7"/>
  <c r="D480" i="7"/>
  <c r="D526" i="7"/>
  <c r="D567" i="7"/>
  <c r="D141" i="7"/>
  <c r="D44" i="7"/>
  <c r="D115" i="7"/>
  <c r="D49" i="7"/>
  <c r="D548" i="7"/>
  <c r="D650" i="7"/>
  <c r="D333" i="6"/>
  <c r="D555" i="6"/>
  <c r="D547" i="6"/>
  <c r="D54" i="6"/>
  <c r="D562" i="6"/>
  <c r="D202" i="6"/>
  <c r="D63" i="8"/>
  <c r="D550" i="8"/>
  <c r="D194" i="8"/>
  <c r="D318" i="8"/>
  <c r="D342" i="8"/>
  <c r="D656" i="8"/>
  <c r="D330" i="8"/>
  <c r="D216" i="8"/>
  <c r="D140" i="8"/>
  <c r="D515" i="8"/>
  <c r="D218" i="8"/>
  <c r="D220" i="8"/>
  <c r="D190" i="8"/>
  <c r="D585" i="8"/>
  <c r="D79" i="8"/>
  <c r="D288" i="8"/>
  <c r="D229" i="8"/>
  <c r="D277" i="8"/>
  <c r="D129" i="8"/>
  <c r="D260" i="8"/>
  <c r="D480" i="8"/>
  <c r="D232" i="8"/>
  <c r="D95" i="8"/>
  <c r="D578" i="8"/>
  <c r="D263" i="8"/>
  <c r="D601" i="8"/>
  <c r="D30" i="8"/>
  <c r="D414" i="8"/>
  <c r="D529" i="8"/>
  <c r="D465" i="8"/>
  <c r="D295" i="8"/>
  <c r="D69" i="7"/>
  <c r="D453" i="7"/>
  <c r="D345" i="7"/>
  <c r="D211" i="7"/>
  <c r="D497" i="7"/>
  <c r="D634" i="7"/>
  <c r="D30" i="7"/>
  <c r="D57" i="7"/>
  <c r="D445" i="7"/>
  <c r="D673" i="7"/>
  <c r="D118" i="7"/>
  <c r="D435" i="7"/>
  <c r="D204" i="7"/>
  <c r="D662" i="7"/>
  <c r="D608" i="7"/>
  <c r="D516" i="7"/>
  <c r="D547" i="7"/>
  <c r="D366" i="7"/>
  <c r="D387" i="7"/>
  <c r="D153" i="7"/>
  <c r="D332" i="7"/>
  <c r="D479" i="8"/>
  <c r="D256" i="7"/>
  <c r="D53" i="7"/>
  <c r="D329" i="7"/>
  <c r="D379" i="7"/>
  <c r="D579" i="7"/>
  <c r="D621" i="7"/>
  <c r="D611" i="7"/>
  <c r="D569" i="7"/>
  <c r="D398" i="7"/>
  <c r="D578" i="7"/>
  <c r="D350" i="7"/>
  <c r="D240" i="7"/>
  <c r="D336" i="7"/>
  <c r="D386" i="7"/>
  <c r="D439" i="7"/>
  <c r="D558" i="7"/>
  <c r="D201" i="7"/>
  <c r="D258" i="7"/>
  <c r="D487" i="7"/>
  <c r="D424" i="7"/>
  <c r="D75" i="7"/>
  <c r="D380" i="7"/>
  <c r="D139" i="7"/>
  <c r="D560" i="7"/>
  <c r="D165" i="7"/>
  <c r="D436" i="7"/>
  <c r="D484" i="7"/>
  <c r="D406" i="7"/>
  <c r="D452" i="7"/>
  <c r="D416" i="7"/>
  <c r="D323" i="7"/>
  <c r="D532" i="7"/>
  <c r="D325" i="7"/>
  <c r="D438" i="7"/>
  <c r="D230" i="7"/>
  <c r="D71" i="6"/>
  <c r="D609" i="6"/>
  <c r="D464" i="6"/>
  <c r="D563" i="6"/>
  <c r="D265" i="6"/>
  <c r="D426" i="6"/>
  <c r="D389" i="6"/>
  <c r="D46" i="6"/>
  <c r="D159" i="6"/>
  <c r="D91" i="6"/>
  <c r="D310" i="6"/>
  <c r="D343" i="6"/>
  <c r="D535" i="6"/>
  <c r="D623" i="6"/>
  <c r="D94" i="6"/>
  <c r="D490" i="6"/>
  <c r="D285" i="6"/>
  <c r="D469" i="6"/>
  <c r="D208" i="6"/>
  <c r="D30" i="6"/>
  <c r="D251" i="6"/>
  <c r="D558" i="6"/>
  <c r="D438" i="6"/>
  <c r="D525" i="6"/>
  <c r="D381" i="7"/>
  <c r="D467" i="7"/>
  <c r="D425" i="7"/>
  <c r="D384" i="7"/>
  <c r="D595" i="7"/>
  <c r="D103" i="7"/>
  <c r="D253" i="7"/>
  <c r="D221" i="7"/>
  <c r="D373" i="7"/>
  <c r="D132" i="7"/>
  <c r="D417" i="7"/>
  <c r="D222" i="7"/>
  <c r="D156" i="7"/>
  <c r="D688" i="7"/>
  <c r="D681" i="7"/>
  <c r="D418" i="7"/>
  <c r="D175" i="7"/>
  <c r="D317" i="7"/>
  <c r="D433" i="7"/>
  <c r="D409" i="7"/>
  <c r="D243" i="7"/>
  <c r="D400" i="7"/>
  <c r="D490" i="7"/>
  <c r="D140" i="7"/>
  <c r="D282" i="7"/>
  <c r="D249" i="7"/>
  <c r="D133" i="7"/>
  <c r="D294" i="7"/>
  <c r="D494" i="7"/>
  <c r="D59" i="7"/>
  <c r="D91" i="7"/>
  <c r="D414" i="7"/>
  <c r="D684" i="7"/>
  <c r="D226" i="7"/>
  <c r="D306" i="7"/>
  <c r="D653" i="6"/>
  <c r="D654" i="6"/>
  <c r="D534" i="6"/>
  <c r="D117" i="6"/>
  <c r="D350" i="6"/>
  <c r="D146" i="6"/>
  <c r="D493" i="6"/>
  <c r="D76" i="6"/>
  <c r="D459" i="6"/>
  <c r="D415" i="6"/>
  <c r="D470" i="6"/>
  <c r="D210" i="6"/>
  <c r="D263" i="6"/>
  <c r="D360" i="6"/>
  <c r="D523" i="6"/>
  <c r="D348" i="6"/>
  <c r="D215" i="6"/>
  <c r="D340" i="6"/>
  <c r="D477" i="6"/>
  <c r="D80" i="6"/>
  <c r="D316" i="6"/>
  <c r="D444" i="6"/>
  <c r="D191" i="6"/>
  <c r="D150" i="6"/>
  <c r="D213" i="7"/>
  <c r="D443" i="7"/>
  <c r="D314" i="7"/>
  <c r="D85" i="7"/>
  <c r="D540" i="7"/>
  <c r="D82" i="7"/>
  <c r="D471" i="7"/>
  <c r="D47" i="7"/>
  <c r="D355" i="7"/>
  <c r="D194" i="7"/>
  <c r="D257" i="7"/>
  <c r="D254" i="7"/>
  <c r="D106" i="7"/>
  <c r="D437" i="7"/>
  <c r="D147" i="7"/>
  <c r="D245" i="7"/>
  <c r="D582" i="7"/>
  <c r="D70" i="7"/>
  <c r="D142" i="7"/>
  <c r="D644" i="7"/>
  <c r="D427" i="7"/>
  <c r="D279" i="7"/>
  <c r="D109" i="7"/>
  <c r="D502" i="7"/>
  <c r="D144" i="7"/>
  <c r="D518" i="7"/>
  <c r="D576" i="7"/>
  <c r="D195" i="7"/>
  <c r="D455" i="7"/>
  <c r="D223" i="7"/>
  <c r="D430" i="7"/>
  <c r="D358" i="7"/>
  <c r="D265" i="7"/>
  <c r="D594" i="7"/>
  <c r="D35" i="7"/>
  <c r="D147" i="6"/>
  <c r="D453" i="6"/>
  <c r="D294" i="6"/>
  <c r="D213" i="6"/>
  <c r="D473" i="6"/>
  <c r="D577" i="6"/>
  <c r="D432" i="6"/>
  <c r="D63" i="6"/>
  <c r="D194" i="6"/>
  <c r="D553" i="6"/>
  <c r="D665" i="6"/>
  <c r="D543" i="6"/>
  <c r="D570" i="6"/>
  <c r="D38" i="6"/>
  <c r="D400" i="6"/>
  <c r="D126" i="6"/>
  <c r="D162" i="6"/>
  <c r="D460" i="6"/>
  <c r="D85" i="6"/>
  <c r="D73" i="6"/>
  <c r="D549" i="6"/>
  <c r="D325" i="6"/>
  <c r="D434" i="6"/>
  <c r="D663" i="7"/>
  <c r="D573" i="7"/>
  <c r="D533" i="7"/>
  <c r="D38" i="7"/>
  <c r="D463" i="7"/>
  <c r="D536" i="7"/>
  <c r="D62" i="7"/>
  <c r="D527" i="7"/>
  <c r="D64" i="7"/>
  <c r="D287" i="7"/>
  <c r="D102" i="7"/>
  <c r="D561" i="7"/>
  <c r="D199" i="7"/>
  <c r="D68" i="7"/>
  <c r="D340" i="7"/>
  <c r="D657" i="7"/>
  <c r="D449" i="7"/>
  <c r="D220" i="7"/>
  <c r="D423" i="7"/>
  <c r="D171" i="7"/>
  <c r="D491" i="7"/>
  <c r="D36" i="7"/>
  <c r="D511" i="7"/>
  <c r="D387" i="6"/>
  <c r="D337" i="6"/>
  <c r="D472" i="6"/>
  <c r="D422" i="6"/>
  <c r="D256" i="6"/>
  <c r="D601" i="6"/>
  <c r="D457" i="6"/>
  <c r="D165" i="6"/>
  <c r="D680" i="6"/>
  <c r="D573" i="6"/>
  <c r="D106" i="6"/>
  <c r="D536" i="6"/>
  <c r="D420" i="6"/>
  <c r="D632" i="6"/>
  <c r="D533" i="6"/>
  <c r="D636" i="6"/>
  <c r="D324" i="6"/>
  <c r="D679" i="6"/>
  <c r="D450" i="6"/>
  <c r="D404" i="6"/>
  <c r="D300" i="6"/>
  <c r="D268" i="6"/>
  <c r="D100" i="6"/>
  <c r="D229" i="6"/>
  <c r="D257" i="6"/>
  <c r="D334" i="6"/>
  <c r="D368" i="6"/>
  <c r="D169" i="6"/>
  <c r="D142" i="6"/>
  <c r="D204" i="6"/>
  <c r="D539" i="6"/>
  <c r="D571" i="6"/>
  <c r="D618" i="6"/>
  <c r="D320" i="6"/>
  <c r="D627" i="6"/>
  <c r="D608" i="6"/>
  <c r="D280" i="6"/>
  <c r="D619" i="6"/>
  <c r="D613" i="6"/>
  <c r="D345" i="6"/>
  <c r="D587" i="6"/>
  <c r="D421" i="6"/>
  <c r="D47" i="6"/>
  <c r="D363" i="6"/>
  <c r="D281" i="6"/>
  <c r="D575" i="6"/>
  <c r="D524" i="6"/>
  <c r="D589" i="6"/>
  <c r="D516" i="6"/>
  <c r="D668" i="6"/>
  <c r="D104" i="6"/>
  <c r="D554" i="6"/>
  <c r="D510" i="6"/>
  <c r="D403" i="6"/>
  <c r="D219" i="6"/>
  <c r="D33" i="6"/>
  <c r="D676" i="6"/>
  <c r="D136" i="6"/>
  <c r="D311" i="6"/>
  <c r="D271" i="6"/>
  <c r="D664" i="6"/>
  <c r="D318" i="6"/>
  <c r="D155" i="6"/>
  <c r="D530" i="6"/>
  <c r="D548" i="6"/>
  <c r="D112" i="6"/>
  <c r="D405" i="6"/>
  <c r="D188" i="6"/>
  <c r="D328" i="6"/>
  <c r="D99" i="6"/>
  <c r="D292" i="6"/>
  <c r="D610" i="6"/>
  <c r="D103" i="6"/>
  <c r="D290" i="6"/>
  <c r="D243" i="6"/>
  <c r="D384" i="6"/>
  <c r="D572" i="6"/>
  <c r="D352" i="6"/>
  <c r="D633" i="6"/>
  <c r="D512" i="6"/>
  <c r="D624" i="6"/>
  <c r="D640" i="6"/>
  <c r="D385" i="6"/>
  <c r="D81" i="6"/>
  <c r="D542" i="6"/>
  <c r="D232" i="6"/>
  <c r="D358" i="6"/>
  <c r="D154" i="6"/>
  <c r="D129" i="6"/>
  <c r="D77" i="6"/>
  <c r="D214" i="6"/>
  <c r="D445" i="6"/>
  <c r="D590" i="6"/>
  <c r="D398" i="6"/>
  <c r="D59" i="6"/>
  <c r="D662" i="6"/>
  <c r="D105" i="6"/>
  <c r="D403" i="7"/>
  <c r="D513" i="7"/>
  <c r="D461" i="7"/>
  <c r="D224" i="7"/>
  <c r="D247" i="7"/>
  <c r="D637" i="7"/>
  <c r="D631" i="7"/>
  <c r="D591" i="7"/>
  <c r="D157" i="7"/>
  <c r="D81" i="7"/>
  <c r="D60" i="6"/>
  <c r="D306" i="6"/>
  <c r="D66" i="7"/>
  <c r="D434" i="7"/>
  <c r="D99" i="7"/>
  <c r="D450" i="7"/>
  <c r="D498" i="7"/>
  <c r="D556" i="7"/>
  <c r="D620" i="7"/>
  <c r="D410" i="7"/>
  <c r="D159" i="7"/>
  <c r="D151" i="7"/>
  <c r="D448" i="7"/>
  <c r="D618" i="8"/>
  <c r="D405" i="7"/>
  <c r="D355" i="6"/>
  <c r="D127" i="6"/>
  <c r="D454" i="6"/>
  <c r="D474" i="6"/>
  <c r="D258" i="6"/>
  <c r="D304" i="6"/>
  <c r="D319" i="6"/>
  <c r="D615" i="6"/>
  <c r="D291" i="6"/>
  <c r="D317" i="6"/>
  <c r="D526" i="6"/>
  <c r="D113" i="6"/>
  <c r="D357" i="6"/>
  <c r="D267" i="6"/>
  <c r="D151" i="6"/>
  <c r="D240" i="6"/>
  <c r="D682" i="6"/>
  <c r="D119" i="6"/>
  <c r="D133" i="6"/>
  <c r="D57" i="6"/>
  <c r="D527" i="6"/>
  <c r="D528" i="6"/>
  <c r="D515" i="6"/>
  <c r="D399" i="6"/>
  <c r="D671" i="6"/>
  <c r="D197" i="6"/>
  <c r="D538" i="8"/>
  <c r="D52" i="6"/>
  <c r="D45" i="6"/>
  <c r="D458" i="6"/>
  <c r="D295" i="6"/>
  <c r="D231" i="6"/>
  <c r="D561" i="6"/>
  <c r="D667" i="6"/>
  <c r="D176" i="6"/>
  <c r="D156" i="6"/>
  <c r="D332" i="6"/>
  <c r="D296" i="6"/>
  <c r="D599" i="6"/>
  <c r="D424" i="6"/>
  <c r="D247" i="6"/>
  <c r="D439" i="6"/>
  <c r="D172" i="6"/>
  <c r="D621" i="6"/>
  <c r="D431" i="6"/>
  <c r="D467" i="6"/>
  <c r="D581" i="6"/>
  <c r="D308" i="6"/>
  <c r="D196" i="6"/>
  <c r="D37" i="6"/>
  <c r="D365" i="6"/>
  <c r="D134" i="6"/>
  <c r="D98" i="6"/>
  <c r="D222" i="8"/>
  <c r="D457" i="7"/>
  <c r="D307" i="6"/>
  <c r="D376" i="6"/>
  <c r="D374" i="6"/>
  <c r="D29" i="6"/>
  <c r="D168" i="6"/>
  <c r="D111" i="6"/>
  <c r="D139" i="6"/>
  <c r="D607" i="6"/>
  <c r="D378" i="6"/>
  <c r="D314" i="6"/>
  <c r="D625" i="6"/>
  <c r="D408" i="6"/>
  <c r="D121" i="6"/>
  <c r="D279" i="6"/>
  <c r="D152" i="6"/>
  <c r="D153" i="6"/>
  <c r="D397" i="6"/>
  <c r="D428" i="6"/>
  <c r="D560" i="6"/>
  <c r="D441" i="6"/>
  <c r="D568" i="6"/>
  <c r="D611" i="6"/>
  <c r="D356" i="6"/>
  <c r="D90" i="6"/>
  <c r="D50" i="6"/>
  <c r="D241" i="6"/>
  <c r="D520" i="6"/>
  <c r="D130" i="6"/>
  <c r="D550" i="6"/>
  <c r="D74" i="6"/>
  <c r="D595" i="6"/>
  <c r="D114" i="6"/>
  <c r="D341" i="6"/>
  <c r="D437" i="6"/>
  <c r="D651" i="6"/>
  <c r="D480" i="6"/>
  <c r="D34" i="6"/>
  <c r="D382" i="6"/>
  <c r="D187" i="6"/>
  <c r="D233" i="6"/>
  <c r="D253" i="6"/>
  <c r="D272" i="6"/>
  <c r="D276" i="6"/>
  <c r="D96" i="6"/>
  <c r="D495" i="6"/>
  <c r="D478" i="6"/>
  <c r="D221" i="6"/>
  <c r="D44" i="6"/>
  <c r="D299" i="6"/>
  <c r="D181" i="6"/>
  <c r="D669" i="6"/>
  <c r="D648" i="6"/>
  <c r="D64" i="6"/>
  <c r="D590" i="7"/>
  <c r="D186" i="6"/>
  <c r="D496" i="6"/>
  <c r="D593" i="6"/>
  <c r="D166" i="6"/>
  <c r="D236" i="6"/>
  <c r="D122" i="6"/>
  <c r="D228" i="6"/>
  <c r="D43" i="7"/>
  <c r="D443" i="6"/>
  <c r="D425" i="6"/>
  <c r="D163" i="6"/>
  <c r="D455" i="6"/>
  <c r="D392" i="6"/>
  <c r="D588" i="6"/>
  <c r="D594" i="6"/>
  <c r="D656" i="6"/>
  <c r="D684" i="6"/>
  <c r="D190" i="6"/>
  <c r="D140" i="6"/>
  <c r="D206" i="6"/>
  <c r="D287" i="6"/>
  <c r="D626" i="6"/>
  <c r="D218" i="6"/>
  <c r="D206" i="7"/>
  <c r="D363" i="7"/>
  <c r="D288" i="6"/>
  <c r="D331" i="6"/>
  <c r="D503" i="6"/>
  <c r="D248" i="6"/>
  <c r="D209" i="6"/>
  <c r="D366" i="6"/>
  <c r="D440" i="6"/>
  <c r="D43" i="6"/>
  <c r="D362" i="6"/>
  <c r="D383" i="6"/>
  <c r="D132" i="6"/>
  <c r="D170" i="6"/>
  <c r="D342" i="6"/>
  <c r="D31" i="6"/>
  <c r="D584" i="6"/>
  <c r="D504" i="6"/>
  <c r="D143" i="6"/>
  <c r="D650" i="6"/>
  <c r="D379" i="6"/>
  <c r="D79" i="6"/>
  <c r="D42" i="8"/>
  <c r="D429" i="7"/>
  <c r="D278" i="6"/>
  <c r="D260" i="6"/>
  <c r="D349" i="6"/>
  <c r="D195" i="6"/>
  <c r="D604" i="8"/>
  <c r="D419" i="6"/>
  <c r="D175" i="6"/>
  <c r="D518" i="6"/>
  <c r="D222" i="6"/>
  <c r="D148" i="6"/>
  <c r="D201" i="6"/>
  <c r="D303" i="6"/>
  <c r="D660" i="6"/>
  <c r="D230" i="8"/>
  <c r="D109" i="6"/>
  <c r="D101" i="6"/>
  <c r="D485" i="6"/>
  <c r="D41" i="6"/>
  <c r="D604" i="6"/>
  <c r="D245" i="6"/>
  <c r="D388" i="8"/>
  <c r="D268" i="7"/>
  <c r="D406" i="6"/>
  <c r="D305" i="6"/>
  <c r="D657" i="6"/>
  <c r="D666" i="6"/>
  <c r="D164" i="6"/>
  <c r="D216" i="6"/>
  <c r="D387" i="8"/>
  <c r="D161" i="6"/>
  <c r="D184" i="6"/>
  <c r="D596" i="6"/>
  <c r="D544" i="6"/>
  <c r="D322" i="6"/>
  <c r="D483" i="6"/>
  <c r="D394" i="6"/>
  <c r="D62" i="6"/>
  <c r="D521" i="6"/>
  <c r="D541" i="6"/>
  <c r="D92" i="6"/>
  <c r="D237" i="6"/>
  <c r="D359" i="6"/>
  <c r="D49" i="6"/>
  <c r="D158" i="6"/>
  <c r="D86" i="6"/>
  <c r="D193" i="6"/>
  <c r="D685" i="6"/>
  <c r="D631" i="6"/>
  <c r="D124" i="6"/>
  <c r="D509" i="6"/>
  <c r="D252" i="6"/>
  <c r="D261" i="6"/>
  <c r="D414" i="6"/>
  <c r="D670" i="6"/>
  <c r="D396" i="6"/>
  <c r="D102" i="6"/>
  <c r="D622" i="6"/>
  <c r="D578" i="6"/>
  <c r="D244" i="6"/>
  <c r="D313" i="6"/>
  <c r="D689" i="6"/>
  <c r="D489" i="6"/>
  <c r="D537" i="6"/>
  <c r="D239" i="6"/>
  <c r="D174" i="6"/>
  <c r="D449" i="6"/>
  <c r="D603" i="6"/>
  <c r="D255" i="6"/>
  <c r="D582" i="6"/>
  <c r="D225" i="6"/>
  <c r="D364" i="6"/>
  <c r="D655" i="6"/>
  <c r="D259" i="6"/>
  <c r="D402" i="6"/>
  <c r="D108" i="6"/>
  <c r="D559" i="6"/>
  <c r="D652" i="6"/>
  <c r="D224" i="6"/>
  <c r="D336" i="6"/>
  <c r="D273" i="6"/>
  <c r="D351" i="6"/>
  <c r="D497" i="6"/>
  <c r="D447" i="6"/>
  <c r="D597" i="6"/>
  <c r="D170" i="8"/>
  <c r="D375" i="6"/>
  <c r="D203" i="6"/>
  <c r="D423" i="6"/>
  <c r="D643" i="6"/>
  <c r="D373" i="6"/>
  <c r="D634" i="6"/>
  <c r="D673" i="6"/>
  <c r="D120" i="6"/>
  <c r="D35" i="6"/>
  <c r="D658" i="6"/>
  <c r="D182" i="8"/>
  <c r="D450" i="8"/>
  <c r="D476" i="6"/>
  <c r="D435" i="6"/>
  <c r="D69" i="6"/>
  <c r="D370" i="6"/>
  <c r="D517" i="6"/>
  <c r="D557" i="6"/>
  <c r="D192" i="6"/>
  <c r="D620" i="6"/>
  <c r="D138" i="6"/>
  <c r="D137" i="6"/>
  <c r="D93" i="6"/>
  <c r="D416" i="6"/>
  <c r="D418" i="6"/>
  <c r="D323" i="6"/>
  <c r="D115" i="6"/>
  <c r="D564" i="6"/>
  <c r="D386" i="6"/>
  <c r="D481" i="6"/>
  <c r="D78" i="6"/>
  <c r="D377" i="7"/>
  <c r="D66" i="6"/>
  <c r="D630" i="6"/>
  <c r="D683" i="6"/>
  <c r="D514" i="6"/>
  <c r="D381" i="6"/>
  <c r="D567" i="6"/>
  <c r="D433" i="6"/>
  <c r="D361" i="6"/>
  <c r="D274" i="6"/>
  <c r="D128" i="6"/>
  <c r="D65" i="6"/>
  <c r="D576" i="6"/>
  <c r="D87" i="6"/>
  <c r="D118" i="6"/>
  <c r="D641" i="6"/>
  <c r="D553" i="8"/>
  <c r="D687" i="6"/>
  <c r="D507" i="6"/>
  <c r="D674" i="6"/>
  <c r="D371" i="6"/>
  <c r="D157" i="6"/>
  <c r="D302" i="6"/>
  <c r="D556" i="6"/>
  <c r="D681" i="6"/>
  <c r="D501" i="6"/>
  <c r="D566" i="6"/>
  <c r="D270" i="6"/>
  <c r="D125" i="6"/>
  <c r="D569" i="6"/>
  <c r="D411" i="6"/>
  <c r="D545" i="6"/>
  <c r="D388" i="6"/>
  <c r="D580" i="6"/>
  <c r="D123" i="6"/>
  <c r="D468" i="6"/>
  <c r="D606" i="6"/>
  <c r="D436" i="6"/>
  <c r="D301" i="6"/>
  <c r="D266" i="7"/>
  <c r="D649" i="6"/>
  <c r="D354" i="6"/>
  <c r="D180" i="6"/>
  <c r="D61" i="6"/>
  <c r="D357" i="7"/>
  <c r="D514" i="7"/>
  <c r="D375" i="7"/>
  <c r="D482" i="7"/>
  <c r="D591" i="6"/>
  <c r="D642" i="6"/>
  <c r="D442" i="6"/>
  <c r="D672" i="6"/>
  <c r="D635" i="6"/>
  <c r="D83" i="6"/>
  <c r="D638" i="6"/>
  <c r="D220" i="6"/>
  <c r="D385" i="7"/>
  <c r="D679" i="7"/>
  <c r="D383" i="7"/>
  <c r="D234" i="7"/>
  <c r="D173" i="6"/>
  <c r="D486" i="6"/>
  <c r="D484" i="6"/>
  <c r="D409" i="6"/>
  <c r="D297" i="6"/>
  <c r="D135" i="6"/>
  <c r="D395" i="6"/>
  <c r="D262" i="6"/>
  <c r="D605" i="6"/>
  <c r="D522" i="6"/>
  <c r="D523" i="7"/>
  <c r="D451" i="6"/>
  <c r="D48" i="6"/>
  <c r="D546" i="6"/>
  <c r="D284" i="6"/>
  <c r="D250" i="6"/>
  <c r="D51" i="6"/>
  <c r="D491" i="6"/>
  <c r="D401" i="6"/>
  <c r="D177" i="6"/>
  <c r="D492" i="6"/>
  <c r="D160" i="6"/>
  <c r="D612" i="6"/>
  <c r="D32" i="6"/>
  <c r="D599" i="7"/>
  <c r="D617" i="7"/>
  <c r="D181" i="7"/>
  <c r="D542" i="7"/>
  <c r="D601" i="7"/>
  <c r="D404" i="7"/>
  <c r="D311" i="7"/>
  <c r="D304" i="7"/>
  <c r="D65" i="7"/>
  <c r="D266" i="6"/>
  <c r="D372" i="6"/>
  <c r="D678" i="6"/>
  <c r="D529" i="6"/>
  <c r="D72" i="6"/>
  <c r="D70" i="6"/>
  <c r="D508" i="6"/>
  <c r="D676" i="7"/>
  <c r="D149" i="7"/>
  <c r="D389" i="7"/>
  <c r="D520" i="7"/>
  <c r="D364" i="7"/>
  <c r="D655" i="7"/>
  <c r="D218" i="7"/>
  <c r="D45" i="7"/>
  <c r="D264" i="7"/>
  <c r="D122" i="7"/>
  <c r="D446" i="6"/>
  <c r="D97" i="6"/>
  <c r="D506" i="6"/>
  <c r="D238" i="8"/>
  <c r="D185" i="6"/>
  <c r="D462" i="6"/>
  <c r="D538" i="6"/>
  <c r="D144" i="6"/>
  <c r="D417" i="6"/>
  <c r="D677" i="6"/>
  <c r="D584" i="8"/>
  <c r="E19" i="8"/>
  <c r="D657" i="8"/>
  <c r="D93" i="8"/>
  <c r="D196" i="8"/>
  <c r="D374" i="8"/>
  <c r="D151" i="8"/>
  <c r="D145" i="8"/>
  <c r="D518" i="8"/>
  <c r="D630" i="8"/>
  <c r="D503" i="8"/>
  <c r="D434" i="8"/>
  <c r="D207" i="8"/>
  <c r="D402" i="8"/>
  <c r="D377" i="8"/>
  <c r="D71" i="8"/>
  <c r="D533" i="8"/>
  <c r="D355" i="8"/>
  <c r="D547" i="8"/>
  <c r="D142" i="8"/>
  <c r="D645" i="8"/>
  <c r="D478" i="8"/>
  <c r="D82" i="8"/>
  <c r="D143" i="8"/>
  <c r="D248" i="8"/>
  <c r="D476" i="8"/>
  <c r="D549" i="8"/>
  <c r="D534" i="8"/>
  <c r="D53" i="8"/>
  <c r="D557" i="8"/>
  <c r="D400" i="8"/>
  <c r="D522" i="8"/>
  <c r="D682" i="8"/>
  <c r="D105" i="8"/>
  <c r="D134" i="8"/>
  <c r="D554" i="8"/>
  <c r="D546" i="8"/>
  <c r="D80" i="8"/>
  <c r="D323" i="8"/>
  <c r="D664" i="8"/>
  <c r="D281" i="8"/>
  <c r="D492" i="8"/>
  <c r="D156" i="8"/>
  <c r="D385" i="8"/>
  <c r="D57" i="8"/>
  <c r="D233" i="8"/>
  <c r="D189" i="8"/>
  <c r="D228" i="8"/>
  <c r="D282" i="8"/>
  <c r="D684" i="8"/>
  <c r="D102" i="8"/>
  <c r="D467" i="8"/>
  <c r="D378" i="8"/>
  <c r="D435" i="8"/>
  <c r="D135" i="8"/>
  <c r="D562" i="8"/>
  <c r="D507" i="8"/>
  <c r="D61" i="8"/>
  <c r="D275" i="8"/>
  <c r="D47" i="8"/>
  <c r="D123" i="8"/>
  <c r="D363" i="8"/>
  <c r="D183" i="8"/>
  <c r="D307" i="8"/>
  <c r="D561" i="8"/>
  <c r="D491" i="8"/>
  <c r="D654" i="8"/>
  <c r="D269" i="8"/>
  <c r="D111" i="8"/>
  <c r="D231" i="8"/>
  <c r="D636" i="8"/>
  <c r="D556" i="8"/>
  <c r="D175" i="8"/>
  <c r="D303" i="8"/>
  <c r="D437" i="8"/>
  <c r="D35" i="8"/>
  <c r="D149" i="8"/>
  <c r="D240" i="8"/>
  <c r="D620" i="8"/>
  <c r="D444" i="8"/>
  <c r="D328" i="8"/>
  <c r="D26" i="8"/>
  <c r="D602" i="8"/>
  <c r="D436" i="8"/>
  <c r="D73" i="8"/>
  <c r="D193" i="8"/>
  <c r="D225" i="8"/>
  <c r="D472" i="8"/>
  <c r="D253" i="8"/>
  <c r="D128" i="8"/>
  <c r="D633" i="8"/>
  <c r="D520" i="8"/>
  <c r="D348" i="8"/>
  <c r="D108" i="8"/>
  <c r="D197" i="8"/>
  <c r="D192" i="8"/>
  <c r="D482" i="8"/>
  <c r="D308" i="8"/>
  <c r="D574" i="8"/>
  <c r="D452" i="8"/>
  <c r="D309" i="8"/>
  <c r="D661" i="8"/>
  <c r="D224" i="8"/>
  <c r="D76" i="8"/>
  <c r="D612" i="8"/>
  <c r="D588" i="8"/>
  <c r="D66" i="8"/>
  <c r="D451" i="8"/>
  <c r="D361" i="8"/>
  <c r="D86" i="8"/>
  <c r="D38" i="8"/>
  <c r="D359" i="8"/>
  <c r="D410" i="8"/>
  <c r="D291" i="8"/>
  <c r="D261" i="8"/>
  <c r="D98" i="8"/>
  <c r="D632" i="8"/>
  <c r="D407" i="8"/>
  <c r="D500" i="8"/>
  <c r="D673" i="8"/>
  <c r="D70" i="8"/>
  <c r="D488" i="8"/>
  <c r="D49" i="8"/>
  <c r="D621" i="8"/>
  <c r="D158" i="8"/>
  <c r="D120" i="8"/>
  <c r="D570" i="8"/>
  <c r="D337" i="8"/>
  <c r="D413" i="8"/>
  <c r="D161" i="8"/>
  <c r="D147" i="8"/>
  <c r="D173" i="8"/>
  <c r="D595" i="8"/>
  <c r="D203" i="8"/>
  <c r="D336" i="8"/>
  <c r="D509" i="8"/>
  <c r="D56" i="8"/>
  <c r="D83" i="8"/>
  <c r="D606" i="8"/>
  <c r="D498" i="8"/>
  <c r="D429" i="8"/>
  <c r="D251" i="8"/>
  <c r="D274" i="8"/>
  <c r="D201" i="8"/>
  <c r="D441" i="8"/>
  <c r="D535" i="8"/>
  <c r="D351" i="8"/>
  <c r="D581" i="8"/>
  <c r="D188" i="8"/>
  <c r="D169" i="8"/>
  <c r="D234" i="8"/>
  <c r="D582" i="8"/>
  <c r="D69" i="8"/>
  <c r="D528" i="8"/>
  <c r="D499" i="8"/>
  <c r="D322" i="8"/>
  <c r="D592" i="8"/>
  <c r="D181" i="8"/>
  <c r="D87" i="8"/>
  <c r="D326" i="6"/>
  <c r="D487" i="6"/>
  <c r="D200" i="6"/>
  <c r="D141" i="6"/>
  <c r="D183" i="6"/>
  <c r="D131" i="6"/>
  <c r="D644" i="6"/>
  <c r="D95" i="6"/>
  <c r="D531" i="6"/>
  <c r="D494" i="6"/>
  <c r="D429" i="6"/>
  <c r="D585" i="6"/>
  <c r="D171" i="6"/>
  <c r="D391" i="6"/>
  <c r="D663" i="6"/>
  <c r="D540" i="6"/>
  <c r="D646" i="6"/>
  <c r="D238" i="6"/>
  <c r="D145" i="6"/>
  <c r="D179" i="6"/>
  <c r="D149" i="6"/>
  <c r="D58" i="6"/>
  <c r="D283" i="6"/>
  <c r="D413" i="6"/>
  <c r="D189" i="6"/>
  <c r="D465" i="6"/>
  <c r="D40" i="6"/>
  <c r="D89" i="6"/>
  <c r="D661" i="6"/>
  <c r="D628" i="6"/>
  <c r="D249" i="6"/>
  <c r="D312" i="6"/>
  <c r="D329" i="6"/>
  <c r="D82" i="6"/>
  <c r="D393" i="6"/>
  <c r="D532" i="6"/>
  <c r="D629" i="6"/>
  <c r="D519" i="6"/>
  <c r="D471" i="6"/>
  <c r="D488" i="6"/>
  <c r="D293" i="6"/>
  <c r="D427" i="6"/>
  <c r="D330" i="6"/>
  <c r="D598" i="6"/>
  <c r="D614" i="6"/>
  <c r="D511" i="6"/>
  <c r="D226" i="6"/>
  <c r="D482" i="6"/>
  <c r="D167" i="6"/>
  <c r="D110" i="6"/>
  <c r="D217" i="6"/>
  <c r="D242" i="6"/>
  <c r="D466" i="6"/>
  <c r="D659" i="6"/>
  <c r="D574" i="6"/>
  <c r="D254" i="6"/>
  <c r="D211" i="6"/>
  <c r="D68" i="6"/>
  <c r="D107" i="6"/>
  <c r="D513" i="6"/>
  <c r="D198" i="6"/>
  <c r="D67" i="6"/>
  <c r="D298" i="6"/>
  <c r="D26" i="6"/>
  <c r="E575" i="6"/>
  <c r="E685" i="6"/>
  <c r="E325" i="6"/>
  <c r="F325" i="6" s="1"/>
  <c r="G325" i="6" s="1"/>
  <c r="C301" i="29" s="1"/>
  <c r="E603" i="6"/>
  <c r="F603" i="6" s="1"/>
  <c r="G603" i="6" s="1"/>
  <c r="C579" i="29" s="1"/>
  <c r="E104" i="6"/>
  <c r="E481" i="6"/>
  <c r="E641" i="6"/>
  <c r="E153" i="6"/>
  <c r="E131" i="6"/>
  <c r="E447" i="6"/>
  <c r="E288" i="6"/>
  <c r="E138" i="6"/>
  <c r="E238" i="6"/>
  <c r="E513" i="6"/>
  <c r="E232" i="6"/>
  <c r="E225" i="6"/>
  <c r="E444" i="6"/>
  <c r="E614" i="6"/>
  <c r="E600" i="6"/>
  <c r="E82" i="6"/>
  <c r="E48" i="6"/>
  <c r="E669" i="6"/>
  <c r="E255" i="6"/>
  <c r="E551" i="6"/>
  <c r="E543" i="6"/>
  <c r="E476" i="6"/>
  <c r="E307" i="6"/>
  <c r="E689" i="6"/>
  <c r="E326" i="6"/>
  <c r="E101" i="6"/>
  <c r="E593" i="6"/>
  <c r="E248" i="6"/>
  <c r="E369" i="6"/>
  <c r="E480" i="6"/>
  <c r="E147" i="6"/>
  <c r="E86" i="6"/>
  <c r="E624" i="6"/>
  <c r="E673" i="6"/>
  <c r="E62" i="6"/>
  <c r="E222" i="6"/>
  <c r="E78" i="6"/>
  <c r="F78" i="6" s="1"/>
  <c r="G78" i="6" s="1"/>
  <c r="C54" i="29" s="1"/>
  <c r="E108" i="6"/>
  <c r="E112" i="6"/>
  <c r="E85" i="6"/>
  <c r="E207" i="6"/>
  <c r="E196" i="6"/>
  <c r="E642" i="6"/>
  <c r="E137" i="6"/>
  <c r="E653" i="6"/>
  <c r="E90" i="6"/>
  <c r="E55" i="6"/>
  <c r="E680" i="6"/>
  <c r="E507" i="6"/>
  <c r="E615" i="6"/>
  <c r="F615" i="6" s="1"/>
  <c r="G615" i="6" s="1"/>
  <c r="C591" i="29" s="1"/>
  <c r="E465" i="6"/>
  <c r="E127" i="6"/>
  <c r="E295" i="6"/>
  <c r="E582" i="6"/>
  <c r="F582" i="6" s="1"/>
  <c r="G582" i="6" s="1"/>
  <c r="C558" i="29" s="1"/>
  <c r="E572" i="6"/>
  <c r="E242" i="6"/>
  <c r="E457" i="6"/>
  <c r="E334" i="6"/>
  <c r="E303" i="6"/>
  <c r="E199" i="6"/>
  <c r="E346" i="6"/>
  <c r="E367" i="6"/>
  <c r="E610" i="6"/>
  <c r="E239" i="6"/>
  <c r="E688" i="6"/>
  <c r="E279" i="6"/>
  <c r="E554" i="6"/>
  <c r="E61" i="6"/>
  <c r="E262" i="6"/>
  <c r="E270" i="6"/>
  <c r="E183" i="6"/>
  <c r="E522" i="6"/>
  <c r="E467" i="6"/>
  <c r="E94" i="6"/>
  <c r="F94" i="6" s="1"/>
  <c r="G94" i="6" s="1"/>
  <c r="C70" i="29" s="1"/>
  <c r="E461" i="6"/>
  <c r="E30" i="6"/>
  <c r="E573" i="6"/>
  <c r="E439" i="6"/>
  <c r="E677" i="6"/>
  <c r="E683" i="6"/>
  <c r="E253" i="6"/>
  <c r="E640" i="6"/>
  <c r="F640" i="6" s="1"/>
  <c r="G640" i="6" s="1"/>
  <c r="C616" i="29" s="1"/>
  <c r="E628" i="6"/>
  <c r="E177" i="6"/>
  <c r="E194" i="6"/>
  <c r="E486" i="6"/>
  <c r="E133" i="6"/>
  <c r="E205" i="6"/>
  <c r="E165" i="6"/>
  <c r="E563" i="6"/>
  <c r="E493" i="6"/>
  <c r="E329" i="6"/>
  <c r="E257" i="6"/>
  <c r="E168" i="6"/>
  <c r="E644" i="6"/>
  <c r="E343" i="6"/>
  <c r="E300" i="6"/>
  <c r="E562" i="6"/>
  <c r="F562" i="6" s="1"/>
  <c r="G562" i="6" s="1"/>
  <c r="C538" i="29" s="1"/>
  <c r="E414" i="6"/>
  <c r="E285" i="6"/>
  <c r="F285" i="6" s="1"/>
  <c r="G285" i="6" s="1"/>
  <c r="C261" i="29" s="1"/>
  <c r="E34" i="6"/>
  <c r="E390" i="6"/>
  <c r="E382" i="6"/>
  <c r="E208" i="6"/>
  <c r="E38" i="6"/>
  <c r="E353" i="6"/>
  <c r="E637" i="6"/>
  <c r="E206" i="6"/>
  <c r="E435" i="6"/>
  <c r="E585" i="6"/>
  <c r="E123" i="6"/>
  <c r="E313" i="6"/>
  <c r="E252" i="6"/>
  <c r="E381" i="6"/>
  <c r="E523" i="6"/>
  <c r="E428" i="6"/>
  <c r="E533" i="6"/>
  <c r="E559" i="6"/>
  <c r="F559" i="6" s="1"/>
  <c r="G559" i="6" s="1"/>
  <c r="C535" i="29" s="1"/>
  <c r="E665" i="6"/>
  <c r="E224" i="6"/>
  <c r="E327" i="6"/>
  <c r="E173" i="6"/>
  <c r="F173" i="6" s="1"/>
  <c r="G173" i="6" s="1"/>
  <c r="C149" i="29" s="1"/>
  <c r="E161" i="6"/>
  <c r="E118" i="6"/>
  <c r="F118" i="6" s="1"/>
  <c r="G118" i="6" s="1"/>
  <c r="C94" i="29" s="1"/>
  <c r="E438" i="6"/>
  <c r="E678" i="6"/>
  <c r="E376" i="6"/>
  <c r="E397" i="6"/>
  <c r="E58" i="6"/>
  <c r="E245" i="6"/>
  <c r="E291" i="6"/>
  <c r="E51" i="6"/>
  <c r="E458" i="6"/>
  <c r="E296" i="6"/>
  <c r="E56" i="6"/>
  <c r="E410" i="6"/>
  <c r="E192" i="6"/>
  <c r="E529" i="6"/>
  <c r="F529" i="6" s="1"/>
  <c r="G529" i="6" s="1"/>
  <c r="C505" i="29" s="1"/>
  <c r="E184" i="6"/>
  <c r="E357" i="6"/>
  <c r="E264" i="6"/>
  <c r="E96" i="6"/>
  <c r="E212" i="6"/>
  <c r="E466" i="6"/>
  <c r="E427" i="6"/>
  <c r="E355" i="6"/>
  <c r="E389" i="6"/>
  <c r="E556" i="6"/>
  <c r="E292" i="6"/>
  <c r="E608" i="6"/>
  <c r="E162" i="6"/>
  <c r="E260" i="6"/>
  <c r="E546" i="6"/>
  <c r="E63" i="6"/>
  <c r="E203" i="6"/>
  <c r="E661" i="6"/>
  <c r="E470" i="6"/>
  <c r="F470" i="6" s="1"/>
  <c r="G470" i="6" s="1"/>
  <c r="C446" i="29" s="1"/>
  <c r="E111" i="6"/>
  <c r="F111" i="6" s="1"/>
  <c r="G111" i="6" s="1"/>
  <c r="C87" i="29" s="1"/>
  <c r="E166" i="6"/>
  <c r="E577" i="6"/>
  <c r="E309" i="6"/>
  <c r="E408" i="6"/>
  <c r="E129" i="6"/>
  <c r="E591" i="6"/>
  <c r="E338" i="6"/>
  <c r="E460" i="6"/>
  <c r="E154" i="6"/>
  <c r="E441" i="6"/>
  <c r="F441" i="6" s="1"/>
  <c r="G441" i="6" s="1"/>
  <c r="C417" i="29" s="1"/>
  <c r="E398" i="6"/>
  <c r="E384" i="6"/>
  <c r="E80" i="6"/>
  <c r="E84" i="6"/>
  <c r="E636" i="6"/>
  <c r="E317" i="6"/>
  <c r="E601" i="6"/>
  <c r="E210" i="6"/>
  <c r="E128" i="6"/>
  <c r="E445" i="6"/>
  <c r="E106" i="6"/>
  <c r="E172" i="6"/>
  <c r="E231" i="6"/>
  <c r="E139" i="6"/>
  <c r="E651" i="6"/>
  <c r="E539" i="6"/>
  <c r="E388" i="6"/>
  <c r="E584" i="6"/>
  <c r="F584" i="6" s="1"/>
  <c r="G584" i="6" s="1"/>
  <c r="C560" i="29" s="1"/>
  <c r="E604" i="6"/>
  <c r="E606" i="6"/>
  <c r="E228" i="6"/>
  <c r="F228" i="6" s="1"/>
  <c r="G228" i="6" s="1"/>
  <c r="C204" i="29" s="1"/>
  <c r="E298" i="6"/>
  <c r="E512" i="6"/>
  <c r="E482" i="6"/>
  <c r="E204" i="6"/>
  <c r="E421" i="6"/>
  <c r="E140" i="6"/>
  <c r="E456" i="6"/>
  <c r="E254" i="6"/>
  <c r="E545" i="6"/>
  <c r="E436" i="6"/>
  <c r="E419" i="6"/>
  <c r="E649" i="6"/>
  <c r="E401" i="6"/>
  <c r="E219" i="6"/>
  <c r="E425" i="6"/>
  <c r="E632" i="6"/>
  <c r="E74" i="6"/>
  <c r="F74" i="6" s="1"/>
  <c r="G74" i="6" s="1"/>
  <c r="C50" i="29" s="1"/>
  <c r="E597" i="6"/>
  <c r="E430" i="6"/>
  <c r="E198" i="6"/>
  <c r="E639" i="6"/>
  <c r="E650" i="6"/>
  <c r="E609" i="6"/>
  <c r="F609" i="6" s="1"/>
  <c r="G609" i="6" s="1"/>
  <c r="C585" i="29" s="1"/>
  <c r="E179" i="6"/>
  <c r="E654" i="6"/>
  <c r="E451" i="6"/>
  <c r="F451" i="6" s="1"/>
  <c r="G451" i="6" s="1"/>
  <c r="C427" i="29" s="1"/>
  <c r="E498" i="6"/>
  <c r="E116" i="6"/>
  <c r="E372" i="6"/>
  <c r="E599" i="6"/>
  <c r="E64" i="6"/>
  <c r="E130" i="6"/>
  <c r="E37" i="6"/>
  <c r="E88" i="6"/>
  <c r="E674" i="6"/>
  <c r="E440" i="6"/>
  <c r="E506" i="6"/>
  <c r="F506" i="6" s="1"/>
  <c r="G506" i="6" s="1"/>
  <c r="C482" i="29" s="1"/>
  <c r="E169" i="6"/>
  <c r="E383" i="6"/>
  <c r="E511" i="6"/>
  <c r="E125" i="6"/>
  <c r="F125" i="6" s="1"/>
  <c r="G125" i="6" s="1"/>
  <c r="C101" i="29" s="1"/>
  <c r="E520" i="6"/>
  <c r="E508" i="6"/>
  <c r="E268" i="6"/>
  <c r="E155" i="6"/>
  <c r="F155" i="6" s="1"/>
  <c r="G155" i="6" s="1"/>
  <c r="C131" i="29" s="1"/>
  <c r="E540" i="6"/>
  <c r="E358" i="6"/>
  <c r="E109" i="6"/>
  <c r="E463" i="6"/>
  <c r="E66" i="6"/>
  <c r="E566" i="6"/>
  <c r="F566" i="6" s="1"/>
  <c r="G566" i="6" s="1"/>
  <c r="C542" i="29" s="1"/>
  <c r="E122" i="6"/>
  <c r="E399" i="6"/>
  <c r="E276" i="6"/>
  <c r="E158" i="6"/>
  <c r="E418" i="6"/>
  <c r="E373" i="6"/>
  <c r="E501" i="6"/>
  <c r="F501" i="6" s="1"/>
  <c r="G501" i="6" s="1"/>
  <c r="C477" i="29" s="1"/>
  <c r="E478" i="6"/>
  <c r="E223" i="6"/>
  <c r="E581" i="6"/>
  <c r="E236" i="6"/>
  <c r="E47" i="6"/>
  <c r="E272" i="6"/>
  <c r="E218" i="6"/>
  <c r="E598" i="6"/>
  <c r="E681" i="6"/>
  <c r="E558" i="6"/>
  <c r="F558" i="6" s="1"/>
  <c r="G558" i="6" s="1"/>
  <c r="C534" i="29" s="1"/>
  <c r="E564" i="6"/>
  <c r="F564" i="6" s="1"/>
  <c r="G564" i="6" s="1"/>
  <c r="C540" i="29" s="1"/>
  <c r="E360" i="6"/>
  <c r="E612" i="6"/>
  <c r="E315" i="6"/>
  <c r="E134" i="6"/>
  <c r="E423" i="6"/>
  <c r="E469" i="6"/>
  <c r="E68" i="6"/>
  <c r="E658" i="6"/>
  <c r="E302" i="6"/>
  <c r="E44" i="6"/>
  <c r="E549" i="6"/>
  <c r="E97" i="6"/>
  <c r="E209" i="6"/>
  <c r="E594" i="6"/>
  <c r="E227" i="6"/>
  <c r="E472" i="6"/>
  <c r="F472" i="6" s="1"/>
  <c r="G472" i="6" s="1"/>
  <c r="C448" i="29" s="1"/>
  <c r="E342" i="6"/>
  <c r="E629" i="6"/>
  <c r="E164" i="6"/>
  <c r="E95" i="6"/>
  <c r="E142" i="6"/>
  <c r="E395" i="6"/>
  <c r="E450" i="6"/>
  <c r="E648" i="6"/>
  <c r="E191" i="6"/>
  <c r="E532" i="6"/>
  <c r="E462" i="6"/>
  <c r="F462" i="6" s="1"/>
  <c r="G462" i="6" s="1"/>
  <c r="C438" i="29" s="1"/>
  <c r="E277" i="6"/>
  <c r="E442" i="6"/>
  <c r="E535" i="6"/>
  <c r="E77" i="6"/>
  <c r="E569" i="6"/>
  <c r="E99" i="6"/>
  <c r="E359" i="6"/>
  <c r="E544" i="6"/>
  <c r="E492" i="6"/>
  <c r="E79" i="6"/>
  <c r="E349" i="6"/>
  <c r="E174" i="6"/>
  <c r="E73" i="6"/>
  <c r="E655" i="6"/>
  <c r="E485" i="6"/>
  <c r="E243" i="6"/>
  <c r="E340" i="6"/>
  <c r="E415" i="6"/>
  <c r="E515" i="6"/>
  <c r="E454" i="6"/>
  <c r="E59" i="6"/>
  <c r="E499" i="6"/>
  <c r="E538" i="6"/>
  <c r="E216" i="6"/>
  <c r="E41" i="6"/>
  <c r="E156" i="6"/>
  <c r="E247" i="6"/>
  <c r="E121" i="6"/>
  <c r="E144" i="6"/>
  <c r="E645" i="6"/>
  <c r="E557" i="6"/>
  <c r="E281" i="6"/>
  <c r="E403" i="6"/>
  <c r="E578" i="6"/>
  <c r="E240" i="6"/>
  <c r="E312" i="6"/>
  <c r="E107" i="6"/>
  <c r="E542" i="6"/>
  <c r="E70" i="6"/>
  <c r="E81" i="6"/>
  <c r="E537" i="6"/>
  <c r="E71" i="6"/>
  <c r="E178" i="6"/>
  <c r="E244" i="6"/>
  <c r="E234" i="6"/>
  <c r="E221" i="6"/>
  <c r="E613" i="6"/>
  <c r="E576" i="6"/>
  <c r="E187" i="6"/>
  <c r="E35" i="6"/>
  <c r="E136" i="6"/>
  <c r="E379" i="6"/>
  <c r="E318" i="6"/>
  <c r="E528" i="6"/>
  <c r="F528" i="6" s="1"/>
  <c r="G528" i="6" s="1"/>
  <c r="C504" i="29" s="1"/>
  <c r="E259" i="6"/>
  <c r="E324" i="6"/>
  <c r="E374" i="6"/>
  <c r="E211" i="6"/>
  <c r="E449" i="6"/>
  <c r="E656" i="6"/>
  <c r="E43" i="6"/>
  <c r="E301" i="6"/>
  <c r="E477" i="6"/>
  <c r="E391" i="6"/>
  <c r="E266" i="6"/>
  <c r="E54" i="6"/>
  <c r="F54" i="6" s="1"/>
  <c r="G54" i="6" s="1"/>
  <c r="C30" i="29" s="1"/>
  <c r="E635" i="6"/>
  <c r="E519" i="6"/>
  <c r="E31" i="6"/>
  <c r="E49" i="6"/>
  <c r="E100" i="6"/>
  <c r="E83" i="6"/>
  <c r="E405" i="6"/>
  <c r="F405" i="6" s="1"/>
  <c r="G405" i="6" s="1"/>
  <c r="C381" i="29" s="1"/>
  <c r="E468" i="6"/>
  <c r="E92" i="6"/>
  <c r="E521" i="6"/>
  <c r="E69" i="6"/>
  <c r="E424" i="6"/>
  <c r="E571" i="6"/>
  <c r="E475" i="6"/>
  <c r="E413" i="6"/>
  <c r="E568" i="6"/>
  <c r="E630" i="6"/>
  <c r="E102" i="6"/>
  <c r="E117" i="6"/>
  <c r="F117" i="6" s="1"/>
  <c r="G117" i="6" s="1"/>
  <c r="C93" i="29" s="1"/>
  <c r="E213" i="6"/>
  <c r="E217" i="6"/>
  <c r="E283" i="6"/>
  <c r="E345" i="6"/>
  <c r="E504" i="6"/>
  <c r="F504" i="6" s="1"/>
  <c r="G504" i="6" s="1"/>
  <c r="C480" i="29" s="1"/>
  <c r="E643" i="6"/>
  <c r="E484" i="6"/>
  <c r="E534" i="6"/>
  <c r="E321" i="6"/>
  <c r="E160" i="6"/>
  <c r="E541" i="6"/>
  <c r="E417" i="6"/>
  <c r="E284" i="6"/>
  <c r="E72" i="6"/>
  <c r="E180" i="6"/>
  <c r="E337" i="6"/>
  <c r="E251" i="6"/>
  <c r="E237" i="6"/>
  <c r="E400" i="6"/>
  <c r="E53" i="6"/>
  <c r="E552" i="6"/>
  <c r="F552" i="6" s="1"/>
  <c r="G552" i="6" s="1"/>
  <c r="C528" i="29" s="1"/>
  <c r="E330" i="6"/>
  <c r="E675" i="6"/>
  <c r="E87" i="6"/>
  <c r="E518" i="6"/>
  <c r="E510" i="6"/>
  <c r="F510" i="6" s="1"/>
  <c r="G510" i="6" s="1"/>
  <c r="C486" i="29" s="1"/>
  <c r="E320" i="6"/>
  <c r="F320" i="6" s="1"/>
  <c r="G320" i="6" s="1"/>
  <c r="C296" i="29" s="1"/>
  <c r="E622" i="6"/>
  <c r="F622" i="6" s="1"/>
  <c r="G622" i="6" s="1"/>
  <c r="C598" i="29" s="1"/>
  <c r="E684" i="6"/>
  <c r="E443" i="6"/>
  <c r="E339" i="6"/>
  <c r="E362" i="6"/>
  <c r="E202" i="6"/>
  <c r="E437" i="6"/>
  <c r="E305" i="6"/>
  <c r="F305" i="6" s="1"/>
  <c r="G305" i="6" s="1"/>
  <c r="C281" i="29" s="1"/>
  <c r="E290" i="6"/>
  <c r="E386" i="6"/>
  <c r="E57" i="6"/>
  <c r="E76" i="6"/>
  <c r="E611" i="6"/>
  <c r="F611" i="6" s="1"/>
  <c r="G611" i="6" s="1"/>
  <c r="C587" i="29" s="1"/>
  <c r="E662" i="6"/>
  <c r="F662" i="6" s="1"/>
  <c r="G662" i="6" s="1"/>
  <c r="C638" i="29" s="1"/>
  <c r="E682" i="6"/>
  <c r="E570" i="6"/>
  <c r="E120" i="6"/>
  <c r="F120" i="6" s="1"/>
  <c r="G120" i="6" s="1"/>
  <c r="C96" i="29" s="1"/>
  <c r="E664" i="6"/>
  <c r="E431" i="6"/>
  <c r="E448" i="6"/>
  <c r="E261" i="6"/>
  <c r="E679" i="6"/>
  <c r="E26" i="6"/>
  <c r="E494" i="6"/>
  <c r="E370" i="6"/>
  <c r="E495" i="6"/>
  <c r="E432" i="6"/>
  <c r="E368" i="6"/>
  <c r="E550" i="6"/>
  <c r="E143" i="6"/>
  <c r="E40" i="6"/>
  <c r="E241" i="6"/>
  <c r="E402" i="6"/>
  <c r="E406" i="6"/>
  <c r="E110" i="6"/>
  <c r="E52" i="6"/>
  <c r="F52" i="6" s="1"/>
  <c r="G52" i="6" s="1"/>
  <c r="C28" i="29" s="1"/>
  <c r="E667" i="6"/>
  <c r="E344" i="6"/>
  <c r="E282" i="6"/>
  <c r="E663" i="6"/>
  <c r="E335" i="6"/>
  <c r="E455" i="6"/>
  <c r="E602" i="6"/>
  <c r="E42" i="6"/>
  <c r="E98" i="6"/>
  <c r="F98" i="6" s="1"/>
  <c r="G98" i="6" s="1"/>
  <c r="C74" i="29" s="1"/>
  <c r="E580" i="6"/>
  <c r="E170" i="6"/>
  <c r="E426" i="6"/>
  <c r="F426" i="6" s="1"/>
  <c r="G426" i="6" s="1"/>
  <c r="C402" i="29" s="1"/>
  <c r="E306" i="6"/>
  <c r="E503" i="6"/>
  <c r="E230" i="6"/>
  <c r="E434" i="6"/>
  <c r="E190" i="6"/>
  <c r="E487" i="6"/>
  <c r="E105" i="6"/>
  <c r="E623" i="6"/>
  <c r="F623" i="6" s="1"/>
  <c r="G623" i="6" s="1"/>
  <c r="C599" i="29" s="1"/>
  <c r="E587" i="6"/>
  <c r="E687" i="6"/>
  <c r="F687" i="6" s="1"/>
  <c r="G687" i="6" s="1"/>
  <c r="C663" i="29" s="1"/>
  <c r="E548" i="6"/>
  <c r="F548" i="6" s="1"/>
  <c r="G548" i="6" s="1"/>
  <c r="C524" i="29" s="1"/>
  <c r="E293" i="6"/>
  <c r="E50" i="6"/>
  <c r="E596" i="6"/>
  <c r="E246" i="6"/>
  <c r="E525" i="6"/>
  <c r="E671" i="6"/>
  <c r="E588" i="6"/>
  <c r="E607" i="6"/>
  <c r="E491" i="6"/>
  <c r="E229" i="6"/>
  <c r="E193" i="6"/>
  <c r="E420" i="6"/>
  <c r="E652" i="6"/>
  <c r="E220" i="6"/>
  <c r="E189" i="6"/>
  <c r="E352" i="6"/>
  <c r="E328" i="6"/>
  <c r="E579" i="6"/>
  <c r="E394" i="6"/>
  <c r="E195" i="6"/>
  <c r="E567" i="6"/>
  <c r="E271" i="6"/>
  <c r="E404" i="6"/>
  <c r="F404" i="6" s="1"/>
  <c r="G404" i="6" s="1"/>
  <c r="C380" i="29" s="1"/>
  <c r="E267" i="6"/>
  <c r="E526" i="6"/>
  <c r="E200" i="6"/>
  <c r="E124" i="6"/>
  <c r="E159" i="6"/>
  <c r="E517" i="6"/>
  <c r="E586" i="6"/>
  <c r="E304" i="6"/>
  <c r="E149" i="6"/>
  <c r="E618" i="6"/>
  <c r="E471" i="6"/>
  <c r="E660" i="6"/>
  <c r="E103" i="6"/>
  <c r="E275" i="6"/>
  <c r="E488" i="6"/>
  <c r="E263" i="6"/>
  <c r="F263" i="6" s="1"/>
  <c r="G263" i="6" s="1"/>
  <c r="C239" i="29" s="1"/>
  <c r="E530" i="6"/>
  <c r="E310" i="6"/>
  <c r="E316" i="6"/>
  <c r="E273" i="6"/>
  <c r="E113" i="6"/>
  <c r="E625" i="6"/>
  <c r="E619" i="6"/>
  <c r="E351" i="6"/>
  <c r="E356" i="6"/>
  <c r="E280" i="6"/>
  <c r="E364" i="6"/>
  <c r="E314" i="6"/>
  <c r="E146" i="6"/>
  <c r="E115" i="6"/>
  <c r="E256" i="6"/>
  <c r="E516" i="6"/>
  <c r="E151" i="6"/>
  <c r="E473" i="6"/>
  <c r="E36" i="6"/>
  <c r="E524" i="6"/>
  <c r="E366" i="6"/>
  <c r="E294" i="6"/>
  <c r="E323" i="6"/>
  <c r="E590" i="6"/>
  <c r="E354" i="6"/>
  <c r="E411" i="6"/>
  <c r="E332" i="6"/>
  <c r="F332" i="6" s="1"/>
  <c r="G332" i="6" s="1"/>
  <c r="C308" i="29" s="1"/>
  <c r="E46" i="6"/>
  <c r="F46" i="6" s="1"/>
  <c r="G46" i="6" s="1"/>
  <c r="C22" i="29" s="1"/>
  <c r="E634" i="6"/>
  <c r="E496" i="6"/>
  <c r="E299" i="6"/>
  <c r="E672" i="6"/>
  <c r="E33" i="6"/>
  <c r="E163" i="6"/>
  <c r="E152" i="6"/>
  <c r="E214" i="6"/>
  <c r="E226" i="6"/>
  <c r="E132" i="6"/>
  <c r="E647" i="6"/>
  <c r="E668" i="6"/>
  <c r="E89" i="6"/>
  <c r="E371" i="6"/>
  <c r="E176" i="6"/>
  <c r="E91" i="6"/>
  <c r="E331" i="6"/>
  <c r="E378" i="6"/>
  <c r="E561" i="6"/>
  <c r="F561" i="6" s="1"/>
  <c r="G561" i="6" s="1"/>
  <c r="C537" i="29" s="1"/>
  <c r="E416" i="6"/>
  <c r="E500" i="6"/>
  <c r="E348" i="6"/>
  <c r="E409" i="6"/>
  <c r="E182" i="6"/>
  <c r="F182" i="6" s="1"/>
  <c r="G182" i="6" s="1"/>
  <c r="C158" i="29" s="1"/>
  <c r="E185" i="6"/>
  <c r="E676" i="6"/>
  <c r="E592" i="6"/>
  <c r="E377" i="6"/>
  <c r="E555" i="6"/>
  <c r="E308" i="6"/>
  <c r="E319" i="6"/>
  <c r="E502" i="6"/>
  <c r="F502" i="6" s="1"/>
  <c r="G502" i="6" s="1"/>
  <c r="C478" i="29" s="1"/>
  <c r="E265" i="6"/>
  <c r="E141" i="6"/>
  <c r="E278" i="6"/>
  <c r="F278" i="6" s="1"/>
  <c r="G278" i="6" s="1"/>
  <c r="C254" i="29" s="1"/>
  <c r="E289" i="6"/>
  <c r="E93" i="6"/>
  <c r="E433" i="6"/>
  <c r="E393" i="6"/>
  <c r="E186" i="6"/>
  <c r="F186" i="6" s="1"/>
  <c r="G186" i="6" s="1"/>
  <c r="C162" i="29" s="1"/>
  <c r="E659" i="6"/>
  <c r="E453" i="6"/>
  <c r="E258" i="6"/>
  <c r="F258" i="6" s="1"/>
  <c r="G258" i="6" s="1"/>
  <c r="C234" i="29" s="1"/>
  <c r="E341" i="6"/>
  <c r="E65" i="6"/>
  <c r="E385" i="6"/>
  <c r="E249" i="6"/>
  <c r="E250" i="6"/>
  <c r="E686" i="6"/>
  <c r="E479" i="6"/>
  <c r="E616" i="6"/>
  <c r="E157" i="6"/>
  <c r="F157" i="6" s="1"/>
  <c r="G157" i="6" s="1"/>
  <c r="C133" i="29" s="1"/>
  <c r="E336" i="6"/>
  <c r="F336" i="6" s="1"/>
  <c r="G336" i="6" s="1"/>
  <c r="C312" i="29" s="1"/>
  <c r="E666" i="6"/>
  <c r="E505" i="6"/>
  <c r="E483" i="6"/>
  <c r="E583" i="6"/>
  <c r="E626" i="6"/>
  <c r="E657" i="6"/>
  <c r="F657" i="6" s="1"/>
  <c r="G657" i="6" s="1"/>
  <c r="C633" i="29" s="1"/>
  <c r="E274" i="6"/>
  <c r="E595" i="6"/>
  <c r="E617" i="6"/>
  <c r="E497" i="6"/>
  <c r="E60" i="6"/>
  <c r="F60" i="6" s="1"/>
  <c r="G60" i="6" s="1"/>
  <c r="C36" i="29" s="1"/>
  <c r="E350" i="6"/>
  <c r="E119" i="6"/>
  <c r="E452" i="6"/>
  <c r="E387" i="6"/>
  <c r="E361" i="6"/>
  <c r="E565" i="6"/>
  <c r="E422" i="6"/>
  <c r="E188" i="6"/>
  <c r="E560" i="6"/>
  <c r="E429" i="6"/>
  <c r="E311" i="6"/>
  <c r="F311" i="6" s="1"/>
  <c r="G311" i="6" s="1"/>
  <c r="C287" i="29" s="1"/>
  <c r="E407" i="6"/>
  <c r="E167" i="6"/>
  <c r="E287" i="6"/>
  <c r="E392" i="6"/>
  <c r="E365" i="6"/>
  <c r="E459" i="6"/>
  <c r="E375" i="6"/>
  <c r="E363" i="6"/>
  <c r="E32" i="6"/>
  <c r="E509" i="6"/>
  <c r="E605" i="6"/>
  <c r="E269" i="6"/>
  <c r="E631" i="6"/>
  <c r="E67" i="6"/>
  <c r="E215" i="6"/>
  <c r="E474" i="6"/>
  <c r="E347" i="6"/>
  <c r="E75" i="6"/>
  <c r="E633" i="6"/>
  <c r="E297" i="6"/>
  <c r="F297" i="6" s="1"/>
  <c r="G297" i="6" s="1"/>
  <c r="C273" i="29" s="1"/>
  <c r="E396" i="6"/>
  <c r="E380" i="6"/>
  <c r="E514" i="6"/>
  <c r="E39" i="6"/>
  <c r="E126" i="6"/>
  <c r="E114" i="6"/>
  <c r="E670" i="6"/>
  <c r="E412" i="6"/>
  <c r="E536" i="6"/>
  <c r="E547" i="6"/>
  <c r="E29" i="6"/>
  <c r="E175" i="6"/>
  <c r="E490" i="6"/>
  <c r="E45" i="6"/>
  <c r="E464" i="6"/>
  <c r="E531" i="6"/>
  <c r="E233" i="6"/>
  <c r="E148" i="6"/>
  <c r="E201" i="6"/>
  <c r="E489" i="6"/>
  <c r="E150" i="6"/>
  <c r="F150" i="6" s="1"/>
  <c r="G150" i="6" s="1"/>
  <c r="C126" i="29" s="1"/>
  <c r="E638" i="6"/>
  <c r="E145" i="6"/>
  <c r="E621" i="6"/>
  <c r="E589" i="6"/>
  <c r="F589" i="6" s="1"/>
  <c r="G589" i="6" s="1"/>
  <c r="C565" i="29" s="1"/>
  <c r="E627" i="6"/>
  <c r="E235" i="6"/>
  <c r="E574" i="6"/>
  <c r="E171" i="6"/>
  <c r="E553" i="6"/>
  <c r="E135" i="6"/>
  <c r="E286" i="6"/>
  <c r="E181" i="6"/>
  <c r="E620" i="6"/>
  <c r="E527" i="6"/>
  <c r="E197" i="6"/>
  <c r="E646" i="6"/>
  <c r="E446" i="6"/>
  <c r="E333" i="6"/>
  <c r="E322" i="6"/>
  <c r="C18" i="8"/>
  <c r="C20" i="8" s="1"/>
  <c r="C23" i="8"/>
  <c r="D29" i="8"/>
  <c r="F367" i="6"/>
  <c r="G367" i="6" s="1"/>
  <c r="C343" i="29" s="1"/>
  <c r="F162" i="6"/>
  <c r="G162" i="6" s="1"/>
  <c r="C138" i="29" s="1"/>
  <c r="D212" i="6"/>
  <c r="D616" i="6"/>
  <c r="D178" i="6"/>
  <c r="D88" i="6"/>
  <c r="D309" i="6"/>
  <c r="D246" i="6"/>
  <c r="D282" i="6"/>
  <c r="D346" i="6"/>
  <c r="D551" i="6"/>
  <c r="D289" i="6"/>
  <c r="D380" i="6"/>
  <c r="D321" i="6"/>
  <c r="D53" i="6"/>
  <c r="D55" i="6"/>
  <c r="D686" i="6"/>
  <c r="D410" i="6"/>
  <c r="D602" i="6"/>
  <c r="D230" i="6"/>
  <c r="D390" i="6"/>
  <c r="F390" i="6" s="1"/>
  <c r="G390" i="6" s="1"/>
  <c r="C366" i="29" s="1"/>
  <c r="D335" i="6"/>
  <c r="D315" i="6"/>
  <c r="D645" i="6"/>
  <c r="D583" i="6"/>
  <c r="D600" i="6"/>
  <c r="D463" i="6"/>
  <c r="D338" i="6"/>
  <c r="D430" i="6"/>
  <c r="D347" i="6"/>
  <c r="D269" i="6"/>
  <c r="D42" i="6"/>
  <c r="D637" i="6"/>
  <c r="D344" i="6"/>
  <c r="L36" i="25"/>
  <c r="L38" i="25" s="1"/>
  <c r="E69" i="1" s="1"/>
  <c r="E601" i="7"/>
  <c r="E627" i="7"/>
  <c r="E655" i="7"/>
  <c r="E535" i="7"/>
  <c r="E404" i="7"/>
  <c r="E146" i="7"/>
  <c r="E303" i="7"/>
  <c r="F303" i="7" s="1"/>
  <c r="G303" i="7" s="1"/>
  <c r="D279" i="29" s="1"/>
  <c r="E332" i="7"/>
  <c r="E673" i="7"/>
  <c r="E265" i="7"/>
  <c r="E687" i="7"/>
  <c r="F687" i="7" s="1"/>
  <c r="G687" i="7" s="1"/>
  <c r="D663" i="29" s="1"/>
  <c r="E426" i="7"/>
  <c r="F426" i="7" s="1"/>
  <c r="G426" i="7" s="1"/>
  <c r="D402" i="29" s="1"/>
  <c r="E550" i="7"/>
  <c r="E299" i="7"/>
  <c r="E649" i="7"/>
  <c r="F649" i="7" s="1"/>
  <c r="G649" i="7" s="1"/>
  <c r="D625" i="29" s="1"/>
  <c r="E439" i="7"/>
  <c r="E94" i="7"/>
  <c r="E654" i="7"/>
  <c r="F654" i="7" s="1"/>
  <c r="G654" i="7" s="1"/>
  <c r="D630" i="29" s="1"/>
  <c r="E64" i="7"/>
  <c r="F64" i="7" s="1"/>
  <c r="G64" i="7" s="1"/>
  <c r="D40" i="29" s="1"/>
  <c r="E272" i="7"/>
  <c r="E100" i="7"/>
  <c r="E57" i="7"/>
  <c r="F57" i="7" s="1"/>
  <c r="G57" i="7" s="1"/>
  <c r="D33" i="29" s="1"/>
  <c r="E252" i="7"/>
  <c r="E353" i="7"/>
  <c r="E395" i="7"/>
  <c r="E445" i="7"/>
  <c r="E640" i="7"/>
  <c r="F640" i="7" s="1"/>
  <c r="G640" i="7" s="1"/>
  <c r="D616" i="29" s="1"/>
  <c r="E443" i="7"/>
  <c r="E555" i="7"/>
  <c r="E467" i="7"/>
  <c r="E71" i="7"/>
  <c r="F71" i="7" s="1"/>
  <c r="G71" i="7" s="1"/>
  <c r="D47" i="29" s="1"/>
  <c r="E277" i="7"/>
  <c r="F277" i="7" s="1"/>
  <c r="G277" i="7" s="1"/>
  <c r="D253" i="29" s="1"/>
  <c r="E347" i="7"/>
  <c r="E539" i="7"/>
  <c r="E38" i="7"/>
  <c r="E672" i="7"/>
  <c r="E407" i="7"/>
  <c r="E531" i="7"/>
  <c r="F531" i="7" s="1"/>
  <c r="G531" i="7" s="1"/>
  <c r="D507" i="29" s="1"/>
  <c r="E521" i="7"/>
  <c r="F521" i="7" s="1"/>
  <c r="G521" i="7" s="1"/>
  <c r="D497" i="29" s="1"/>
  <c r="E183" i="7"/>
  <c r="F183" i="7" s="1"/>
  <c r="G183" i="7" s="1"/>
  <c r="D159" i="29" s="1"/>
  <c r="E657" i="7"/>
  <c r="E244" i="7"/>
  <c r="F244" i="7" s="1"/>
  <c r="G244" i="7" s="1"/>
  <c r="D220" i="29" s="1"/>
  <c r="E315" i="7"/>
  <c r="F315" i="7" s="1"/>
  <c r="G315" i="7" s="1"/>
  <c r="D291" i="29" s="1"/>
  <c r="E296" i="7"/>
  <c r="F296" i="7" s="1"/>
  <c r="G296" i="7" s="1"/>
  <c r="D272" i="29" s="1"/>
  <c r="E560" i="7"/>
  <c r="E210" i="7"/>
  <c r="F210" i="7" s="1"/>
  <c r="G210" i="7" s="1"/>
  <c r="D186" i="29" s="1"/>
  <c r="E300" i="7"/>
  <c r="F300" i="7" s="1"/>
  <c r="G300" i="7" s="1"/>
  <c r="D276" i="29" s="1"/>
  <c r="E278" i="7"/>
  <c r="E149" i="7"/>
  <c r="E148" i="7"/>
  <c r="E617" i="7"/>
  <c r="E525" i="7"/>
  <c r="E141" i="7"/>
  <c r="E327" i="7"/>
  <c r="E380" i="7"/>
  <c r="F380" i="7" s="1"/>
  <c r="G380" i="7" s="1"/>
  <c r="D356" i="29" s="1"/>
  <c r="E238" i="7"/>
  <c r="F238" i="7" s="1"/>
  <c r="G238" i="7" s="1"/>
  <c r="D214" i="29" s="1"/>
  <c r="E225" i="7"/>
  <c r="F225" i="7" s="1"/>
  <c r="G225" i="7" s="1"/>
  <c r="D201" i="29" s="1"/>
  <c r="E255" i="7"/>
  <c r="E30" i="7"/>
  <c r="F30" i="7" s="1"/>
  <c r="G30" i="7" s="1"/>
  <c r="D6" i="29" s="1"/>
  <c r="E126" i="7"/>
  <c r="F126" i="7" s="1"/>
  <c r="G126" i="7" s="1"/>
  <c r="D102" i="29" s="1"/>
  <c r="E323" i="7"/>
  <c r="E235" i="7"/>
  <c r="F235" i="7" s="1"/>
  <c r="G235" i="7" s="1"/>
  <c r="D211" i="29" s="1"/>
  <c r="E239" i="7"/>
  <c r="F239" i="7" s="1"/>
  <c r="G239" i="7" s="1"/>
  <c r="D215" i="29" s="1"/>
  <c r="E452" i="7"/>
  <c r="F452" i="7" s="1"/>
  <c r="G452" i="7" s="1"/>
  <c r="D428" i="29" s="1"/>
  <c r="E612" i="7"/>
  <c r="F612" i="7" s="1"/>
  <c r="G612" i="7" s="1"/>
  <c r="D588" i="29" s="1"/>
  <c r="E357" i="7"/>
  <c r="E621" i="7"/>
  <c r="F621" i="7" s="1"/>
  <c r="G621" i="7" s="1"/>
  <c r="D597" i="29" s="1"/>
  <c r="E312" i="7"/>
  <c r="E468" i="7"/>
  <c r="F468" i="7" s="1"/>
  <c r="G468" i="7" s="1"/>
  <c r="D444" i="29" s="1"/>
  <c r="E593" i="7"/>
  <c r="F593" i="7" s="1"/>
  <c r="G593" i="7" s="1"/>
  <c r="D569" i="29" s="1"/>
  <c r="E42" i="7"/>
  <c r="E488" i="7"/>
  <c r="F488" i="7" s="1"/>
  <c r="G488" i="7" s="1"/>
  <c r="D464" i="29" s="1"/>
  <c r="E281" i="7"/>
  <c r="E54" i="7"/>
  <c r="E198" i="7"/>
  <c r="F198" i="7" s="1"/>
  <c r="G198" i="7" s="1"/>
  <c r="D174" i="29" s="1"/>
  <c r="E668" i="7"/>
  <c r="E544" i="7"/>
  <c r="E546" i="7"/>
  <c r="E259" i="7"/>
  <c r="E201" i="7"/>
  <c r="E530" i="7"/>
  <c r="E176" i="7"/>
  <c r="E220" i="7"/>
  <c r="F220" i="7" s="1"/>
  <c r="G220" i="7" s="1"/>
  <c r="D196" i="29" s="1"/>
  <c r="E50" i="7"/>
  <c r="E155" i="7"/>
  <c r="F155" i="7" s="1"/>
  <c r="G155" i="7" s="1"/>
  <c r="D131" i="29" s="1"/>
  <c r="E245" i="7"/>
  <c r="F245" i="7" s="1"/>
  <c r="G245" i="7" s="1"/>
  <c r="D221" i="29" s="1"/>
  <c r="E559" i="7"/>
  <c r="E519" i="7"/>
  <c r="F519" i="7" s="1"/>
  <c r="G519" i="7" s="1"/>
  <c r="D495" i="29" s="1"/>
  <c r="E133" i="7"/>
  <c r="E646" i="7"/>
  <c r="F646" i="7" s="1"/>
  <c r="G646" i="7" s="1"/>
  <c r="D622" i="29" s="1"/>
  <c r="E127" i="7"/>
  <c r="E215" i="7"/>
  <c r="E305" i="7"/>
  <c r="F305" i="7" s="1"/>
  <c r="G305" i="7" s="1"/>
  <c r="D281" i="29" s="1"/>
  <c r="E193" i="7"/>
  <c r="E314" i="7"/>
  <c r="F314" i="7" s="1"/>
  <c r="G314" i="7" s="1"/>
  <c r="D290" i="29" s="1"/>
  <c r="E35" i="7"/>
  <c r="E425" i="7"/>
  <c r="E230" i="7"/>
  <c r="E643" i="7"/>
  <c r="F643" i="7" s="1"/>
  <c r="G643" i="7" s="1"/>
  <c r="D619" i="29" s="1"/>
  <c r="E85" i="7"/>
  <c r="F85" i="7" s="1"/>
  <c r="G85" i="7" s="1"/>
  <c r="D61" i="29" s="1"/>
  <c r="E79" i="7"/>
  <c r="E384" i="7"/>
  <c r="E34" i="7"/>
  <c r="E540" i="7"/>
  <c r="E602" i="7"/>
  <c r="E274" i="7"/>
  <c r="F274" i="7" s="1"/>
  <c r="G274" i="7" s="1"/>
  <c r="D250" i="29" s="1"/>
  <c r="E484" i="7"/>
  <c r="E490" i="7"/>
  <c r="F490" i="7" s="1"/>
  <c r="G490" i="7" s="1"/>
  <c r="D466" i="29" s="1"/>
  <c r="E342" i="7"/>
  <c r="E62" i="7"/>
  <c r="E459" i="7"/>
  <c r="F459" i="7" s="1"/>
  <c r="G459" i="7" s="1"/>
  <c r="D435" i="29" s="1"/>
  <c r="E217" i="7"/>
  <c r="F217" i="7" s="1"/>
  <c r="G217" i="7" s="1"/>
  <c r="D193" i="29" s="1"/>
  <c r="E114" i="7"/>
  <c r="E200" i="7"/>
  <c r="F200" i="7" s="1"/>
  <c r="G200" i="7" s="1"/>
  <c r="D176" i="29" s="1"/>
  <c r="E616" i="7"/>
  <c r="F616" i="7" s="1"/>
  <c r="G616" i="7" s="1"/>
  <c r="D592" i="29" s="1"/>
  <c r="E363" i="7"/>
  <c r="E683" i="7"/>
  <c r="F683" i="7" s="1"/>
  <c r="G683" i="7" s="1"/>
  <c r="D659" i="29" s="1"/>
  <c r="E514" i="7"/>
  <c r="E569" i="7"/>
  <c r="E322" i="7"/>
  <c r="E331" i="7"/>
  <c r="E270" i="7"/>
  <c r="E119" i="7"/>
  <c r="F119" i="7" s="1"/>
  <c r="G119" i="7" s="1"/>
  <c r="D95" i="29" s="1"/>
  <c r="E639" i="7"/>
  <c r="E209" i="7"/>
  <c r="E213" i="7"/>
  <c r="E248" i="7"/>
  <c r="F248" i="7" s="1"/>
  <c r="G248" i="7" s="1"/>
  <c r="D224" i="29" s="1"/>
  <c r="E381" i="7"/>
  <c r="E537" i="7"/>
  <c r="E339" i="7"/>
  <c r="E165" i="7"/>
  <c r="F165" i="7" s="1"/>
  <c r="G165" i="7" s="1"/>
  <c r="D141" i="29" s="1"/>
  <c r="E549" i="7"/>
  <c r="E177" i="7"/>
  <c r="F177" i="7" s="1"/>
  <c r="G177" i="7" s="1"/>
  <c r="D153" i="29" s="1"/>
  <c r="E427" i="7"/>
  <c r="E565" i="7"/>
  <c r="E403" i="7"/>
  <c r="E516" i="7"/>
  <c r="E45" i="7"/>
  <c r="E336" i="7"/>
  <c r="F336" i="7" s="1"/>
  <c r="G336" i="7" s="1"/>
  <c r="D312" i="29" s="1"/>
  <c r="E304" i="7"/>
  <c r="E444" i="7"/>
  <c r="E134" i="7"/>
  <c r="F134" i="7" s="1"/>
  <c r="G134" i="7" s="1"/>
  <c r="D110" i="29" s="1"/>
  <c r="E138" i="7"/>
  <c r="F138" i="7" s="1"/>
  <c r="G138" i="7" s="1"/>
  <c r="D114" i="29" s="1"/>
  <c r="E80" i="7"/>
  <c r="E390" i="7"/>
  <c r="E388" i="7"/>
  <c r="F388" i="7" s="1"/>
  <c r="G388" i="7" s="1"/>
  <c r="D364" i="29" s="1"/>
  <c r="E676" i="7"/>
  <c r="F676" i="7" s="1"/>
  <c r="G676" i="7" s="1"/>
  <c r="D652" i="29" s="1"/>
  <c r="E293" i="7"/>
  <c r="E376" i="7"/>
  <c r="E144" i="7"/>
  <c r="E307" i="7"/>
  <c r="F307" i="7" s="1"/>
  <c r="G307" i="7" s="1"/>
  <c r="D283" i="29" s="1"/>
  <c r="E139" i="7"/>
  <c r="E362" i="7"/>
  <c r="E117" i="7"/>
  <c r="F117" i="7" s="1"/>
  <c r="G117" i="7" s="1"/>
  <c r="D93" i="29" s="1"/>
  <c r="E145" i="7"/>
  <c r="F145" i="7" s="1"/>
  <c r="G145" i="7" s="1"/>
  <c r="D121" i="29" s="1"/>
  <c r="E137" i="7"/>
  <c r="E440" i="7"/>
  <c r="E512" i="7"/>
  <c r="E449" i="7"/>
  <c r="F449" i="7" s="1"/>
  <c r="G449" i="7" s="1"/>
  <c r="D425" i="29" s="1"/>
  <c r="E212" i="7"/>
  <c r="E413" i="7"/>
  <c r="E558" i="7"/>
  <c r="E26" i="7"/>
  <c r="E637" i="7"/>
  <c r="E111" i="7"/>
  <c r="E110" i="7"/>
  <c r="F110" i="7" s="1"/>
  <c r="G110" i="7" s="1"/>
  <c r="D86" i="29" s="1"/>
  <c r="E504" i="7"/>
  <c r="F504" i="7" s="1"/>
  <c r="G504" i="7" s="1"/>
  <c r="D480" i="29" s="1"/>
  <c r="E166" i="7"/>
  <c r="E171" i="7"/>
  <c r="E184" i="7"/>
  <c r="E652" i="7"/>
  <c r="E337" i="7"/>
  <c r="E325" i="7"/>
  <c r="E532" i="7"/>
  <c r="E498" i="7"/>
  <c r="E172" i="7"/>
  <c r="F172" i="7" s="1"/>
  <c r="G172" i="7" s="1"/>
  <c r="D148" i="29" s="1"/>
  <c r="E669" i="7"/>
  <c r="E359" i="7"/>
  <c r="E247" i="7"/>
  <c r="F247" i="7" s="1"/>
  <c r="G247" i="7" s="1"/>
  <c r="D223" i="29" s="1"/>
  <c r="E628" i="7"/>
  <c r="E447" i="7"/>
  <c r="E367" i="7"/>
  <c r="E556" i="7"/>
  <c r="E562" i="7"/>
  <c r="E586" i="7"/>
  <c r="E578" i="7"/>
  <c r="F578" i="7" s="1"/>
  <c r="G578" i="7" s="1"/>
  <c r="D554" i="29" s="1"/>
  <c r="E377" i="7"/>
  <c r="E349" i="7"/>
  <c r="E470" i="7"/>
  <c r="E567" i="7"/>
  <c r="E383" i="7"/>
  <c r="E288" i="7"/>
  <c r="F288" i="7" s="1"/>
  <c r="G288" i="7" s="1"/>
  <c r="D264" i="29" s="1"/>
  <c r="E246" i="7"/>
  <c r="E350" i="7"/>
  <c r="E429" i="7"/>
  <c r="E121" i="7"/>
  <c r="F121" i="7" s="1"/>
  <c r="G121" i="7" s="1"/>
  <c r="D97" i="29" s="1"/>
  <c r="E99" i="7"/>
  <c r="E392" i="7"/>
  <c r="E39" i="7"/>
  <c r="E170" i="7"/>
  <c r="E461" i="7"/>
  <c r="E40" i="7"/>
  <c r="E120" i="7"/>
  <c r="E370" i="7"/>
  <c r="E216" i="7"/>
  <c r="E283" i="7"/>
  <c r="E237" i="7"/>
  <c r="F237" i="7" s="1"/>
  <c r="G237" i="7" s="1"/>
  <c r="D213" i="29" s="1"/>
  <c r="E589" i="7"/>
  <c r="E415" i="7"/>
  <c r="E32" i="7"/>
  <c r="E533" i="7"/>
  <c r="E351" i="7"/>
  <c r="E211" i="7"/>
  <c r="E191" i="7"/>
  <c r="F191" i="7" s="1"/>
  <c r="G191" i="7" s="1"/>
  <c r="D167" i="29" s="1"/>
  <c r="E460" i="7"/>
  <c r="F460" i="7" s="1"/>
  <c r="G460" i="7" s="1"/>
  <c r="D436" i="29" s="1"/>
  <c r="E431" i="7"/>
  <c r="F431" i="7" s="1"/>
  <c r="G431" i="7" s="1"/>
  <c r="D407" i="29" s="1"/>
  <c r="E409" i="7"/>
  <c r="E499" i="7"/>
  <c r="E131" i="7"/>
  <c r="E659" i="7"/>
  <c r="E421" i="7"/>
  <c r="E61" i="7"/>
  <c r="E455" i="7"/>
  <c r="E680" i="7"/>
  <c r="E600" i="7"/>
  <c r="E545" i="7"/>
  <c r="E352" i="7"/>
  <c r="E291" i="7"/>
  <c r="F291" i="7" s="1"/>
  <c r="G291" i="7" s="1"/>
  <c r="D267" i="29" s="1"/>
  <c r="E423" i="7"/>
  <c r="E310" i="7"/>
  <c r="E522" i="7"/>
  <c r="F522" i="7" s="1"/>
  <c r="G522" i="7" s="1"/>
  <c r="D498" i="29" s="1"/>
  <c r="E260" i="7"/>
  <c r="E414" i="7"/>
  <c r="E271" i="7"/>
  <c r="F271" i="7" s="1"/>
  <c r="G271" i="7" s="1"/>
  <c r="D247" i="29" s="1"/>
  <c r="E163" i="7"/>
  <c r="F163" i="7" s="1"/>
  <c r="G163" i="7" s="1"/>
  <c r="D139" i="29" s="1"/>
  <c r="E451" i="7"/>
  <c r="E66" i="7"/>
  <c r="E36" i="7"/>
  <c r="F36" i="7" s="1"/>
  <c r="G36" i="7" s="1"/>
  <c r="D12" i="29" s="1"/>
  <c r="E108" i="7"/>
  <c r="F108" i="7" s="1"/>
  <c r="G108" i="7" s="1"/>
  <c r="D84" i="29" s="1"/>
  <c r="E508" i="7"/>
  <c r="E53" i="7"/>
  <c r="E650" i="7"/>
  <c r="F650" i="7" s="1"/>
  <c r="G650" i="7" s="1"/>
  <c r="D626" i="29" s="1"/>
  <c r="E197" i="7"/>
  <c r="E228" i="7"/>
  <c r="E480" i="7"/>
  <c r="E214" i="7"/>
  <c r="F214" i="7" s="1"/>
  <c r="G214" i="7" s="1"/>
  <c r="D190" i="29" s="1"/>
  <c r="E364" i="7"/>
  <c r="E630" i="7"/>
  <c r="F630" i="7" s="1"/>
  <c r="G630" i="7" s="1"/>
  <c r="D606" i="29" s="1"/>
  <c r="E624" i="7"/>
  <c r="E104" i="7"/>
  <c r="E503" i="7"/>
  <c r="F503" i="7" s="1"/>
  <c r="G503" i="7" s="1"/>
  <c r="D479" i="29" s="1"/>
  <c r="E267" i="7"/>
  <c r="E31" i="7"/>
  <c r="F31" i="7" s="1"/>
  <c r="G31" i="7" s="1"/>
  <c r="D7" i="29" s="1"/>
  <c r="E658" i="7"/>
  <c r="E287" i="7"/>
  <c r="F287" i="7" s="1"/>
  <c r="G287" i="7" s="1"/>
  <c r="D263" i="29" s="1"/>
  <c r="E432" i="7"/>
  <c r="E405" i="7"/>
  <c r="E258" i="7"/>
  <c r="F258" i="7" s="1"/>
  <c r="G258" i="7" s="1"/>
  <c r="D234" i="29" s="1"/>
  <c r="E223" i="7"/>
  <c r="E136" i="7"/>
  <c r="E689" i="7"/>
  <c r="E316" i="7"/>
  <c r="F316" i="7" s="1"/>
  <c r="G316" i="7" s="1"/>
  <c r="D292" i="29" s="1"/>
  <c r="E83" i="7"/>
  <c r="E188" i="7"/>
  <c r="E515" i="7"/>
  <c r="F515" i="7" s="1"/>
  <c r="G515" i="7" s="1"/>
  <c r="D491" i="29" s="1"/>
  <c r="E250" i="7"/>
  <c r="E78" i="7"/>
  <c r="F78" i="7" s="1"/>
  <c r="G78" i="7" s="1"/>
  <c r="D54" i="29" s="1"/>
  <c r="E486" i="7"/>
  <c r="F486" i="7" s="1"/>
  <c r="G486" i="7" s="1"/>
  <c r="D462" i="29" s="1"/>
  <c r="E644" i="7"/>
  <c r="E557" i="7"/>
  <c r="E60" i="7"/>
  <c r="E105" i="7"/>
  <c r="E661" i="7"/>
  <c r="F661" i="7" s="1"/>
  <c r="G661" i="7" s="1"/>
  <c r="D637" i="29" s="1"/>
  <c r="E354" i="7"/>
  <c r="E406" i="7"/>
  <c r="E77" i="7"/>
  <c r="F77" i="7" s="1"/>
  <c r="G77" i="7" s="1"/>
  <c r="D53" i="29" s="1"/>
  <c r="E678" i="7"/>
  <c r="E524" i="7"/>
  <c r="E103" i="7"/>
  <c r="E206" i="7"/>
  <c r="E517" i="7"/>
  <c r="F517" i="7" s="1"/>
  <c r="G517" i="7" s="1"/>
  <c r="D493" i="29" s="1"/>
  <c r="E269" i="7"/>
  <c r="F269" i="7" s="1"/>
  <c r="G269" i="7" s="1"/>
  <c r="D245" i="29" s="1"/>
  <c r="E471" i="7"/>
  <c r="F471" i="7" s="1"/>
  <c r="G471" i="7" s="1"/>
  <c r="D447" i="29" s="1"/>
  <c r="E385" i="7"/>
  <c r="E564" i="7"/>
  <c r="E70" i="7"/>
  <c r="E497" i="7"/>
  <c r="E318" i="7"/>
  <c r="F318" i="7" s="1"/>
  <c r="G318" i="7" s="1"/>
  <c r="D294" i="29" s="1"/>
  <c r="E317" i="7"/>
  <c r="E430" i="7"/>
  <c r="F430" i="7" s="1"/>
  <c r="G430" i="7" s="1"/>
  <c r="D406" i="29" s="1"/>
  <c r="E168" i="7"/>
  <c r="E610" i="7"/>
  <c r="E418" i="7"/>
  <c r="E581" i="7"/>
  <c r="E249" i="7"/>
  <c r="E185" i="7"/>
  <c r="E150" i="7"/>
  <c r="E173" i="7"/>
  <c r="E507" i="7"/>
  <c r="E505" i="7"/>
  <c r="E124" i="7"/>
  <c r="E547" i="7"/>
  <c r="E382" i="7"/>
  <c r="E49" i="7"/>
  <c r="E641" i="7"/>
  <c r="E479" i="7"/>
  <c r="E541" i="7"/>
  <c r="F541" i="7" s="1"/>
  <c r="G541" i="7" s="1"/>
  <c r="D517" i="29" s="1"/>
  <c r="E638" i="7"/>
  <c r="F638" i="7" s="1"/>
  <c r="G638" i="7" s="1"/>
  <c r="D614" i="29" s="1"/>
  <c r="E579" i="7"/>
  <c r="E590" i="7"/>
  <c r="F590" i="7" s="1"/>
  <c r="G590" i="7" s="1"/>
  <c r="D566" i="29" s="1"/>
  <c r="E366" i="7"/>
  <c r="E273" i="7"/>
  <c r="E280" i="7"/>
  <c r="E241" i="7"/>
  <c r="E82" i="7"/>
  <c r="E599" i="7"/>
  <c r="E286" i="7"/>
  <c r="F286" i="7" s="1"/>
  <c r="G286" i="7" s="1"/>
  <c r="D262" i="29" s="1"/>
  <c r="E622" i="7"/>
  <c r="E261" i="7"/>
  <c r="E666" i="7"/>
  <c r="F666" i="7" s="1"/>
  <c r="G666" i="7" s="1"/>
  <c r="D642" i="29" s="1"/>
  <c r="E417" i="7"/>
  <c r="E218" i="7"/>
  <c r="E554" i="7"/>
  <c r="E483" i="7"/>
  <c r="E254" i="7"/>
  <c r="E311" i="7"/>
  <c r="E632" i="7"/>
  <c r="F632" i="7" s="1"/>
  <c r="G632" i="7" s="1"/>
  <c r="D608" i="29" s="1"/>
  <c r="E496" i="7"/>
  <c r="E493" i="7"/>
  <c r="E613" i="7"/>
  <c r="F613" i="7" s="1"/>
  <c r="G613" i="7" s="1"/>
  <c r="D589" i="29" s="1"/>
  <c r="E345" i="7"/>
  <c r="E453" i="7"/>
  <c r="E231" i="7"/>
  <c r="E469" i="7"/>
  <c r="E187" i="7"/>
  <c r="F187" i="7" s="1"/>
  <c r="G187" i="7" s="1"/>
  <c r="D163" i="29" s="1"/>
  <c r="E529" i="7"/>
  <c r="E502" i="7"/>
  <c r="E433" i="7"/>
  <c r="F433" i="7" s="1"/>
  <c r="G433" i="7" s="1"/>
  <c r="D409" i="29" s="1"/>
  <c r="E44" i="7"/>
  <c r="E334" i="7"/>
  <c r="E333" i="7"/>
  <c r="E626" i="7"/>
  <c r="F626" i="7" s="1"/>
  <c r="G626" i="7" s="1"/>
  <c r="D602" i="29" s="1"/>
  <c r="E412" i="7"/>
  <c r="E180" i="7"/>
  <c r="F180" i="7" s="1"/>
  <c r="G180" i="7" s="1"/>
  <c r="D156" i="29" s="1"/>
  <c r="E199" i="7"/>
  <c r="F199" i="7" s="1"/>
  <c r="G199" i="7" s="1"/>
  <c r="D175" i="29" s="1"/>
  <c r="E527" i="7"/>
  <c r="E573" i="7"/>
  <c r="F573" i="7" s="1"/>
  <c r="G573" i="7" s="1"/>
  <c r="D549" i="29" s="1"/>
  <c r="E587" i="7"/>
  <c r="F587" i="7" s="1"/>
  <c r="G587" i="7" s="1"/>
  <c r="D563" i="29" s="1"/>
  <c r="E394" i="7"/>
  <c r="E232" i="7"/>
  <c r="F232" i="7" s="1"/>
  <c r="G232" i="7" s="1"/>
  <c r="D208" i="29" s="1"/>
  <c r="E208" i="7"/>
  <c r="E463" i="7"/>
  <c r="E651" i="7"/>
  <c r="F651" i="7" s="1"/>
  <c r="G651" i="7" s="1"/>
  <c r="D627" i="29" s="1"/>
  <c r="E634" i="7"/>
  <c r="E161" i="7"/>
  <c r="F161" i="7" s="1"/>
  <c r="G161" i="7" s="1"/>
  <c r="D137" i="29" s="1"/>
  <c r="E46" i="7"/>
  <c r="F46" i="7" s="1"/>
  <c r="G46" i="7" s="1"/>
  <c r="D22" i="29" s="1"/>
  <c r="E73" i="7"/>
  <c r="F73" i="7" s="1"/>
  <c r="G73" i="7" s="1"/>
  <c r="D49" i="29" s="1"/>
  <c r="E548" i="7"/>
  <c r="E656" i="7"/>
  <c r="F656" i="7" s="1"/>
  <c r="G656" i="7" s="1"/>
  <c r="D632" i="29" s="1"/>
  <c r="E74" i="7"/>
  <c r="E112" i="7"/>
  <c r="E164" i="7"/>
  <c r="E623" i="7"/>
  <c r="F623" i="7" s="1"/>
  <c r="G623" i="7" s="1"/>
  <c r="D599" i="29" s="1"/>
  <c r="E629" i="7"/>
  <c r="E667" i="7"/>
  <c r="F667" i="7" s="1"/>
  <c r="G667" i="7" s="1"/>
  <c r="D643" i="29" s="1"/>
  <c r="E536" i="7"/>
  <c r="F536" i="7" s="1"/>
  <c r="G536" i="7" s="1"/>
  <c r="D512" i="29" s="1"/>
  <c r="E143" i="7"/>
  <c r="E642" i="7"/>
  <c r="F642" i="7" s="1"/>
  <c r="G642" i="7" s="1"/>
  <c r="D618" i="29" s="1"/>
  <c r="E553" i="7"/>
  <c r="E147" i="7"/>
  <c r="F147" i="7" s="1"/>
  <c r="G147" i="7" s="1"/>
  <c r="D123" i="29" s="1"/>
  <c r="E510" i="7"/>
  <c r="F510" i="7" s="1"/>
  <c r="G510" i="7" s="1"/>
  <c r="D486" i="29" s="1"/>
  <c r="E457" i="7"/>
  <c r="E551" i="7"/>
  <c r="E262" i="7"/>
  <c r="F262" i="7" s="1"/>
  <c r="G262" i="7" s="1"/>
  <c r="D238" i="29" s="1"/>
  <c r="E329" i="7"/>
  <c r="E157" i="7"/>
  <c r="E465" i="7"/>
  <c r="E543" i="7"/>
  <c r="F543" i="7" s="1"/>
  <c r="G543" i="7" s="1"/>
  <c r="D519" i="29" s="1"/>
  <c r="E90" i="7"/>
  <c r="F90" i="7" s="1"/>
  <c r="G90" i="7" s="1"/>
  <c r="D66" i="29" s="1"/>
  <c r="E151" i="7"/>
  <c r="E594" i="7"/>
  <c r="E368" i="7"/>
  <c r="E636" i="7"/>
  <c r="F636" i="7" s="1"/>
  <c r="G636" i="7" s="1"/>
  <c r="D612" i="29" s="1"/>
  <c r="E441" i="7"/>
  <c r="F441" i="7" s="1"/>
  <c r="G441" i="7" s="1"/>
  <c r="D417" i="29" s="1"/>
  <c r="E379" i="7"/>
  <c r="E81" i="7"/>
  <c r="F81" i="7" s="1"/>
  <c r="G81" i="7" s="1"/>
  <c r="D57" i="29" s="1"/>
  <c r="E263" i="7"/>
  <c r="F263" i="7" s="1"/>
  <c r="G263" i="7" s="1"/>
  <c r="D239" i="29" s="1"/>
  <c r="E338" i="7"/>
  <c r="F338" i="7" s="1"/>
  <c r="G338" i="7" s="1"/>
  <c r="D314" i="29" s="1"/>
  <c r="E662" i="7"/>
  <c r="E448" i="7"/>
  <c r="E466" i="7"/>
  <c r="F466" i="7" s="1"/>
  <c r="G466" i="7" s="1"/>
  <c r="D442" i="29" s="1"/>
  <c r="E88" i="7"/>
  <c r="F88" i="7" s="1"/>
  <c r="G88" i="7" s="1"/>
  <c r="D64" i="29" s="1"/>
  <c r="E196" i="7"/>
  <c r="E116" i="7"/>
  <c r="F116" i="7" s="1"/>
  <c r="G116" i="7" s="1"/>
  <c r="D92" i="29" s="1"/>
  <c r="E561" i="7"/>
  <c r="E289" i="7"/>
  <c r="F289" i="7" s="1"/>
  <c r="G289" i="7" s="1"/>
  <c r="D265" i="29" s="1"/>
  <c r="E190" i="7"/>
  <c r="E326" i="7"/>
  <c r="E686" i="7"/>
  <c r="E319" i="7"/>
  <c r="E174" i="7"/>
  <c r="E576" i="7"/>
  <c r="F576" i="7" s="1"/>
  <c r="G576" i="7" s="1"/>
  <c r="D552" i="29" s="1"/>
  <c r="E175" i="7"/>
  <c r="E313" i="7"/>
  <c r="E51" i="7"/>
  <c r="E219" i="7"/>
  <c r="F219" i="7" s="1"/>
  <c r="G219" i="7" s="1"/>
  <c r="D195" i="29" s="1"/>
  <c r="E109" i="7"/>
  <c r="E294" i="7"/>
  <c r="E670" i="7"/>
  <c r="E320" i="7"/>
  <c r="E276" i="7"/>
  <c r="E645" i="7"/>
  <c r="E341" i="7"/>
  <c r="E572" i="7"/>
  <c r="E674" i="7"/>
  <c r="E253" i="7"/>
  <c r="F253" i="7" s="1"/>
  <c r="G253" i="7" s="1"/>
  <c r="D229" i="29" s="1"/>
  <c r="E389" i="7"/>
  <c r="E489" i="7"/>
  <c r="F489" i="7" s="1"/>
  <c r="G489" i="7" s="1"/>
  <c r="D465" i="29" s="1"/>
  <c r="E361" i="7"/>
  <c r="F361" i="7" s="1"/>
  <c r="G361" i="7" s="1"/>
  <c r="D337" i="29" s="1"/>
  <c r="E47" i="7"/>
  <c r="F47" i="7" s="1"/>
  <c r="G47" i="7" s="1"/>
  <c r="D23" i="29" s="1"/>
  <c r="E181" i="7"/>
  <c r="E91" i="7"/>
  <c r="F91" i="7" s="1"/>
  <c r="G91" i="7" s="1"/>
  <c r="D67" i="29" s="1"/>
  <c r="E681" i="7"/>
  <c r="F681" i="7" s="1"/>
  <c r="G681" i="7" s="1"/>
  <c r="D657" i="29" s="1"/>
  <c r="E647" i="7"/>
  <c r="F647" i="7" s="1"/>
  <c r="G647" i="7" s="1"/>
  <c r="D623" i="29" s="1"/>
  <c r="E221" i="7"/>
  <c r="E520" i="7"/>
  <c r="F520" i="7" s="1"/>
  <c r="G520" i="7" s="1"/>
  <c r="D496" i="29" s="1"/>
  <c r="E625" i="7"/>
  <c r="E76" i="7"/>
  <c r="E355" i="7"/>
  <c r="E542" i="7"/>
  <c r="F542" i="7" s="1"/>
  <c r="G542" i="7" s="1"/>
  <c r="D518" i="29" s="1"/>
  <c r="E399" i="7"/>
  <c r="F399" i="7" s="1"/>
  <c r="G399" i="7" s="1"/>
  <c r="D375" i="29" s="1"/>
  <c r="E677" i="7"/>
  <c r="E204" i="7"/>
  <c r="E620" i="7"/>
  <c r="E633" i="7"/>
  <c r="F633" i="7" s="1"/>
  <c r="G633" i="7" s="1"/>
  <c r="D609" i="29" s="1"/>
  <c r="E189" i="7"/>
  <c r="F189" i="7" s="1"/>
  <c r="G189" i="7" s="1"/>
  <c r="D165" i="29" s="1"/>
  <c r="E256" i="7"/>
  <c r="E631" i="7"/>
  <c r="E101" i="7"/>
  <c r="F101" i="7" s="1"/>
  <c r="G101" i="7" s="1"/>
  <c r="D77" i="29" s="1"/>
  <c r="E344" i="7"/>
  <c r="E605" i="7"/>
  <c r="E410" i="7"/>
  <c r="E491" i="7"/>
  <c r="E202" i="7"/>
  <c r="F202" i="7" s="1"/>
  <c r="G202" i="7" s="1"/>
  <c r="D178" i="29" s="1"/>
  <c r="E603" i="7"/>
  <c r="F603" i="7" s="1"/>
  <c r="G603" i="7" s="1"/>
  <c r="D579" i="29" s="1"/>
  <c r="E203" i="7"/>
  <c r="E186" i="7"/>
  <c r="E671" i="7"/>
  <c r="F671" i="7" s="1"/>
  <c r="G671" i="7" s="1"/>
  <c r="D647" i="29" s="1"/>
  <c r="E242" i="7"/>
  <c r="E494" i="7"/>
  <c r="E41" i="7"/>
  <c r="E408" i="7"/>
  <c r="E358" i="7"/>
  <c r="E205" i="7"/>
  <c r="F205" i="7" s="1"/>
  <c r="G205" i="7" s="1"/>
  <c r="D181" i="29" s="1"/>
  <c r="E609" i="7"/>
  <c r="F609" i="7" s="1"/>
  <c r="G609" i="7" s="1"/>
  <c r="D585" i="29" s="1"/>
  <c r="E222" i="7"/>
  <c r="E266" i="7"/>
  <c r="E604" i="7"/>
  <c r="F604" i="7" s="1"/>
  <c r="G604" i="7" s="1"/>
  <c r="D580" i="29" s="1"/>
  <c r="E160" i="7"/>
  <c r="E106" i="7"/>
  <c r="E234" i="7"/>
  <c r="E360" i="7"/>
  <c r="E571" i="7"/>
  <c r="E123" i="7"/>
  <c r="F123" i="7" s="1"/>
  <c r="G123" i="7" s="1"/>
  <c r="D99" i="29" s="1"/>
  <c r="E156" i="7"/>
  <c r="E523" i="7"/>
  <c r="E129" i="7"/>
  <c r="F129" i="7" s="1"/>
  <c r="G129" i="7" s="1"/>
  <c r="D105" i="29" s="1"/>
  <c r="E396" i="7"/>
  <c r="F396" i="7" s="1"/>
  <c r="G396" i="7" s="1"/>
  <c r="D372" i="29" s="1"/>
  <c r="E437" i="7"/>
  <c r="E122" i="7"/>
  <c r="E665" i="7"/>
  <c r="F665" i="7" s="1"/>
  <c r="G665" i="7" s="1"/>
  <c r="D641" i="29" s="1"/>
  <c r="E597" i="7"/>
  <c r="F597" i="7" s="1"/>
  <c r="G597" i="7" s="1"/>
  <c r="D573" i="29" s="1"/>
  <c r="E688" i="7"/>
  <c r="E243" i="7"/>
  <c r="E574" i="7"/>
  <c r="F574" i="7" s="1"/>
  <c r="G574" i="7" s="1"/>
  <c r="D550" i="29" s="1"/>
  <c r="E563" i="7"/>
  <c r="E295" i="7"/>
  <c r="F295" i="7" s="1"/>
  <c r="G295" i="7" s="1"/>
  <c r="D271" i="29" s="1"/>
  <c r="E84" i="7"/>
  <c r="F84" i="7" s="1"/>
  <c r="G84" i="7" s="1"/>
  <c r="D60" i="29" s="1"/>
  <c r="E365" i="7"/>
  <c r="E456" i="7"/>
  <c r="E592" i="7"/>
  <c r="F592" i="7" s="1"/>
  <c r="G592" i="7" s="1"/>
  <c r="D568" i="29" s="1"/>
  <c r="E69" i="7"/>
  <c r="E340" i="7"/>
  <c r="E618" i="7"/>
  <c r="E302" i="7"/>
  <c r="F302" i="7" s="1"/>
  <c r="G302" i="7" s="1"/>
  <c r="D278" i="29" s="1"/>
  <c r="E102" i="7"/>
  <c r="E506" i="7"/>
  <c r="E93" i="7"/>
  <c r="F93" i="7" s="1"/>
  <c r="G93" i="7" s="1"/>
  <c r="D69" i="29" s="1"/>
  <c r="E664" i="7"/>
  <c r="E297" i="7"/>
  <c r="F297" i="7" s="1"/>
  <c r="G297" i="7" s="1"/>
  <c r="D273" i="29" s="1"/>
  <c r="E279" i="7"/>
  <c r="E86" i="7"/>
  <c r="F86" i="7" s="1"/>
  <c r="G86" i="7" s="1"/>
  <c r="D62" i="29" s="1"/>
  <c r="E477" i="7"/>
  <c r="E207" i="7"/>
  <c r="E324" i="7"/>
  <c r="F324" i="7" s="1"/>
  <c r="G324" i="7" s="1"/>
  <c r="D300" i="29" s="1"/>
  <c r="E182" i="7"/>
  <c r="E96" i="7"/>
  <c r="F96" i="7" s="1"/>
  <c r="G96" i="7" s="1"/>
  <c r="D72" i="29" s="1"/>
  <c r="E48" i="7"/>
  <c r="F48" i="7" s="1"/>
  <c r="G48" i="7" s="1"/>
  <c r="D24" i="29" s="1"/>
  <c r="E450" i="7"/>
  <c r="E192" i="7"/>
  <c r="F192" i="7" s="1"/>
  <c r="G192" i="7" s="1"/>
  <c r="D168" i="29" s="1"/>
  <c r="E67" i="7"/>
  <c r="F67" i="7" s="1"/>
  <c r="G67" i="7" s="1"/>
  <c r="D43" i="29" s="1"/>
  <c r="E118" i="7"/>
  <c r="F118" i="7" s="1"/>
  <c r="G118" i="7" s="1"/>
  <c r="D94" i="29" s="1"/>
  <c r="E224" i="7"/>
  <c r="E454" i="7"/>
  <c r="E56" i="7"/>
  <c r="F56" i="7" s="1"/>
  <c r="G56" i="7" s="1"/>
  <c r="D32" i="29" s="1"/>
  <c r="E552" i="7"/>
  <c r="E169" i="7"/>
  <c r="E684" i="7"/>
  <c r="E335" i="7"/>
  <c r="F335" i="7" s="1"/>
  <c r="G335" i="7" s="1"/>
  <c r="D311" i="29" s="1"/>
  <c r="E321" i="7"/>
  <c r="E435" i="7"/>
  <c r="F435" i="7" s="1"/>
  <c r="G435" i="7" s="1"/>
  <c r="D411" i="29" s="1"/>
  <c r="E55" i="7"/>
  <c r="E391" i="7"/>
  <c r="E462" i="7"/>
  <c r="F101" i="6"/>
  <c r="G101" i="6" s="1"/>
  <c r="C77" i="29" s="1"/>
  <c r="D237" i="8"/>
  <c r="F34" i="6"/>
  <c r="G34" i="6" s="1"/>
  <c r="C10" i="29" s="1"/>
  <c r="F370" i="6"/>
  <c r="G370" i="6" s="1"/>
  <c r="C346" i="29" s="1"/>
  <c r="D116" i="6"/>
  <c r="D277" i="6"/>
  <c r="D199" i="6"/>
  <c r="D461" i="6"/>
  <c r="D84" i="6"/>
  <c r="D498" i="6"/>
  <c r="D234" i="6"/>
  <c r="D499" i="6"/>
  <c r="D75" i="6"/>
  <c r="D579" i="6"/>
  <c r="D592" i="6"/>
  <c r="D500" i="6"/>
  <c r="D327" i="6"/>
  <c r="D688" i="6"/>
  <c r="D505" i="6"/>
  <c r="D207" i="6"/>
  <c r="D377" i="6"/>
  <c r="D675" i="6"/>
  <c r="D586" i="6"/>
  <c r="D617" i="6"/>
  <c r="D36" i="6"/>
  <c r="D479" i="6"/>
  <c r="D339" i="6"/>
  <c r="D275" i="6"/>
  <c r="D647" i="6"/>
  <c r="D475" i="6"/>
  <c r="D369" i="6"/>
  <c r="D227" i="6"/>
  <c r="D353" i="6"/>
  <c r="F353" i="6" s="1"/>
  <c r="G353" i="6" s="1"/>
  <c r="C329" i="29" s="1"/>
  <c r="D407" i="6"/>
  <c r="F334" i="6"/>
  <c r="G334" i="6" s="1"/>
  <c r="C310" i="29" s="1"/>
  <c r="F204" i="6"/>
  <c r="G204" i="6" s="1"/>
  <c r="C180" i="29" s="1"/>
  <c r="F399" i="6"/>
  <c r="G399" i="6" s="1"/>
  <c r="C375" i="29" s="1"/>
  <c r="F192" i="6"/>
  <c r="G192" i="6" s="1"/>
  <c r="C168" i="29" s="1"/>
  <c r="F198" i="6"/>
  <c r="G198" i="6" s="1"/>
  <c r="C174" i="29" s="1"/>
  <c r="F106" i="6" l="1"/>
  <c r="G106" i="6" s="1"/>
  <c r="C82" i="29" s="1"/>
  <c r="F80" i="6"/>
  <c r="G80" i="6" s="1"/>
  <c r="C56" i="29" s="1"/>
  <c r="F389" i="6"/>
  <c r="G389" i="6" s="1"/>
  <c r="C365" i="29" s="1"/>
  <c r="F382" i="6"/>
  <c r="G382" i="6" s="1"/>
  <c r="C358" i="29" s="1"/>
  <c r="F165" i="6"/>
  <c r="G165" i="6" s="1"/>
  <c r="C141" i="29" s="1"/>
  <c r="E194" i="7"/>
  <c r="E132" i="7"/>
  <c r="E257" i="7"/>
  <c r="F257" i="7" s="1"/>
  <c r="G257" i="7" s="1"/>
  <c r="D233" i="29" s="1"/>
  <c r="E478" i="7"/>
  <c r="F478" i="7" s="1"/>
  <c r="G478" i="7" s="1"/>
  <c r="D454" i="29" s="1"/>
  <c r="E356" i="7"/>
  <c r="E179" i="7"/>
  <c r="E236" i="7"/>
  <c r="F236" i="7" s="1"/>
  <c r="G236" i="7" s="1"/>
  <c r="D212" i="29" s="1"/>
  <c r="E387" i="7"/>
  <c r="F387" i="7" s="1"/>
  <c r="G387" i="7" s="1"/>
  <c r="D363" i="29" s="1"/>
  <c r="E153" i="7"/>
  <c r="F153" i="7" s="1"/>
  <c r="G153" i="7" s="1"/>
  <c r="D129" i="29" s="1"/>
  <c r="E481" i="7"/>
  <c r="F481" i="7" s="1"/>
  <c r="G481" i="7" s="1"/>
  <c r="D457" i="29" s="1"/>
  <c r="E401" i="7"/>
  <c r="F401" i="7" s="1"/>
  <c r="G401" i="7" s="1"/>
  <c r="D377" i="29" s="1"/>
  <c r="E37" i="7"/>
  <c r="F37" i="7" s="1"/>
  <c r="G37" i="7" s="1"/>
  <c r="D13" i="29" s="1"/>
  <c r="E583" i="7"/>
  <c r="F583" i="7" s="1"/>
  <c r="G583" i="7" s="1"/>
  <c r="D559" i="29" s="1"/>
  <c r="E509" i="7"/>
  <c r="F509" i="7" s="1"/>
  <c r="G509" i="7" s="1"/>
  <c r="D485" i="29" s="1"/>
  <c r="E528" i="7"/>
  <c r="F528" i="7" s="1"/>
  <c r="G528" i="7" s="1"/>
  <c r="D504" i="29" s="1"/>
  <c r="E619" i="7"/>
  <c r="F619" i="7" s="1"/>
  <c r="G619" i="7" s="1"/>
  <c r="D595" i="29" s="1"/>
  <c r="E282" i="7"/>
  <c r="E653" i="7"/>
  <c r="E685" i="7"/>
  <c r="F685" i="7" s="1"/>
  <c r="G685" i="7" s="1"/>
  <c r="D661" i="29" s="1"/>
  <c r="E125" i="7"/>
  <c r="F125" i="7" s="1"/>
  <c r="G125" i="7" s="1"/>
  <c r="D101" i="29" s="1"/>
  <c r="E113" i="7"/>
  <c r="E195" i="7"/>
  <c r="F195" i="7" s="1"/>
  <c r="G195" i="7" s="1"/>
  <c r="D171" i="29" s="1"/>
  <c r="E309" i="7"/>
  <c r="F309" i="7" s="1"/>
  <c r="G309" i="7" s="1"/>
  <c r="D285" i="29" s="1"/>
  <c r="E411" i="7"/>
  <c r="F411" i="7" s="1"/>
  <c r="G411" i="7" s="1"/>
  <c r="D387" i="29" s="1"/>
  <c r="E526" i="7"/>
  <c r="F526" i="7" s="1"/>
  <c r="G526" i="7" s="1"/>
  <c r="D502" i="29" s="1"/>
  <c r="E611" i="7"/>
  <c r="E92" i="7"/>
  <c r="F92" i="7" s="1"/>
  <c r="G92" i="7" s="1"/>
  <c r="D68" i="29" s="1"/>
  <c r="E98" i="7"/>
  <c r="F98" i="7" s="1"/>
  <c r="G98" i="7" s="1"/>
  <c r="D74" i="29" s="1"/>
  <c r="E372" i="7"/>
  <c r="F372" i="7" s="1"/>
  <c r="G372" i="7" s="1"/>
  <c r="D348" i="29" s="1"/>
  <c r="E346" i="7"/>
  <c r="E107" i="7"/>
  <c r="F107" i="7" s="1"/>
  <c r="G107" i="7" s="1"/>
  <c r="D83" i="29" s="1"/>
  <c r="E233" i="7"/>
  <c r="F233" i="7" s="1"/>
  <c r="G233" i="7" s="1"/>
  <c r="D209" i="29" s="1"/>
  <c r="E152" i="7"/>
  <c r="F152" i="7" s="1"/>
  <c r="G152" i="7" s="1"/>
  <c r="D128" i="29" s="1"/>
  <c r="E458" i="7"/>
  <c r="E268" i="7"/>
  <c r="F268" i="7" s="1"/>
  <c r="G268" i="7" s="1"/>
  <c r="D244" i="29" s="1"/>
  <c r="E482" i="7"/>
  <c r="F482" i="7" s="1"/>
  <c r="G482" i="7" s="1"/>
  <c r="D458" i="29" s="1"/>
  <c r="E284" i="7"/>
  <c r="F284" i="7" s="1"/>
  <c r="G284" i="7" s="1"/>
  <c r="D260" i="29" s="1"/>
  <c r="E475" i="7"/>
  <c r="F475" i="7" s="1"/>
  <c r="G475" i="7" s="1"/>
  <c r="D451" i="29" s="1"/>
  <c r="E158" i="7"/>
  <c r="F158" i="7" s="1"/>
  <c r="G158" i="7" s="1"/>
  <c r="D134" i="29" s="1"/>
  <c r="E87" i="7"/>
  <c r="F87" i="7" s="1"/>
  <c r="G87" i="7" s="1"/>
  <c r="D63" i="29" s="1"/>
  <c r="E580" i="7"/>
  <c r="F580" i="7" s="1"/>
  <c r="G580" i="7" s="1"/>
  <c r="D556" i="29" s="1"/>
  <c r="E328" i="7"/>
  <c r="F328" i="7" s="1"/>
  <c r="G328" i="7" s="1"/>
  <c r="D304" i="29" s="1"/>
  <c r="E648" i="7"/>
  <c r="F648" i="7" s="1"/>
  <c r="G648" i="7" s="1"/>
  <c r="D624" i="29" s="1"/>
  <c r="E436" i="7"/>
  <c r="F436" i="7" s="1"/>
  <c r="G436" i="7" s="1"/>
  <c r="D412" i="29" s="1"/>
  <c r="E518" i="7"/>
  <c r="E473" i="7"/>
  <c r="E534" i="7"/>
  <c r="F534" i="7" s="1"/>
  <c r="G534" i="7" s="1"/>
  <c r="D510" i="29" s="1"/>
  <c r="E330" i="7"/>
  <c r="F330" i="7" s="1"/>
  <c r="G330" i="7" s="1"/>
  <c r="D306" i="29" s="1"/>
  <c r="E607" i="7"/>
  <c r="F607" i="7" s="1"/>
  <c r="G607" i="7" s="1"/>
  <c r="D583" i="29" s="1"/>
  <c r="E374" i="7"/>
  <c r="F374" i="7" s="1"/>
  <c r="G374" i="7" s="1"/>
  <c r="D350" i="29" s="1"/>
  <c r="E371" i="7"/>
  <c r="F371" i="7" s="1"/>
  <c r="G371" i="7" s="1"/>
  <c r="D347" i="29" s="1"/>
  <c r="E420" i="7"/>
  <c r="F420" i="7" s="1"/>
  <c r="G420" i="7" s="1"/>
  <c r="D396" i="29" s="1"/>
  <c r="E301" i="7"/>
  <c r="E582" i="7"/>
  <c r="E495" i="7"/>
  <c r="F495" i="7" s="1"/>
  <c r="G495" i="7" s="1"/>
  <c r="D471" i="29" s="1"/>
  <c r="E501" i="7"/>
  <c r="F501" i="7" s="1"/>
  <c r="G501" i="7" s="1"/>
  <c r="D477" i="29" s="1"/>
  <c r="E424" i="7"/>
  <c r="E229" i="7"/>
  <c r="E348" i="7"/>
  <c r="F348" i="7" s="1"/>
  <c r="G348" i="7" s="1"/>
  <c r="D324" i="29" s="1"/>
  <c r="E606" i="7"/>
  <c r="F606" i="7" s="1"/>
  <c r="G606" i="7" s="1"/>
  <c r="D582" i="29" s="1"/>
  <c r="E43" i="7"/>
  <c r="F43" i="7" s="1"/>
  <c r="G43" i="7" s="1"/>
  <c r="D19" i="29" s="1"/>
  <c r="E679" i="7"/>
  <c r="E419" i="7"/>
  <c r="F419" i="7" s="1"/>
  <c r="G419" i="7" s="1"/>
  <c r="D395" i="29" s="1"/>
  <c r="E485" i="7"/>
  <c r="F485" i="7" s="1"/>
  <c r="G485" i="7" s="1"/>
  <c r="D461" i="29" s="1"/>
  <c r="E63" i="7"/>
  <c r="E584" i="7"/>
  <c r="E275" i="7"/>
  <c r="F275" i="7" s="1"/>
  <c r="G275" i="7" s="1"/>
  <c r="D251" i="29" s="1"/>
  <c r="E500" i="7"/>
  <c r="F500" i="7" s="1"/>
  <c r="G500" i="7" s="1"/>
  <c r="D476" i="29" s="1"/>
  <c r="E596" i="7"/>
  <c r="F596" i="7" s="1"/>
  <c r="G596" i="7" s="1"/>
  <c r="D572" i="29" s="1"/>
  <c r="E167" i="7"/>
  <c r="E292" i="7"/>
  <c r="F292" i="7" s="1"/>
  <c r="G292" i="7" s="1"/>
  <c r="D268" i="29" s="1"/>
  <c r="E264" i="7"/>
  <c r="F264" i="7" s="1"/>
  <c r="G264" i="7" s="1"/>
  <c r="D240" i="29" s="1"/>
  <c r="E65" i="7"/>
  <c r="E595" i="7"/>
  <c r="E128" i="7"/>
  <c r="F128" i="7" s="1"/>
  <c r="G128" i="7" s="1"/>
  <c r="D104" i="29" s="1"/>
  <c r="E442" i="7"/>
  <c r="F442" i="7" s="1"/>
  <c r="G442" i="7" s="1"/>
  <c r="D418" i="29" s="1"/>
  <c r="E598" i="7"/>
  <c r="E474" i="7"/>
  <c r="E588" i="7"/>
  <c r="F588" i="7" s="1"/>
  <c r="G588" i="7" s="1"/>
  <c r="D564" i="29" s="1"/>
  <c r="E68" i="7"/>
  <c r="F68" i="7" s="1"/>
  <c r="G68" i="7" s="1"/>
  <c r="D44" i="29" s="1"/>
  <c r="E89" i="7"/>
  <c r="E115" i="7"/>
  <c r="F115" i="7" s="1"/>
  <c r="G115" i="7" s="1"/>
  <c r="D91" i="29" s="1"/>
  <c r="E52" i="7"/>
  <c r="F52" i="7" s="1"/>
  <c r="G52" i="7" s="1"/>
  <c r="D28" i="29" s="1"/>
  <c r="E97" i="7"/>
  <c r="F97" i="7" s="1"/>
  <c r="G97" i="7" s="1"/>
  <c r="D73" i="29" s="1"/>
  <c r="E434" i="7"/>
  <c r="E513" i="7"/>
  <c r="F513" i="7" s="1"/>
  <c r="G513" i="7" s="1"/>
  <c r="D489" i="29" s="1"/>
  <c r="E290" i="7"/>
  <c r="F290" i="7" s="1"/>
  <c r="G290" i="7" s="1"/>
  <c r="D266" i="29" s="1"/>
  <c r="E591" i="7"/>
  <c r="F591" i="7" s="1"/>
  <c r="G591" i="7" s="1"/>
  <c r="D567" i="29" s="1"/>
  <c r="E159" i="7"/>
  <c r="E135" i="7"/>
  <c r="E614" i="7"/>
  <c r="F614" i="7" s="1"/>
  <c r="G614" i="7" s="1"/>
  <c r="D590" i="29" s="1"/>
  <c r="E285" i="7"/>
  <c r="F285" i="7" s="1"/>
  <c r="G285" i="7" s="1"/>
  <c r="D261" i="29" s="1"/>
  <c r="E75" i="7"/>
  <c r="E675" i="7"/>
  <c r="E178" i="7"/>
  <c r="F178" i="7" s="1"/>
  <c r="G178" i="7" s="1"/>
  <c r="D154" i="29" s="1"/>
  <c r="E154" i="7"/>
  <c r="F154" i="7" s="1"/>
  <c r="G154" i="7" s="1"/>
  <c r="D130" i="29" s="1"/>
  <c r="E682" i="7"/>
  <c r="E369" i="7"/>
  <c r="E492" i="7"/>
  <c r="F492" i="7" s="1"/>
  <c r="G492" i="7" s="1"/>
  <c r="D468" i="29" s="1"/>
  <c r="E95" i="7"/>
  <c r="F95" i="7" s="1"/>
  <c r="G95" i="7" s="1"/>
  <c r="D71" i="29" s="1"/>
  <c r="E378" i="7"/>
  <c r="F378" i="7" s="1"/>
  <c r="G378" i="7" s="1"/>
  <c r="D354" i="29" s="1"/>
  <c r="E397" i="7"/>
  <c r="E400" i="7"/>
  <c r="F400" i="7" s="1"/>
  <c r="G400" i="7" s="1"/>
  <c r="D376" i="29" s="1"/>
  <c r="E615" i="7"/>
  <c r="F615" i="7" s="1"/>
  <c r="G615" i="7" s="1"/>
  <c r="D591" i="29" s="1"/>
  <c r="E585" i="7"/>
  <c r="F585" i="7" s="1"/>
  <c r="G585" i="7" s="1"/>
  <c r="D561" i="29" s="1"/>
  <c r="E472" i="7"/>
  <c r="E130" i="7"/>
  <c r="F130" i="7" s="1"/>
  <c r="G130" i="7" s="1"/>
  <c r="D106" i="29" s="1"/>
  <c r="E416" i="7"/>
  <c r="F416" i="7" s="1"/>
  <c r="G416" i="7" s="1"/>
  <c r="D392" i="29" s="1"/>
  <c r="E308" i="7"/>
  <c r="E240" i="7"/>
  <c r="E487" i="7"/>
  <c r="F487" i="7" s="1"/>
  <c r="G487" i="7" s="1"/>
  <c r="D463" i="29" s="1"/>
  <c r="E343" i="7"/>
  <c r="F343" i="7" s="1"/>
  <c r="G343" i="7" s="1"/>
  <c r="D319" i="29" s="1"/>
  <c r="E251" i="7"/>
  <c r="E33" i="7"/>
  <c r="E402" i="7"/>
  <c r="F402" i="7" s="1"/>
  <c r="G402" i="7" s="1"/>
  <c r="D378" i="29" s="1"/>
  <c r="E59" i="7"/>
  <c r="F59" i="7" s="1"/>
  <c r="G59" i="7" s="1"/>
  <c r="D35" i="29" s="1"/>
  <c r="E428" i="7"/>
  <c r="E227" i="7"/>
  <c r="F227" i="7" s="1"/>
  <c r="G227" i="7" s="1"/>
  <c r="D203" i="29" s="1"/>
  <c r="E142" i="7"/>
  <c r="F142" i="7" s="1"/>
  <c r="G142" i="7" s="1"/>
  <c r="D118" i="29" s="1"/>
  <c r="E635" i="7"/>
  <c r="F635" i="7" s="1"/>
  <c r="G635" i="7" s="1"/>
  <c r="D611" i="29" s="1"/>
  <c r="E373" i="7"/>
  <c r="E72" i="7"/>
  <c r="E476" i="7"/>
  <c r="F476" i="7" s="1"/>
  <c r="G476" i="7" s="1"/>
  <c r="D452" i="29" s="1"/>
  <c r="E511" i="7"/>
  <c r="F511" i="7" s="1"/>
  <c r="G511" i="7" s="1"/>
  <c r="D487" i="29" s="1"/>
  <c r="E306" i="7"/>
  <c r="F306" i="7" s="1"/>
  <c r="G306" i="7" s="1"/>
  <c r="D282" i="29" s="1"/>
  <c r="E570" i="7"/>
  <c r="E575" i="7"/>
  <c r="F575" i="7" s="1"/>
  <c r="G575" i="7" s="1"/>
  <c r="D551" i="29" s="1"/>
  <c r="E663" i="7"/>
  <c r="F663" i="7" s="1"/>
  <c r="G663" i="7" s="1"/>
  <c r="D639" i="29" s="1"/>
  <c r="E140" i="7"/>
  <c r="F140" i="7" s="1"/>
  <c r="G140" i="7" s="1"/>
  <c r="D116" i="29" s="1"/>
  <c r="E446" i="7"/>
  <c r="E577" i="7"/>
  <c r="F577" i="7" s="1"/>
  <c r="G577" i="7" s="1"/>
  <c r="D553" i="29" s="1"/>
  <c r="E538" i="7"/>
  <c r="F538" i="7" s="1"/>
  <c r="G538" i="7" s="1"/>
  <c r="D514" i="29" s="1"/>
  <c r="E566" i="7"/>
  <c r="E568" i="7"/>
  <c r="F568" i="7" s="1"/>
  <c r="G568" i="7" s="1"/>
  <c r="D544" i="29" s="1"/>
  <c r="E608" i="7"/>
  <c r="F608" i="7" s="1"/>
  <c r="G608" i="7" s="1"/>
  <c r="D584" i="29" s="1"/>
  <c r="E398" i="7"/>
  <c r="F398" i="7" s="1"/>
  <c r="G398" i="7" s="1"/>
  <c r="D374" i="29" s="1"/>
  <c r="E438" i="7"/>
  <c r="F438" i="7" s="1"/>
  <c r="G438" i="7" s="1"/>
  <c r="D414" i="29" s="1"/>
  <c r="E226" i="7"/>
  <c r="E464" i="7"/>
  <c r="F464" i="7" s="1"/>
  <c r="G464" i="7" s="1"/>
  <c r="D440" i="29" s="1"/>
  <c r="E393" i="7"/>
  <c r="F393" i="7" s="1"/>
  <c r="G393" i="7" s="1"/>
  <c r="D369" i="29" s="1"/>
  <c r="E29" i="7"/>
  <c r="E58" i="7"/>
  <c r="F58" i="7" s="1"/>
  <c r="G58" i="7" s="1"/>
  <c r="D34" i="29" s="1"/>
  <c r="E298" i="7"/>
  <c r="F298" i="7" s="1"/>
  <c r="G298" i="7" s="1"/>
  <c r="D274" i="29" s="1"/>
  <c r="E375" i="7"/>
  <c r="F375" i="7" s="1"/>
  <c r="G375" i="7" s="1"/>
  <c r="D351" i="29" s="1"/>
  <c r="E162" i="7"/>
  <c r="F162" i="7" s="1"/>
  <c r="G162" i="7" s="1"/>
  <c r="D138" i="29" s="1"/>
  <c r="E386" i="7"/>
  <c r="F386" i="7" s="1"/>
  <c r="G386" i="7" s="1"/>
  <c r="D362" i="29" s="1"/>
  <c r="E422" i="7"/>
  <c r="F422" i="7" s="1"/>
  <c r="G422" i="7" s="1"/>
  <c r="D398" i="29" s="1"/>
  <c r="E660" i="7"/>
  <c r="F660" i="7" s="1"/>
  <c r="G660" i="7" s="1"/>
  <c r="D636" i="29" s="1"/>
  <c r="F62" i="7"/>
  <c r="G62" i="7" s="1"/>
  <c r="D38" i="29" s="1"/>
  <c r="F445" i="7"/>
  <c r="G445" i="7" s="1"/>
  <c r="D421" i="29" s="1"/>
  <c r="F477" i="7"/>
  <c r="G477" i="7" s="1"/>
  <c r="D453" i="29" s="1"/>
  <c r="F358" i="7"/>
  <c r="G358" i="7" s="1"/>
  <c r="D334" i="29" s="1"/>
  <c r="F502" i="7"/>
  <c r="G502" i="7" s="1"/>
  <c r="D478" i="29" s="1"/>
  <c r="F254" i="7"/>
  <c r="G254" i="7" s="1"/>
  <c r="D230" i="29" s="1"/>
  <c r="F417" i="7"/>
  <c r="G417" i="7" s="1"/>
  <c r="D393" i="29" s="1"/>
  <c r="F644" i="7"/>
  <c r="G644" i="7" s="1"/>
  <c r="D620" i="29" s="1"/>
  <c r="F53" i="7"/>
  <c r="G53" i="7" s="1"/>
  <c r="D29" i="29" s="1"/>
  <c r="F211" i="7"/>
  <c r="G211" i="7" s="1"/>
  <c r="D187" i="29" s="1"/>
  <c r="F390" i="7"/>
  <c r="G390" i="7" s="1"/>
  <c r="D366" i="29" s="1"/>
  <c r="F516" i="7"/>
  <c r="G516" i="7" s="1"/>
  <c r="D492" i="29" s="1"/>
  <c r="F209" i="7"/>
  <c r="G209" i="7" s="1"/>
  <c r="D185" i="29" s="1"/>
  <c r="F602" i="7"/>
  <c r="G602" i="7" s="1"/>
  <c r="D578" i="29" s="1"/>
  <c r="F425" i="7"/>
  <c r="G425" i="7" s="1"/>
  <c r="D401" i="29" s="1"/>
  <c r="F133" i="7"/>
  <c r="G133" i="7" s="1"/>
  <c r="D109" i="29" s="1"/>
  <c r="F555" i="7"/>
  <c r="G555" i="7" s="1"/>
  <c r="D531" i="29" s="1"/>
  <c r="F601" i="7"/>
  <c r="G601" i="7" s="1"/>
  <c r="D577" i="29" s="1"/>
  <c r="F100" i="6"/>
  <c r="G100" i="6" s="1"/>
  <c r="C76" i="29" s="1"/>
  <c r="F210" i="6"/>
  <c r="G210" i="6" s="1"/>
  <c r="C186" i="29" s="1"/>
  <c r="F205" i="6"/>
  <c r="G205" i="6" s="1"/>
  <c r="C181" i="29" s="1"/>
  <c r="F333" i="6"/>
  <c r="G333" i="6" s="1"/>
  <c r="C309" i="29" s="1"/>
  <c r="F235" i="6"/>
  <c r="G235" i="6" s="1"/>
  <c r="C211" i="29" s="1"/>
  <c r="F464" i="6"/>
  <c r="G464" i="6" s="1"/>
  <c r="C440" i="29" s="1"/>
  <c r="F565" i="6"/>
  <c r="G565" i="6" s="1"/>
  <c r="C541" i="29" s="1"/>
  <c r="F348" i="6"/>
  <c r="G348" i="6" s="1"/>
  <c r="C324" i="29" s="1"/>
  <c r="F473" i="6"/>
  <c r="G473" i="6" s="1"/>
  <c r="C449" i="29" s="1"/>
  <c r="F310" i="6"/>
  <c r="G310" i="6" s="1"/>
  <c r="C286" i="29" s="1"/>
  <c r="F368" i="6"/>
  <c r="G368" i="6" s="1"/>
  <c r="C344" i="29" s="1"/>
  <c r="F448" i="6"/>
  <c r="G448" i="6" s="1"/>
  <c r="C424" i="29" s="1"/>
  <c r="F570" i="6"/>
  <c r="G570" i="6" s="1"/>
  <c r="C546" i="29" s="1"/>
  <c r="F76" i="6"/>
  <c r="G76" i="6" s="1"/>
  <c r="C52" i="29" s="1"/>
  <c r="F669" i="6"/>
  <c r="G669" i="6" s="1"/>
  <c r="C645" i="29" s="1"/>
  <c r="F629" i="6"/>
  <c r="G629" i="6" s="1"/>
  <c r="C605" i="29" s="1"/>
  <c r="F614" i="6"/>
  <c r="G614" i="6" s="1"/>
  <c r="C590" i="29" s="1"/>
  <c r="F131" i="6"/>
  <c r="G131" i="6" s="1"/>
  <c r="C107" i="29" s="1"/>
  <c r="F492" i="6"/>
  <c r="G492" i="6" s="1"/>
  <c r="C468" i="29" s="1"/>
  <c r="F48" i="6"/>
  <c r="G48" i="6" s="1"/>
  <c r="C24" i="29" s="1"/>
  <c r="F279" i="6"/>
  <c r="G279" i="6" s="1"/>
  <c r="C255" i="29" s="1"/>
  <c r="F196" i="6"/>
  <c r="G196" i="6" s="1"/>
  <c r="C172" i="29" s="1"/>
  <c r="F671" i="6"/>
  <c r="G671" i="6" s="1"/>
  <c r="C647" i="29" s="1"/>
  <c r="F355" i="6"/>
  <c r="G355" i="6" s="1"/>
  <c r="C331" i="29" s="1"/>
  <c r="F59" i="6"/>
  <c r="G59" i="6" s="1"/>
  <c r="C35" i="29" s="1"/>
  <c r="F151" i="7"/>
  <c r="G151" i="7" s="1"/>
  <c r="D127" i="29" s="1"/>
  <c r="F599" i="7"/>
  <c r="G599" i="7" s="1"/>
  <c r="D575" i="29" s="1"/>
  <c r="F385" i="7"/>
  <c r="G385" i="7" s="1"/>
  <c r="D361" i="29" s="1"/>
  <c r="F206" i="7"/>
  <c r="G206" i="7" s="1"/>
  <c r="D182" i="29" s="1"/>
  <c r="F637" i="7"/>
  <c r="G637" i="7" s="1"/>
  <c r="D613" i="29" s="1"/>
  <c r="F434" i="7"/>
  <c r="G434" i="7" s="1"/>
  <c r="D410" i="29" s="1"/>
  <c r="F620" i="6"/>
  <c r="G620" i="6" s="1"/>
  <c r="C596" i="29" s="1"/>
  <c r="F627" i="6"/>
  <c r="G627" i="6" s="1"/>
  <c r="C603" i="29" s="1"/>
  <c r="F45" i="6"/>
  <c r="G45" i="6" s="1"/>
  <c r="C21" i="29" s="1"/>
  <c r="F682" i="6"/>
  <c r="G682" i="6" s="1"/>
  <c r="C658" i="29" s="1"/>
  <c r="F613" i="6"/>
  <c r="G613" i="6" s="1"/>
  <c r="C589" i="29" s="1"/>
  <c r="F364" i="7"/>
  <c r="G364" i="7" s="1"/>
  <c r="D340" i="29" s="1"/>
  <c r="F377" i="7"/>
  <c r="G377" i="7" s="1"/>
  <c r="D353" i="29" s="1"/>
  <c r="F556" i="7"/>
  <c r="G556" i="7" s="1"/>
  <c r="D532" i="29" s="1"/>
  <c r="F357" i="7"/>
  <c r="G357" i="7" s="1"/>
  <c r="D333" i="29" s="1"/>
  <c r="F181" i="6"/>
  <c r="G181" i="6" s="1"/>
  <c r="C157" i="29" s="1"/>
  <c r="F416" i="6"/>
  <c r="G416" i="6" s="1"/>
  <c r="C392" i="29" s="1"/>
  <c r="F214" i="6"/>
  <c r="G214" i="6" s="1"/>
  <c r="C190" i="29" s="1"/>
  <c r="F524" i="6"/>
  <c r="G524" i="6" s="1"/>
  <c r="C500" i="29" s="1"/>
  <c r="F314" i="6"/>
  <c r="G314" i="6" s="1"/>
  <c r="C290" i="29" s="1"/>
  <c r="F351" i="6"/>
  <c r="G351" i="6" s="1"/>
  <c r="C327" i="29" s="1"/>
  <c r="F660" i="6"/>
  <c r="G660" i="6" s="1"/>
  <c r="C636" i="29" s="1"/>
  <c r="F124" i="6"/>
  <c r="G124" i="6" s="1"/>
  <c r="C100" i="29" s="1"/>
  <c r="F503" i="6"/>
  <c r="G503" i="6" s="1"/>
  <c r="C479" i="29" s="1"/>
  <c r="F455" i="6"/>
  <c r="G455" i="6" s="1"/>
  <c r="C431" i="29" s="1"/>
  <c r="F65" i="7"/>
  <c r="G65" i="7" s="1"/>
  <c r="D41" i="29" s="1"/>
  <c r="F527" i="6"/>
  <c r="G527" i="6" s="1"/>
  <c r="C503" i="29" s="1"/>
  <c r="F633" i="6"/>
  <c r="G633" i="6" s="1"/>
  <c r="C609" i="29" s="1"/>
  <c r="F385" i="6"/>
  <c r="G385" i="6" s="1"/>
  <c r="C361" i="29" s="1"/>
  <c r="F132" i="6"/>
  <c r="G132" i="6" s="1"/>
  <c r="C108" i="29" s="1"/>
  <c r="F270" i="7"/>
  <c r="G270" i="7" s="1"/>
  <c r="D246" i="29" s="1"/>
  <c r="F67" i="6"/>
  <c r="G67" i="6" s="1"/>
  <c r="C43" i="29" s="1"/>
  <c r="F361" i="6"/>
  <c r="G361" i="6" s="1"/>
  <c r="C337" i="29" s="1"/>
  <c r="F659" i="6"/>
  <c r="G659" i="6" s="1"/>
  <c r="C635" i="29" s="1"/>
  <c r="F110" i="6"/>
  <c r="G110" i="6" s="1"/>
  <c r="C86" i="29" s="1"/>
  <c r="F431" i="6"/>
  <c r="G431" i="6" s="1"/>
  <c r="C407" i="29" s="1"/>
  <c r="F437" i="6"/>
  <c r="G437" i="6" s="1"/>
  <c r="C413" i="29" s="1"/>
  <c r="F237" i="6"/>
  <c r="G237" i="6" s="1"/>
  <c r="C213" i="29" s="1"/>
  <c r="F643" i="6"/>
  <c r="G643" i="6" s="1"/>
  <c r="C619" i="29" s="1"/>
  <c r="F635" i="6"/>
  <c r="G635" i="6" s="1"/>
  <c r="C611" i="29" s="1"/>
  <c r="F259" i="6"/>
  <c r="G259" i="6" s="1"/>
  <c r="C235" i="29" s="1"/>
  <c r="F247" i="6"/>
  <c r="G247" i="6" s="1"/>
  <c r="C223" i="29" s="1"/>
  <c r="F538" i="6"/>
  <c r="G538" i="6" s="1"/>
  <c r="C514" i="29" s="1"/>
  <c r="F485" i="6"/>
  <c r="G485" i="6" s="1"/>
  <c r="C461" i="29" s="1"/>
  <c r="F681" i="6"/>
  <c r="G681" i="6" s="1"/>
  <c r="C657" i="29" s="1"/>
  <c r="F47" i="6"/>
  <c r="G47" i="6" s="1"/>
  <c r="C23" i="29" s="1"/>
  <c r="F478" i="6"/>
  <c r="G478" i="6" s="1"/>
  <c r="C454" i="29" s="1"/>
  <c r="F358" i="6"/>
  <c r="G358" i="6" s="1"/>
  <c r="C334" i="29" s="1"/>
  <c r="F606" i="6"/>
  <c r="G606" i="6" s="1"/>
  <c r="C582" i="29" s="1"/>
  <c r="F539" i="6"/>
  <c r="G539" i="6" s="1"/>
  <c r="C515" i="29" s="1"/>
  <c r="F591" i="6"/>
  <c r="G591" i="6" s="1"/>
  <c r="C567" i="29" s="1"/>
  <c r="F357" i="6"/>
  <c r="G357" i="6" s="1"/>
  <c r="C333" i="29" s="1"/>
  <c r="F51" i="6"/>
  <c r="G51" i="6" s="1"/>
  <c r="C27" i="29" s="1"/>
  <c r="F428" i="6"/>
  <c r="G428" i="6" s="1"/>
  <c r="C404" i="29" s="1"/>
  <c r="F206" i="6"/>
  <c r="G206" i="6" s="1"/>
  <c r="C182" i="29" s="1"/>
  <c r="F208" i="6"/>
  <c r="G208" i="6" s="1"/>
  <c r="C184" i="29" s="1"/>
  <c r="F222" i="6"/>
  <c r="G222" i="6" s="1"/>
  <c r="C198" i="29" s="1"/>
  <c r="F86" i="6"/>
  <c r="G86" i="6" s="1"/>
  <c r="C62" i="29" s="1"/>
  <c r="F487" i="6"/>
  <c r="G487" i="6" s="1"/>
  <c r="C463" i="29" s="1"/>
  <c r="F219" i="6"/>
  <c r="G219" i="6" s="1"/>
  <c r="C195" i="29" s="1"/>
  <c r="F166" i="6"/>
  <c r="G166" i="6" s="1"/>
  <c r="C142" i="29" s="1"/>
  <c r="F291" i="6"/>
  <c r="G291" i="6" s="1"/>
  <c r="C267" i="29" s="1"/>
  <c r="F376" i="6"/>
  <c r="G376" i="6" s="1"/>
  <c r="C352" i="29" s="1"/>
  <c r="F414" i="6"/>
  <c r="G414" i="6" s="1"/>
  <c r="C390" i="29" s="1"/>
  <c r="F62" i="6"/>
  <c r="G62" i="6" s="1"/>
  <c r="C38" i="29" s="1"/>
  <c r="F147" i="6"/>
  <c r="G147" i="6" s="1"/>
  <c r="C123" i="29" s="1"/>
  <c r="F514" i="6"/>
  <c r="G514" i="6" s="1"/>
  <c r="C490" i="29" s="1"/>
  <c r="F605" i="6"/>
  <c r="G605" i="6" s="1"/>
  <c r="C581" i="29" s="1"/>
  <c r="F371" i="6"/>
  <c r="G371" i="6" s="1"/>
  <c r="C347" i="29" s="1"/>
  <c r="F652" i="6"/>
  <c r="G652" i="6" s="1"/>
  <c r="C628" i="29" s="1"/>
  <c r="F241" i="6"/>
  <c r="G241" i="6" s="1"/>
  <c r="C217" i="29" s="1"/>
  <c r="F494" i="6"/>
  <c r="G494" i="6" s="1"/>
  <c r="C470" i="29" s="1"/>
  <c r="F656" i="6"/>
  <c r="G656" i="6" s="1"/>
  <c r="C632" i="29" s="1"/>
  <c r="F379" i="6"/>
  <c r="G379" i="6" s="1"/>
  <c r="C355" i="29" s="1"/>
  <c r="F576" i="6"/>
  <c r="G576" i="6" s="1"/>
  <c r="C552" i="29" s="1"/>
  <c r="F243" i="6"/>
  <c r="G243" i="6" s="1"/>
  <c r="C219" i="29" s="1"/>
  <c r="F174" i="6"/>
  <c r="G174" i="6" s="1"/>
  <c r="C150" i="29" s="1"/>
  <c r="F544" i="6"/>
  <c r="G544" i="6" s="1"/>
  <c r="C520" i="29" s="1"/>
  <c r="F450" i="6"/>
  <c r="G450" i="6" s="1"/>
  <c r="C426" i="29" s="1"/>
  <c r="F549" i="6"/>
  <c r="G549" i="6" s="1"/>
  <c r="C525" i="29" s="1"/>
  <c r="F272" i="6"/>
  <c r="G272" i="6" s="1"/>
  <c r="C248" i="29" s="1"/>
  <c r="F440" i="6"/>
  <c r="G440" i="6" s="1"/>
  <c r="C416" i="29" s="1"/>
  <c r="F649" i="6"/>
  <c r="G649" i="6" s="1"/>
  <c r="C625" i="29" s="1"/>
  <c r="F388" i="6"/>
  <c r="G388" i="6" s="1"/>
  <c r="C364" i="29" s="1"/>
  <c r="F292" i="6"/>
  <c r="G292" i="6" s="1"/>
  <c r="C268" i="29" s="1"/>
  <c r="F438" i="6"/>
  <c r="G438" i="6" s="1"/>
  <c r="C414" i="29" s="1"/>
  <c r="F533" i="6"/>
  <c r="G533" i="6" s="1"/>
  <c r="C509" i="29" s="1"/>
  <c r="F194" i="6"/>
  <c r="G194" i="6" s="1"/>
  <c r="C170" i="29" s="1"/>
  <c r="F457" i="6"/>
  <c r="G457" i="6" s="1"/>
  <c r="C433" i="29" s="1"/>
  <c r="F104" i="6"/>
  <c r="G104" i="6" s="1"/>
  <c r="C80" i="29" s="1"/>
  <c r="F513" i="6"/>
  <c r="G513" i="6" s="1"/>
  <c r="C489" i="29" s="1"/>
  <c r="F481" i="6"/>
  <c r="G481" i="6" s="1"/>
  <c r="C457" i="29" s="1"/>
  <c r="F685" i="6"/>
  <c r="G685" i="6" s="1"/>
  <c r="C661" i="29" s="1"/>
  <c r="F480" i="6"/>
  <c r="G480" i="6" s="1"/>
  <c r="C456" i="29" s="1"/>
  <c r="F90" i="6"/>
  <c r="G90" i="6" s="1"/>
  <c r="C66" i="29" s="1"/>
  <c r="F103" i="6"/>
  <c r="G103" i="6" s="1"/>
  <c r="C79" i="29" s="1"/>
  <c r="F420" i="6"/>
  <c r="G420" i="6" s="1"/>
  <c r="C396" i="29" s="1"/>
  <c r="F457" i="7"/>
  <c r="G457" i="7" s="1"/>
  <c r="D433" i="29" s="1"/>
  <c r="F689" i="6"/>
  <c r="G689" i="6" s="1"/>
  <c r="C665" i="29" s="1"/>
  <c r="F628" i="6"/>
  <c r="G628" i="6" s="1"/>
  <c r="C604" i="29" s="1"/>
  <c r="F465" i="6"/>
  <c r="G465" i="6" s="1"/>
  <c r="C441" i="29" s="1"/>
  <c r="F312" i="6"/>
  <c r="G312" i="6" s="1"/>
  <c r="C288" i="29" s="1"/>
  <c r="F446" i="6"/>
  <c r="G446" i="6" s="1"/>
  <c r="C422" i="29" s="1"/>
  <c r="F372" i="6"/>
  <c r="G372" i="6" s="1"/>
  <c r="C348" i="29" s="1"/>
  <c r="F114" i="6"/>
  <c r="G114" i="6" s="1"/>
  <c r="C90" i="29" s="1"/>
  <c r="F151" i="6"/>
  <c r="G151" i="6" s="1"/>
  <c r="C127" i="29" s="1"/>
  <c r="F680" i="6"/>
  <c r="G680" i="6" s="1"/>
  <c r="C656" i="29" s="1"/>
  <c r="F657" i="7"/>
  <c r="G657" i="7" s="1"/>
  <c r="D633" i="29" s="1"/>
  <c r="F233" i="6"/>
  <c r="G233" i="6" s="1"/>
  <c r="C209" i="29" s="1"/>
  <c r="F590" i="6"/>
  <c r="G590" i="6" s="1"/>
  <c r="C566" i="29" s="1"/>
  <c r="F406" i="6"/>
  <c r="G406" i="6" s="1"/>
  <c r="C382" i="29" s="1"/>
  <c r="F284" i="6"/>
  <c r="G284" i="6" s="1"/>
  <c r="C260" i="29" s="1"/>
  <c r="F142" i="6"/>
  <c r="G142" i="6" s="1"/>
  <c r="C118" i="29" s="1"/>
  <c r="F123" i="6"/>
  <c r="G123" i="6" s="1"/>
  <c r="C99" i="29" s="1"/>
  <c r="F572" i="6"/>
  <c r="G572" i="6" s="1"/>
  <c r="C548" i="29" s="1"/>
  <c r="F141" i="6"/>
  <c r="G141" i="6" s="1"/>
  <c r="C117" i="29" s="1"/>
  <c r="F618" i="6"/>
  <c r="G618" i="6" s="1"/>
  <c r="C594" i="29" s="1"/>
  <c r="F526" i="6"/>
  <c r="G526" i="6" s="1"/>
  <c r="C502" i="29" s="1"/>
  <c r="F400" i="6"/>
  <c r="G400" i="6" s="1"/>
  <c r="C376" i="29" s="1"/>
  <c r="F324" i="6"/>
  <c r="G324" i="6" s="1"/>
  <c r="C300" i="29" s="1"/>
  <c r="F164" i="6"/>
  <c r="G164" i="6" s="1"/>
  <c r="C140" i="29" s="1"/>
  <c r="F257" i="6"/>
  <c r="G257" i="6" s="1"/>
  <c r="C233" i="29" s="1"/>
  <c r="F444" i="6"/>
  <c r="G444" i="6" s="1"/>
  <c r="C420" i="29" s="1"/>
  <c r="F126" i="6"/>
  <c r="G126" i="6" s="1"/>
  <c r="C102" i="29" s="1"/>
  <c r="F91" i="6"/>
  <c r="G91" i="6" s="1"/>
  <c r="C67" i="29" s="1"/>
  <c r="F394" i="6"/>
  <c r="G394" i="6" s="1"/>
  <c r="C370" i="29" s="1"/>
  <c r="F518" i="6"/>
  <c r="G518" i="6" s="1"/>
  <c r="C494" i="29" s="1"/>
  <c r="F650" i="6"/>
  <c r="G650" i="6" s="1"/>
  <c r="C626" i="29" s="1"/>
  <c r="F523" i="6"/>
  <c r="G523" i="6" s="1"/>
  <c r="C499" i="29" s="1"/>
  <c r="F211" i="6"/>
  <c r="G211" i="6" s="1"/>
  <c r="C187" i="29" s="1"/>
  <c r="F597" i="6"/>
  <c r="G597" i="6" s="1"/>
  <c r="C573" i="29" s="1"/>
  <c r="F641" i="6"/>
  <c r="G641" i="6" s="1"/>
  <c r="C617" i="29" s="1"/>
  <c r="F404" i="7"/>
  <c r="G404" i="7" s="1"/>
  <c r="D380" i="29" s="1"/>
  <c r="F274" i="6"/>
  <c r="G274" i="6" s="1"/>
  <c r="C250" i="29" s="1"/>
  <c r="F476" i="6"/>
  <c r="G476" i="6" s="1"/>
  <c r="C452" i="29" s="1"/>
  <c r="F193" i="6"/>
  <c r="G193" i="6" s="1"/>
  <c r="C169" i="29" s="1"/>
  <c r="F512" i="6"/>
  <c r="G512" i="6" s="1"/>
  <c r="C488" i="29" s="1"/>
  <c r="F499" i="6"/>
  <c r="G499" i="6" s="1"/>
  <c r="C475" i="29" s="1"/>
  <c r="F461" i="6"/>
  <c r="G461" i="6" s="1"/>
  <c r="C437" i="29" s="1"/>
  <c r="F40" i="6"/>
  <c r="G40" i="6" s="1"/>
  <c r="C16" i="29" s="1"/>
  <c r="F644" i="6"/>
  <c r="G644" i="6" s="1"/>
  <c r="C620" i="29" s="1"/>
  <c r="F642" i="6"/>
  <c r="G642" i="6" s="1"/>
  <c r="C618" i="29" s="1"/>
  <c r="F436" i="6"/>
  <c r="G436" i="6" s="1"/>
  <c r="C412" i="29" s="1"/>
  <c r="F580" i="6"/>
  <c r="G580" i="6" s="1"/>
  <c r="C556" i="29" s="1"/>
  <c r="F381" i="6"/>
  <c r="G381" i="6" s="1"/>
  <c r="C357" i="29" s="1"/>
  <c r="F66" i="6"/>
  <c r="G66" i="6" s="1"/>
  <c r="C42" i="29" s="1"/>
  <c r="F386" i="6"/>
  <c r="G386" i="6" s="1"/>
  <c r="C362" i="29" s="1"/>
  <c r="F35" i="6"/>
  <c r="G35" i="6" s="1"/>
  <c r="C11" i="29" s="1"/>
  <c r="F224" i="6"/>
  <c r="G224" i="6" s="1"/>
  <c r="C200" i="29" s="1"/>
  <c r="F578" i="6"/>
  <c r="G578" i="6" s="1"/>
  <c r="C554" i="29" s="1"/>
  <c r="F161" i="6"/>
  <c r="G161" i="6" s="1"/>
  <c r="C137" i="29" s="1"/>
  <c r="F79" i="6"/>
  <c r="G79" i="6" s="1"/>
  <c r="C55" i="29" s="1"/>
  <c r="F684" i="6"/>
  <c r="G684" i="6" s="1"/>
  <c r="C660" i="29" s="1"/>
  <c r="F221" i="6"/>
  <c r="G221" i="6" s="1"/>
  <c r="C197" i="29" s="1"/>
  <c r="F276" i="6"/>
  <c r="G276" i="6" s="1"/>
  <c r="C252" i="29" s="1"/>
  <c r="F651" i="6"/>
  <c r="G651" i="6" s="1"/>
  <c r="C627" i="29" s="1"/>
  <c r="F520" i="6"/>
  <c r="G520" i="6" s="1"/>
  <c r="C496" i="29" s="1"/>
  <c r="F467" i="6"/>
  <c r="G467" i="6" s="1"/>
  <c r="C443" i="29" s="1"/>
  <c r="F439" i="6"/>
  <c r="G439" i="6" s="1"/>
  <c r="C415" i="29" s="1"/>
  <c r="F317" i="6"/>
  <c r="G317" i="6" s="1"/>
  <c r="C293" i="29" s="1"/>
  <c r="F304" i="6"/>
  <c r="G304" i="6" s="1"/>
  <c r="C280" i="29" s="1"/>
  <c r="F154" i="6"/>
  <c r="G154" i="6" s="1"/>
  <c r="C130" i="29" s="1"/>
  <c r="F384" i="6"/>
  <c r="G384" i="6" s="1"/>
  <c r="C360" i="29" s="1"/>
  <c r="F610" i="6"/>
  <c r="G610" i="6" s="1"/>
  <c r="C586" i="29" s="1"/>
  <c r="F188" i="6"/>
  <c r="G188" i="6" s="1"/>
  <c r="C164" i="29" s="1"/>
  <c r="F169" i="6"/>
  <c r="G169" i="6" s="1"/>
  <c r="C145" i="29" s="1"/>
  <c r="F636" i="6"/>
  <c r="G636" i="6" s="1"/>
  <c r="C612" i="29" s="1"/>
  <c r="F536" i="6"/>
  <c r="G536" i="6" s="1"/>
  <c r="C512" i="29" s="1"/>
  <c r="F577" i="6"/>
  <c r="G577" i="6" s="1"/>
  <c r="C553" i="29" s="1"/>
  <c r="F427" i="7"/>
  <c r="G427" i="7" s="1"/>
  <c r="D403" i="29" s="1"/>
  <c r="F582" i="7"/>
  <c r="G582" i="7" s="1"/>
  <c r="D558" i="29" s="1"/>
  <c r="F540" i="7"/>
  <c r="G540" i="7" s="1"/>
  <c r="D516" i="29" s="1"/>
  <c r="F350" i="6"/>
  <c r="G350" i="6" s="1"/>
  <c r="C326" i="29" s="1"/>
  <c r="F490" i="6"/>
  <c r="G490" i="6" s="1"/>
  <c r="C466" i="29" s="1"/>
  <c r="F563" i="6"/>
  <c r="G563" i="6" s="1"/>
  <c r="C539" i="29" s="1"/>
  <c r="F332" i="7"/>
  <c r="G332" i="7" s="1"/>
  <c r="D308" i="29" s="1"/>
  <c r="F497" i="7"/>
  <c r="G497" i="7" s="1"/>
  <c r="D473" i="29" s="1"/>
  <c r="F202" i="6"/>
  <c r="G202" i="6" s="1"/>
  <c r="C178" i="29" s="1"/>
  <c r="F50" i="7"/>
  <c r="G50" i="7" s="1"/>
  <c r="D26" i="29" s="1"/>
  <c r="F193" i="7"/>
  <c r="G193" i="7" s="1"/>
  <c r="D169" i="29" s="1"/>
  <c r="F255" i="7"/>
  <c r="G255" i="7" s="1"/>
  <c r="D231" i="29" s="1"/>
  <c r="F236" i="6"/>
  <c r="G236" i="6" s="1"/>
  <c r="C212" i="29" s="1"/>
  <c r="F664" i="7"/>
  <c r="G664" i="7" s="1"/>
  <c r="D640" i="29" s="1"/>
  <c r="F242" i="7"/>
  <c r="G242" i="7" s="1"/>
  <c r="D218" i="29" s="1"/>
  <c r="F204" i="7"/>
  <c r="G204" i="7" s="1"/>
  <c r="D180" i="29" s="1"/>
  <c r="F355" i="7"/>
  <c r="G355" i="7" s="1"/>
  <c r="D331" i="29" s="1"/>
  <c r="F221" i="7"/>
  <c r="G221" i="7" s="1"/>
  <c r="D197" i="29" s="1"/>
  <c r="F341" i="7"/>
  <c r="G341" i="7" s="1"/>
  <c r="D317" i="29" s="1"/>
  <c r="F670" i="7"/>
  <c r="G670" i="7" s="1"/>
  <c r="D646" i="29" s="1"/>
  <c r="F551" i="7"/>
  <c r="G551" i="7" s="1"/>
  <c r="D527" i="29" s="1"/>
  <c r="F112" i="7"/>
  <c r="G112" i="7" s="1"/>
  <c r="D88" i="29" s="1"/>
  <c r="F333" i="7"/>
  <c r="G333" i="7" s="1"/>
  <c r="D309" i="29" s="1"/>
  <c r="F231" i="7"/>
  <c r="G231" i="7" s="1"/>
  <c r="D207" i="29" s="1"/>
  <c r="F124" i="7"/>
  <c r="G124" i="7" s="1"/>
  <c r="D100" i="29" s="1"/>
  <c r="F418" i="7"/>
  <c r="G418" i="7" s="1"/>
  <c r="D394" i="29" s="1"/>
  <c r="F564" i="7"/>
  <c r="G564" i="7" s="1"/>
  <c r="D540" i="29" s="1"/>
  <c r="F678" i="7"/>
  <c r="G678" i="7" s="1"/>
  <c r="D654" i="29" s="1"/>
  <c r="F414" i="7"/>
  <c r="G414" i="7" s="1"/>
  <c r="D390" i="29" s="1"/>
  <c r="F423" i="7"/>
  <c r="G423" i="7" s="1"/>
  <c r="D399" i="29" s="1"/>
  <c r="F409" i="7"/>
  <c r="G409" i="7" s="1"/>
  <c r="D385" i="29" s="1"/>
  <c r="F461" i="7"/>
  <c r="G461" i="7" s="1"/>
  <c r="D437" i="29" s="1"/>
  <c r="F99" i="7"/>
  <c r="G99" i="7" s="1"/>
  <c r="D75" i="29" s="1"/>
  <c r="F246" i="7"/>
  <c r="G246" i="7" s="1"/>
  <c r="D222" i="29" s="1"/>
  <c r="F447" i="7"/>
  <c r="G447" i="7" s="1"/>
  <c r="D423" i="29" s="1"/>
  <c r="F669" i="7"/>
  <c r="G669" i="7" s="1"/>
  <c r="D645" i="29" s="1"/>
  <c r="F362" i="7"/>
  <c r="G362" i="7" s="1"/>
  <c r="D338" i="29" s="1"/>
  <c r="F679" i="7"/>
  <c r="G679" i="7" s="1"/>
  <c r="D655" i="29" s="1"/>
  <c r="F229" i="7"/>
  <c r="G229" i="7" s="1"/>
  <c r="D205" i="29" s="1"/>
  <c r="F473" i="7"/>
  <c r="G473" i="7" s="1"/>
  <c r="D449" i="29" s="1"/>
  <c r="F611" i="7"/>
  <c r="G611" i="7" s="1"/>
  <c r="D587" i="29" s="1"/>
  <c r="F356" i="7"/>
  <c r="G356" i="7" s="1"/>
  <c r="D332" i="29" s="1"/>
  <c r="F55" i="6"/>
  <c r="G55" i="6" s="1"/>
  <c r="C31" i="29" s="1"/>
  <c r="F554" i="6"/>
  <c r="G554" i="6" s="1"/>
  <c r="C530" i="29" s="1"/>
  <c r="F407" i="6"/>
  <c r="G407" i="6" s="1"/>
  <c r="C383" i="29" s="1"/>
  <c r="F135" i="6"/>
  <c r="G135" i="6" s="1"/>
  <c r="C111" i="29" s="1"/>
  <c r="F145" i="6"/>
  <c r="G145" i="6" s="1"/>
  <c r="C121" i="29" s="1"/>
  <c r="F670" i="6"/>
  <c r="G670" i="6" s="1"/>
  <c r="C646" i="29" s="1"/>
  <c r="F215" i="6"/>
  <c r="G215" i="6" s="1"/>
  <c r="C191" i="29" s="1"/>
  <c r="F375" i="6"/>
  <c r="G375" i="6" s="1"/>
  <c r="C351" i="29" s="1"/>
  <c r="F287" i="6"/>
  <c r="G287" i="6" s="1"/>
  <c r="C263" i="29" s="1"/>
  <c r="F429" i="6"/>
  <c r="G429" i="6" s="1"/>
  <c r="C405" i="29" s="1"/>
  <c r="F119" i="6"/>
  <c r="G119" i="6" s="1"/>
  <c r="C95" i="29" s="1"/>
  <c r="F666" i="6"/>
  <c r="G666" i="6" s="1"/>
  <c r="C642" i="29" s="1"/>
  <c r="F453" i="6"/>
  <c r="G453" i="6" s="1"/>
  <c r="C429" i="29" s="1"/>
  <c r="F377" i="6"/>
  <c r="G377" i="6" s="1"/>
  <c r="C353" i="29" s="1"/>
  <c r="F169" i="7"/>
  <c r="G169" i="7" s="1"/>
  <c r="D145" i="29" s="1"/>
  <c r="F340" i="7"/>
  <c r="G340" i="7" s="1"/>
  <c r="D316" i="29" s="1"/>
  <c r="F186" i="7"/>
  <c r="G186" i="7" s="1"/>
  <c r="D162" i="29" s="1"/>
  <c r="F625" i="7"/>
  <c r="G625" i="7" s="1"/>
  <c r="D601" i="29" s="1"/>
  <c r="F329" i="7"/>
  <c r="G329" i="7" s="1"/>
  <c r="D305" i="29" s="1"/>
  <c r="F143" i="7"/>
  <c r="G143" i="7" s="1"/>
  <c r="D119" i="29" s="1"/>
  <c r="F208" i="7"/>
  <c r="G208" i="7" s="1"/>
  <c r="D184" i="29" s="1"/>
  <c r="F60" i="7"/>
  <c r="G60" i="7" s="1"/>
  <c r="D36" i="29" s="1"/>
  <c r="F83" i="7"/>
  <c r="G83" i="7" s="1"/>
  <c r="D59" i="29" s="1"/>
  <c r="F197" i="7"/>
  <c r="G197" i="7" s="1"/>
  <c r="D173" i="29" s="1"/>
  <c r="F352" i="7"/>
  <c r="G352" i="7" s="1"/>
  <c r="D328" i="29" s="1"/>
  <c r="F455" i="7"/>
  <c r="G455" i="7" s="1"/>
  <c r="D431" i="29" s="1"/>
  <c r="F533" i="7"/>
  <c r="G533" i="7" s="1"/>
  <c r="D509" i="29" s="1"/>
  <c r="F120" i="7"/>
  <c r="G120" i="7" s="1"/>
  <c r="D96" i="29" s="1"/>
  <c r="F80" i="7"/>
  <c r="G80" i="7" s="1"/>
  <c r="D56" i="29" s="1"/>
  <c r="F213" i="7"/>
  <c r="G213" i="7" s="1"/>
  <c r="D189" i="29" s="1"/>
  <c r="F639" i="7"/>
  <c r="G639" i="7" s="1"/>
  <c r="D615" i="29" s="1"/>
  <c r="F514" i="7"/>
  <c r="G514" i="7" s="1"/>
  <c r="D490" i="29" s="1"/>
  <c r="F363" i="7"/>
  <c r="G363" i="7" s="1"/>
  <c r="D339" i="29" s="1"/>
  <c r="F384" i="7"/>
  <c r="G384" i="7" s="1"/>
  <c r="D360" i="29" s="1"/>
  <c r="F230" i="7"/>
  <c r="G230" i="7" s="1"/>
  <c r="D206" i="29" s="1"/>
  <c r="F176" i="7"/>
  <c r="G176" i="7" s="1"/>
  <c r="D152" i="29" s="1"/>
  <c r="F546" i="7"/>
  <c r="G546" i="7" s="1"/>
  <c r="D522" i="29" s="1"/>
  <c r="F668" i="7"/>
  <c r="G668" i="7" s="1"/>
  <c r="D644" i="29" s="1"/>
  <c r="F439" i="7"/>
  <c r="G439" i="7" s="1"/>
  <c r="D415" i="29" s="1"/>
  <c r="F299" i="7"/>
  <c r="G299" i="7" s="1"/>
  <c r="D275" i="29" s="1"/>
  <c r="F265" i="7"/>
  <c r="G265" i="7" s="1"/>
  <c r="D241" i="29" s="1"/>
  <c r="F146" i="7"/>
  <c r="G146" i="7" s="1"/>
  <c r="D122" i="29" s="1"/>
  <c r="F321" i="7"/>
  <c r="G321" i="7" s="1"/>
  <c r="D297" i="29" s="1"/>
  <c r="F207" i="7"/>
  <c r="G207" i="7" s="1"/>
  <c r="D183" i="29" s="1"/>
  <c r="F102" i="7"/>
  <c r="G102" i="7" s="1"/>
  <c r="D78" i="29" s="1"/>
  <c r="F69" i="7"/>
  <c r="G69" i="7" s="1"/>
  <c r="D45" i="29" s="1"/>
  <c r="F122" i="7"/>
  <c r="G122" i="7" s="1"/>
  <c r="D98" i="29" s="1"/>
  <c r="F631" i="7"/>
  <c r="G631" i="7" s="1"/>
  <c r="D607" i="29" s="1"/>
  <c r="F620" i="7"/>
  <c r="G620" i="7" s="1"/>
  <c r="D596" i="29" s="1"/>
  <c r="F448" i="7"/>
  <c r="G448" i="7" s="1"/>
  <c r="D424" i="29" s="1"/>
  <c r="F469" i="7"/>
  <c r="G469" i="7" s="1"/>
  <c r="D445" i="29" s="1"/>
  <c r="F241" i="7"/>
  <c r="G241" i="7" s="1"/>
  <c r="D217" i="29" s="1"/>
  <c r="F479" i="7"/>
  <c r="G479" i="7" s="1"/>
  <c r="D455" i="29" s="1"/>
  <c r="F547" i="7"/>
  <c r="G547" i="7" s="1"/>
  <c r="D523" i="29" s="1"/>
  <c r="F173" i="7"/>
  <c r="G173" i="7" s="1"/>
  <c r="D149" i="29" s="1"/>
  <c r="F524" i="7"/>
  <c r="G524" i="7" s="1"/>
  <c r="D500" i="29" s="1"/>
  <c r="F354" i="7"/>
  <c r="G354" i="7" s="1"/>
  <c r="D330" i="29" s="1"/>
  <c r="F557" i="7"/>
  <c r="G557" i="7" s="1"/>
  <c r="D533" i="29" s="1"/>
  <c r="F250" i="7"/>
  <c r="G250" i="7" s="1"/>
  <c r="D226" i="29" s="1"/>
  <c r="F658" i="7"/>
  <c r="G658" i="7" s="1"/>
  <c r="D634" i="29" s="1"/>
  <c r="F310" i="7"/>
  <c r="G310" i="7" s="1"/>
  <c r="D286" i="29" s="1"/>
  <c r="F61" i="7"/>
  <c r="G61" i="7" s="1"/>
  <c r="D37" i="29" s="1"/>
  <c r="F499" i="7"/>
  <c r="G499" i="7" s="1"/>
  <c r="D475" i="29" s="1"/>
  <c r="F32" i="7"/>
  <c r="G32" i="7" s="1"/>
  <c r="D8" i="29" s="1"/>
  <c r="F283" i="7"/>
  <c r="G283" i="7" s="1"/>
  <c r="D259" i="29" s="1"/>
  <c r="F40" i="7"/>
  <c r="G40" i="7" s="1"/>
  <c r="D16" i="29" s="1"/>
  <c r="F350" i="7"/>
  <c r="G350" i="7" s="1"/>
  <c r="D326" i="29" s="1"/>
  <c r="F567" i="7"/>
  <c r="G567" i="7" s="1"/>
  <c r="D543" i="29" s="1"/>
  <c r="F359" i="7"/>
  <c r="G359" i="7" s="1"/>
  <c r="D335" i="29" s="1"/>
  <c r="F512" i="7"/>
  <c r="G512" i="7" s="1"/>
  <c r="D488" i="29" s="1"/>
  <c r="F144" i="7"/>
  <c r="G144" i="7" s="1"/>
  <c r="D120" i="29" s="1"/>
  <c r="F444" i="7"/>
  <c r="G444" i="7" s="1"/>
  <c r="D420" i="29" s="1"/>
  <c r="F537" i="7"/>
  <c r="G537" i="7" s="1"/>
  <c r="D513" i="29" s="1"/>
  <c r="F331" i="7"/>
  <c r="G331" i="7" s="1"/>
  <c r="D307" i="29" s="1"/>
  <c r="F484" i="7"/>
  <c r="G484" i="7" s="1"/>
  <c r="D460" i="29" s="1"/>
  <c r="F34" i="7"/>
  <c r="G34" i="7" s="1"/>
  <c r="D10" i="29" s="1"/>
  <c r="F79" i="7"/>
  <c r="G79" i="7" s="1"/>
  <c r="D55" i="29" s="1"/>
  <c r="F530" i="7"/>
  <c r="G530" i="7" s="1"/>
  <c r="D506" i="29" s="1"/>
  <c r="F281" i="7"/>
  <c r="G281" i="7" s="1"/>
  <c r="D257" i="29" s="1"/>
  <c r="F323" i="7"/>
  <c r="G323" i="7" s="1"/>
  <c r="D299" i="29" s="1"/>
  <c r="F617" i="7"/>
  <c r="G617" i="7" s="1"/>
  <c r="D593" i="29" s="1"/>
  <c r="F149" i="7"/>
  <c r="G149" i="7" s="1"/>
  <c r="D125" i="29" s="1"/>
  <c r="F407" i="7"/>
  <c r="G407" i="7" s="1"/>
  <c r="D383" i="29" s="1"/>
  <c r="F347" i="7"/>
  <c r="G347" i="7" s="1"/>
  <c r="D323" i="29" s="1"/>
  <c r="F100" i="7"/>
  <c r="G100" i="7" s="1"/>
  <c r="D76" i="29" s="1"/>
  <c r="F550" i="7"/>
  <c r="G550" i="7" s="1"/>
  <c r="D526" i="29" s="1"/>
  <c r="F655" i="7"/>
  <c r="G655" i="7" s="1"/>
  <c r="D631" i="29" s="1"/>
  <c r="F637" i="6"/>
  <c r="G637" i="6" s="1"/>
  <c r="C613" i="29" s="1"/>
  <c r="F322" i="6"/>
  <c r="G322" i="6" s="1"/>
  <c r="C298" i="29" s="1"/>
  <c r="F197" i="6"/>
  <c r="G197" i="6" s="1"/>
  <c r="C173" i="29" s="1"/>
  <c r="F286" i="6"/>
  <c r="G286" i="6" s="1"/>
  <c r="C262" i="29" s="1"/>
  <c r="F574" i="6"/>
  <c r="G574" i="6" s="1"/>
  <c r="C550" i="29" s="1"/>
  <c r="F489" i="6"/>
  <c r="G489" i="6" s="1"/>
  <c r="C465" i="29" s="1"/>
  <c r="F412" i="6"/>
  <c r="G412" i="6" s="1"/>
  <c r="C388" i="29" s="1"/>
  <c r="F363" i="6"/>
  <c r="G363" i="6" s="1"/>
  <c r="C339" i="29" s="1"/>
  <c r="F392" i="6"/>
  <c r="G392" i="6" s="1"/>
  <c r="C368" i="29" s="1"/>
  <c r="F422" i="6"/>
  <c r="G422" i="6" s="1"/>
  <c r="C398" i="29" s="1"/>
  <c r="F452" i="6"/>
  <c r="G452" i="6" s="1"/>
  <c r="C428" i="29" s="1"/>
  <c r="F497" i="6"/>
  <c r="G497" i="6" s="1"/>
  <c r="C473" i="29" s="1"/>
  <c r="F249" i="6"/>
  <c r="G249" i="6" s="1"/>
  <c r="C225" i="29" s="1"/>
  <c r="F393" i="6"/>
  <c r="G393" i="6" s="1"/>
  <c r="C369" i="29" s="1"/>
  <c r="F152" i="6"/>
  <c r="G152" i="6" s="1"/>
  <c r="C128" i="29" s="1"/>
  <c r="F316" i="6"/>
  <c r="G316" i="6" s="1"/>
  <c r="C292" i="29" s="1"/>
  <c r="F471" i="6"/>
  <c r="G471" i="6" s="1"/>
  <c r="C447" i="29" s="1"/>
  <c r="F200" i="6"/>
  <c r="G200" i="6" s="1"/>
  <c r="C176" i="29" s="1"/>
  <c r="F271" i="6"/>
  <c r="G271" i="6" s="1"/>
  <c r="C247" i="29" s="1"/>
  <c r="F229" i="6"/>
  <c r="G229" i="6" s="1"/>
  <c r="C205" i="29" s="1"/>
  <c r="F667" i="6"/>
  <c r="G667" i="6" s="1"/>
  <c r="C643" i="29" s="1"/>
  <c r="F402" i="6"/>
  <c r="G402" i="6" s="1"/>
  <c r="C378" i="29" s="1"/>
  <c r="F87" i="6"/>
  <c r="G87" i="6" s="1"/>
  <c r="C63" i="29" s="1"/>
  <c r="F345" i="6"/>
  <c r="G345" i="6" s="1"/>
  <c r="C321" i="29" s="1"/>
  <c r="F266" i="6"/>
  <c r="G266" i="6" s="1"/>
  <c r="C242" i="29" s="1"/>
  <c r="F43" i="6"/>
  <c r="G43" i="6" s="1"/>
  <c r="C19" i="29" s="1"/>
  <c r="F374" i="6"/>
  <c r="G374" i="6" s="1"/>
  <c r="C350" i="29" s="1"/>
  <c r="F187" i="6"/>
  <c r="G187" i="6" s="1"/>
  <c r="C163" i="29" s="1"/>
  <c r="F144" i="6"/>
  <c r="G144" i="6" s="1"/>
  <c r="C120" i="29" s="1"/>
  <c r="F41" i="6"/>
  <c r="G41" i="6" s="1"/>
  <c r="C17" i="29" s="1"/>
  <c r="F569" i="6"/>
  <c r="G569" i="6" s="1"/>
  <c r="C545" i="29" s="1"/>
  <c r="F373" i="6"/>
  <c r="G373" i="6" s="1"/>
  <c r="C349" i="29" s="1"/>
  <c r="F37" i="6"/>
  <c r="G37" i="6" s="1"/>
  <c r="C13" i="29" s="1"/>
  <c r="F139" i="6"/>
  <c r="G139" i="6" s="1"/>
  <c r="C115" i="29" s="1"/>
  <c r="F445" i="6"/>
  <c r="G445" i="6" s="1"/>
  <c r="C421" i="29" s="1"/>
  <c r="F460" i="6"/>
  <c r="G460" i="6" s="1"/>
  <c r="C436" i="29" s="1"/>
  <c r="F608" i="6"/>
  <c r="G608" i="6" s="1"/>
  <c r="C584" i="29" s="1"/>
  <c r="F296" i="6"/>
  <c r="G296" i="6" s="1"/>
  <c r="C272" i="29" s="1"/>
  <c r="F486" i="6"/>
  <c r="G486" i="6" s="1"/>
  <c r="C462" i="29" s="1"/>
  <c r="F625" i="6"/>
  <c r="G625" i="6" s="1"/>
  <c r="C601" i="29" s="1"/>
  <c r="F517" i="6"/>
  <c r="G517" i="6" s="1"/>
  <c r="C493" i="29" s="1"/>
  <c r="F491" i="6"/>
  <c r="G491" i="6" s="1"/>
  <c r="C467" i="29" s="1"/>
  <c r="F525" i="6"/>
  <c r="G525" i="6" s="1"/>
  <c r="C501" i="29" s="1"/>
  <c r="F663" i="6"/>
  <c r="G663" i="6" s="1"/>
  <c r="C639" i="29" s="1"/>
  <c r="F283" i="6"/>
  <c r="G283" i="6" s="1"/>
  <c r="C259" i="29" s="1"/>
  <c r="F521" i="6"/>
  <c r="G521" i="6" s="1"/>
  <c r="C497" i="29" s="1"/>
  <c r="F83" i="6"/>
  <c r="G83" i="6" s="1"/>
  <c r="C59" i="29" s="1"/>
  <c r="F81" i="6"/>
  <c r="G81" i="6" s="1"/>
  <c r="C57" i="29" s="1"/>
  <c r="F418" i="6"/>
  <c r="G418" i="6" s="1"/>
  <c r="C394" i="29" s="1"/>
  <c r="F546" i="6"/>
  <c r="G546" i="6" s="1"/>
  <c r="C522" i="29" s="1"/>
  <c r="F458" i="6"/>
  <c r="G458" i="6" s="1"/>
  <c r="C434" i="29" s="1"/>
  <c r="F38" i="6"/>
  <c r="G38" i="6" s="1"/>
  <c r="C14" i="29" s="1"/>
  <c r="F653" i="6"/>
  <c r="G653" i="6" s="1"/>
  <c r="C629" i="29" s="1"/>
  <c r="F454" i="7"/>
  <c r="G454" i="7" s="1"/>
  <c r="D430" i="29" s="1"/>
  <c r="F182" i="7"/>
  <c r="G182" i="7" s="1"/>
  <c r="D158" i="29" s="1"/>
  <c r="F618" i="7"/>
  <c r="G618" i="7" s="1"/>
  <c r="D594" i="29" s="1"/>
  <c r="F563" i="7"/>
  <c r="G563" i="7" s="1"/>
  <c r="D539" i="29" s="1"/>
  <c r="F106" i="7"/>
  <c r="G106" i="7" s="1"/>
  <c r="D82" i="29" s="1"/>
  <c r="F222" i="7"/>
  <c r="G222" i="7" s="1"/>
  <c r="D198" i="29" s="1"/>
  <c r="F677" i="7"/>
  <c r="G677" i="7" s="1"/>
  <c r="D653" i="29" s="1"/>
  <c r="F76" i="7"/>
  <c r="G76" i="7" s="1"/>
  <c r="D52" i="29" s="1"/>
  <c r="F645" i="7"/>
  <c r="G645" i="7" s="1"/>
  <c r="D621" i="29" s="1"/>
  <c r="F294" i="7"/>
  <c r="G294" i="7" s="1"/>
  <c r="D270" i="29" s="1"/>
  <c r="F313" i="7"/>
  <c r="G313" i="7" s="1"/>
  <c r="D289" i="29" s="1"/>
  <c r="F629" i="7"/>
  <c r="G629" i="7" s="1"/>
  <c r="D605" i="29" s="1"/>
  <c r="F74" i="7"/>
  <c r="G74" i="7" s="1"/>
  <c r="D50" i="29" s="1"/>
  <c r="F334" i="7"/>
  <c r="G334" i="7" s="1"/>
  <c r="D310" i="29" s="1"/>
  <c r="F529" i="7"/>
  <c r="G529" i="7" s="1"/>
  <c r="D505" i="29" s="1"/>
  <c r="F496" i="7"/>
  <c r="G496" i="7" s="1"/>
  <c r="D472" i="29" s="1"/>
  <c r="F483" i="7"/>
  <c r="G483" i="7" s="1"/>
  <c r="D459" i="29" s="1"/>
  <c r="F49" i="7"/>
  <c r="G49" i="7" s="1"/>
  <c r="D25" i="29" s="1"/>
  <c r="F610" i="7"/>
  <c r="G610" i="7" s="1"/>
  <c r="D586" i="29" s="1"/>
  <c r="F188" i="7"/>
  <c r="G188" i="7" s="1"/>
  <c r="D164" i="29" s="1"/>
  <c r="F432" i="7"/>
  <c r="G432" i="7" s="1"/>
  <c r="D408" i="29" s="1"/>
  <c r="F267" i="7"/>
  <c r="G267" i="7" s="1"/>
  <c r="D243" i="29" s="1"/>
  <c r="F451" i="7"/>
  <c r="G451" i="7" s="1"/>
  <c r="D427" i="29" s="1"/>
  <c r="F680" i="7"/>
  <c r="G680" i="7" s="1"/>
  <c r="D656" i="29" s="1"/>
  <c r="F370" i="7"/>
  <c r="G370" i="7" s="1"/>
  <c r="D346" i="29" s="1"/>
  <c r="F349" i="7"/>
  <c r="G349" i="7" s="1"/>
  <c r="D325" i="29" s="1"/>
  <c r="F562" i="7"/>
  <c r="G562" i="7" s="1"/>
  <c r="D538" i="29" s="1"/>
  <c r="F337" i="7"/>
  <c r="G337" i="7" s="1"/>
  <c r="D313" i="29" s="1"/>
  <c r="F212" i="7"/>
  <c r="G212" i="7" s="1"/>
  <c r="D188" i="29" s="1"/>
  <c r="F139" i="7"/>
  <c r="G139" i="7" s="1"/>
  <c r="D115" i="29" s="1"/>
  <c r="F33" i="7"/>
  <c r="G33" i="7" s="1"/>
  <c r="D9" i="29" s="1"/>
  <c r="F397" i="7"/>
  <c r="G397" i="7" s="1"/>
  <c r="D373" i="29" s="1"/>
  <c r="F135" i="7"/>
  <c r="G135" i="7" s="1"/>
  <c r="D111" i="29" s="1"/>
  <c r="F553" i="6"/>
  <c r="G553" i="6" s="1"/>
  <c r="C529" i="29" s="1"/>
  <c r="F148" i="6"/>
  <c r="G148" i="6" s="1"/>
  <c r="C124" i="29" s="1"/>
  <c r="F509" i="6"/>
  <c r="G509" i="6" s="1"/>
  <c r="C485" i="29" s="1"/>
  <c r="F459" i="6"/>
  <c r="G459" i="6" s="1"/>
  <c r="C435" i="29" s="1"/>
  <c r="F560" i="6"/>
  <c r="G560" i="6" s="1"/>
  <c r="C536" i="29" s="1"/>
  <c r="F595" i="6"/>
  <c r="G595" i="6" s="1"/>
  <c r="C571" i="29" s="1"/>
  <c r="F555" i="6"/>
  <c r="G555" i="6" s="1"/>
  <c r="C531" i="29" s="1"/>
  <c r="F226" i="6"/>
  <c r="G226" i="6" s="1"/>
  <c r="C202" i="29" s="1"/>
  <c r="F33" i="6"/>
  <c r="G33" i="6" s="1"/>
  <c r="C9" i="29" s="1"/>
  <c r="F354" i="6"/>
  <c r="G354" i="6" s="1"/>
  <c r="C330" i="29" s="1"/>
  <c r="F356" i="6"/>
  <c r="G356" i="6" s="1"/>
  <c r="C332" i="29" s="1"/>
  <c r="F530" i="6"/>
  <c r="G530" i="6" s="1"/>
  <c r="C506" i="29" s="1"/>
  <c r="F267" i="6"/>
  <c r="G267" i="6" s="1"/>
  <c r="C243" i="29" s="1"/>
  <c r="F170" i="6"/>
  <c r="G170" i="6" s="1"/>
  <c r="C146" i="29" s="1"/>
  <c r="F443" i="6"/>
  <c r="G443" i="6" s="1"/>
  <c r="C419" i="29" s="1"/>
  <c r="F330" i="6"/>
  <c r="G330" i="6" s="1"/>
  <c r="C306" i="29" s="1"/>
  <c r="F72" i="6"/>
  <c r="G72" i="6" s="1"/>
  <c r="C48" i="29" s="1"/>
  <c r="F160" i="6"/>
  <c r="G160" i="6" s="1"/>
  <c r="C136" i="29" s="1"/>
  <c r="F217" i="6"/>
  <c r="G217" i="6" s="1"/>
  <c r="C193" i="29" s="1"/>
  <c r="F571" i="6"/>
  <c r="G571" i="6" s="1"/>
  <c r="C547" i="29" s="1"/>
  <c r="F449" i="6"/>
  <c r="G449" i="6" s="1"/>
  <c r="C425" i="29" s="1"/>
  <c r="F359" i="6"/>
  <c r="G359" i="6" s="1"/>
  <c r="C335" i="29" s="1"/>
  <c r="F419" i="6"/>
  <c r="G419" i="6" s="1"/>
  <c r="C395" i="29" s="1"/>
  <c r="F260" i="6"/>
  <c r="G260" i="6" s="1"/>
  <c r="C236" i="29" s="1"/>
  <c r="F343" i="6"/>
  <c r="G343" i="6" s="1"/>
  <c r="C319" i="29" s="1"/>
  <c r="F30" i="6"/>
  <c r="G30" i="6" s="1"/>
  <c r="C6" i="29" s="1"/>
  <c r="F522" i="6"/>
  <c r="G522" i="6" s="1"/>
  <c r="C498" i="29" s="1"/>
  <c r="F127" i="6"/>
  <c r="G127" i="6" s="1"/>
  <c r="C103" i="29" s="1"/>
  <c r="F248" i="6"/>
  <c r="G248" i="6" s="1"/>
  <c r="C224" i="29" s="1"/>
  <c r="F225" i="6"/>
  <c r="G225" i="6" s="1"/>
  <c r="C201" i="29" s="1"/>
  <c r="F138" i="6"/>
  <c r="G138" i="6" s="1"/>
  <c r="C114" i="29" s="1"/>
  <c r="F519" i="6"/>
  <c r="G519" i="6" s="1"/>
  <c r="C495" i="29" s="1"/>
  <c r="F391" i="6"/>
  <c r="G391" i="6" s="1"/>
  <c r="C367" i="29" s="1"/>
  <c r="F68" i="6"/>
  <c r="G68" i="6" s="1"/>
  <c r="C44" i="29" s="1"/>
  <c r="F511" i="6"/>
  <c r="G511" i="6" s="1"/>
  <c r="C487" i="29" s="1"/>
  <c r="F427" i="6"/>
  <c r="G427" i="6" s="1"/>
  <c r="C403" i="29" s="1"/>
  <c r="F58" i="6"/>
  <c r="G58" i="6" s="1"/>
  <c r="C34" i="29" s="1"/>
  <c r="F238" i="6"/>
  <c r="G238" i="6" s="1"/>
  <c r="C214" i="29" s="1"/>
  <c r="F82" i="6"/>
  <c r="G82" i="6" s="1"/>
  <c r="C58" i="29" s="1"/>
  <c r="F661" i="6"/>
  <c r="G661" i="6" s="1"/>
  <c r="C637" i="29" s="1"/>
  <c r="F189" i="6"/>
  <c r="G189" i="6" s="1"/>
  <c r="C165" i="29" s="1"/>
  <c r="F149" i="6"/>
  <c r="G149" i="6" s="1"/>
  <c r="C125" i="29" s="1"/>
  <c r="F646" i="6"/>
  <c r="G646" i="6" s="1"/>
  <c r="C622" i="29" s="1"/>
  <c r="F171" i="6"/>
  <c r="G171" i="6" s="1"/>
  <c r="C147" i="29" s="1"/>
  <c r="F531" i="6"/>
  <c r="G531" i="6" s="1"/>
  <c r="C507" i="29" s="1"/>
  <c r="F183" i="6"/>
  <c r="G183" i="6" s="1"/>
  <c r="C159" i="29" s="1"/>
  <c r="F677" i="6"/>
  <c r="G677" i="6" s="1"/>
  <c r="C653" i="29" s="1"/>
  <c r="F32" i="6"/>
  <c r="G32" i="6" s="1"/>
  <c r="C8" i="29" s="1"/>
  <c r="F250" i="6"/>
  <c r="G250" i="6" s="1"/>
  <c r="C226" i="29" s="1"/>
  <c r="F672" i="6"/>
  <c r="G672" i="6" s="1"/>
  <c r="C648" i="29" s="1"/>
  <c r="F61" i="6"/>
  <c r="G61" i="6" s="1"/>
  <c r="C37" i="29" s="1"/>
  <c r="F468" i="6"/>
  <c r="G468" i="6" s="1"/>
  <c r="C444" i="29" s="1"/>
  <c r="F683" i="6"/>
  <c r="G683" i="6" s="1"/>
  <c r="C659" i="29" s="1"/>
  <c r="F673" i="6"/>
  <c r="G673" i="6" s="1"/>
  <c r="C649" i="29" s="1"/>
  <c r="F273" i="6"/>
  <c r="G273" i="6" s="1"/>
  <c r="C249" i="29" s="1"/>
  <c r="F255" i="6"/>
  <c r="G255" i="6" s="1"/>
  <c r="C231" i="29" s="1"/>
  <c r="F261" i="6"/>
  <c r="G261" i="6" s="1"/>
  <c r="C237" i="29" s="1"/>
  <c r="F631" i="6"/>
  <c r="G631" i="6" s="1"/>
  <c r="C607" i="29" s="1"/>
  <c r="F92" i="6"/>
  <c r="G92" i="6" s="1"/>
  <c r="C68" i="29" s="1"/>
  <c r="F596" i="6"/>
  <c r="G596" i="6" s="1"/>
  <c r="C572" i="29" s="1"/>
  <c r="F303" i="6"/>
  <c r="G303" i="6" s="1"/>
  <c r="C279" i="29" s="1"/>
  <c r="F195" i="6"/>
  <c r="G195" i="6" s="1"/>
  <c r="C171" i="29" s="1"/>
  <c r="F218" i="6"/>
  <c r="G218" i="6" s="1"/>
  <c r="C194" i="29" s="1"/>
  <c r="F140" i="6"/>
  <c r="G140" i="6" s="1"/>
  <c r="C116" i="29" s="1"/>
  <c r="F594" i="6"/>
  <c r="G594" i="6" s="1"/>
  <c r="C570" i="29" s="1"/>
  <c r="F495" i="6"/>
  <c r="G495" i="6" s="1"/>
  <c r="C471" i="29" s="1"/>
  <c r="F341" i="6"/>
  <c r="G341" i="6" s="1"/>
  <c r="C317" i="29" s="1"/>
  <c r="F568" i="6"/>
  <c r="G568" i="6" s="1"/>
  <c r="C544" i="29" s="1"/>
  <c r="F168" i="6"/>
  <c r="G168" i="6" s="1"/>
  <c r="C144" i="29" s="1"/>
  <c r="F307" i="6"/>
  <c r="G307" i="6" s="1"/>
  <c r="C283" i="29" s="1"/>
  <c r="F232" i="6"/>
  <c r="G232" i="6" s="1"/>
  <c r="C208" i="29" s="1"/>
  <c r="F99" i="6"/>
  <c r="G99" i="6" s="1"/>
  <c r="C75" i="29" s="1"/>
  <c r="F679" i="6"/>
  <c r="G679" i="6" s="1"/>
  <c r="C655" i="29" s="1"/>
  <c r="F601" i="6"/>
  <c r="G601" i="6" s="1"/>
  <c r="C577" i="29" s="1"/>
  <c r="F213" i="6"/>
  <c r="G213" i="6" s="1"/>
  <c r="C189" i="29" s="1"/>
  <c r="F35" i="7"/>
  <c r="G35" i="7" s="1"/>
  <c r="D11" i="29" s="1"/>
  <c r="F191" i="6"/>
  <c r="G191" i="6" s="1"/>
  <c r="C167" i="29" s="1"/>
  <c r="F639" i="6"/>
  <c r="G639" i="6" s="1"/>
  <c r="C615" i="29" s="1"/>
  <c r="F56" i="6"/>
  <c r="G56" i="6" s="1"/>
  <c r="C32" i="29" s="1"/>
  <c r="F293" i="6"/>
  <c r="G293" i="6" s="1"/>
  <c r="C269" i="29" s="1"/>
  <c r="F326" i="6"/>
  <c r="G326" i="6" s="1"/>
  <c r="C302" i="29" s="1"/>
  <c r="F262" i="6"/>
  <c r="G262" i="6" s="1"/>
  <c r="C238" i="29" s="1"/>
  <c r="F433" i="6"/>
  <c r="G433" i="6" s="1"/>
  <c r="C409" i="29" s="1"/>
  <c r="F115" i="6"/>
  <c r="G115" i="6" s="1"/>
  <c r="C91" i="29" s="1"/>
  <c r="F102" i="6"/>
  <c r="G102" i="6" s="1"/>
  <c r="C78" i="29" s="1"/>
  <c r="F216" i="6"/>
  <c r="G216" i="6" s="1"/>
  <c r="C192" i="29" s="1"/>
  <c r="F163" i="6"/>
  <c r="G163" i="6" s="1"/>
  <c r="C139" i="29" s="1"/>
  <c r="F253" i="6"/>
  <c r="G253" i="6" s="1"/>
  <c r="C229" i="29" s="1"/>
  <c r="F121" i="6"/>
  <c r="G121" i="6" s="1"/>
  <c r="C97" i="29" s="1"/>
  <c r="F378" i="6"/>
  <c r="G378" i="6" s="1"/>
  <c r="C354" i="29" s="1"/>
  <c r="F308" i="6"/>
  <c r="G308" i="6" s="1"/>
  <c r="C284" i="29" s="1"/>
  <c r="F231" i="6"/>
  <c r="G231" i="6" s="1"/>
  <c r="C207" i="29" s="1"/>
  <c r="F398" i="6"/>
  <c r="G398" i="6" s="1"/>
  <c r="C374" i="29" s="1"/>
  <c r="F77" i="6"/>
  <c r="G77" i="6" s="1"/>
  <c r="C53" i="29" s="1"/>
  <c r="F575" i="6"/>
  <c r="G575" i="6" s="1"/>
  <c r="C551" i="29" s="1"/>
  <c r="F268" i="6"/>
  <c r="G268" i="6" s="1"/>
  <c r="C244" i="29" s="1"/>
  <c r="F632" i="6"/>
  <c r="G632" i="6" s="1"/>
  <c r="C608" i="29" s="1"/>
  <c r="F573" i="6"/>
  <c r="G573" i="6" s="1"/>
  <c r="C549" i="29" s="1"/>
  <c r="F543" i="6"/>
  <c r="G543" i="6" s="1"/>
  <c r="C519" i="29" s="1"/>
  <c r="F369" i="6"/>
  <c r="G369" i="6" s="1"/>
  <c r="C345" i="29" s="1"/>
  <c r="F339" i="6"/>
  <c r="G339" i="6" s="1"/>
  <c r="C315" i="29" s="1"/>
  <c r="F475" i="6"/>
  <c r="G475" i="6" s="1"/>
  <c r="C451" i="29" s="1"/>
  <c r="F479" i="6"/>
  <c r="G479" i="6" s="1"/>
  <c r="C455" i="29" s="1"/>
  <c r="F675" i="6"/>
  <c r="G675" i="6" s="1"/>
  <c r="C651" i="29" s="1"/>
  <c r="F688" i="6"/>
  <c r="G688" i="6" s="1"/>
  <c r="C664" i="29" s="1"/>
  <c r="F688" i="7"/>
  <c r="G688" i="7" s="1"/>
  <c r="D664" i="29" s="1"/>
  <c r="F234" i="7"/>
  <c r="G234" i="7" s="1"/>
  <c r="D210" i="29" s="1"/>
  <c r="F266" i="7"/>
  <c r="G266" i="7" s="1"/>
  <c r="D242" i="29" s="1"/>
  <c r="F256" i="7"/>
  <c r="G256" i="7" s="1"/>
  <c r="D232" i="29" s="1"/>
  <c r="F174" i="7"/>
  <c r="G174" i="7" s="1"/>
  <c r="D150" i="29" s="1"/>
  <c r="F553" i="7"/>
  <c r="G553" i="7" s="1"/>
  <c r="D529" i="29" s="1"/>
  <c r="F493" i="7"/>
  <c r="G493" i="7" s="1"/>
  <c r="D469" i="29" s="1"/>
  <c r="F579" i="7"/>
  <c r="G579" i="7" s="1"/>
  <c r="D555" i="29" s="1"/>
  <c r="F317" i="7"/>
  <c r="G317" i="7" s="1"/>
  <c r="D293" i="29" s="1"/>
  <c r="F405" i="7"/>
  <c r="G405" i="7" s="1"/>
  <c r="D381" i="29" s="1"/>
  <c r="F480" i="7"/>
  <c r="G480" i="7" s="1"/>
  <c r="D456" i="29" s="1"/>
  <c r="F66" i="7"/>
  <c r="G66" i="7" s="1"/>
  <c r="D42" i="29" s="1"/>
  <c r="F586" i="7"/>
  <c r="G586" i="7" s="1"/>
  <c r="D562" i="29" s="1"/>
  <c r="F325" i="7"/>
  <c r="G325" i="7" s="1"/>
  <c r="D301" i="29" s="1"/>
  <c r="F111" i="7"/>
  <c r="G111" i="7" s="1"/>
  <c r="D87" i="29" s="1"/>
  <c r="F440" i="7"/>
  <c r="G440" i="7" s="1"/>
  <c r="D416" i="29" s="1"/>
  <c r="F376" i="7"/>
  <c r="G376" i="7" s="1"/>
  <c r="D352" i="29" s="1"/>
  <c r="F63" i="7"/>
  <c r="G63" i="7" s="1"/>
  <c r="D39" i="29" s="1"/>
  <c r="F301" i="7"/>
  <c r="G301" i="7" s="1"/>
  <c r="D277" i="29" s="1"/>
  <c r="F132" i="7"/>
  <c r="G132" i="7" s="1"/>
  <c r="D108" i="29" s="1"/>
  <c r="F42" i="6"/>
  <c r="G42" i="6" s="1"/>
  <c r="C18" i="29" s="1"/>
  <c r="F338" i="6"/>
  <c r="G338" i="6" s="1"/>
  <c r="C314" i="29" s="1"/>
  <c r="F167" i="6"/>
  <c r="G167" i="6" s="1"/>
  <c r="C143" i="29" s="1"/>
  <c r="F65" i="6"/>
  <c r="G65" i="6" s="1"/>
  <c r="C41" i="29" s="1"/>
  <c r="F331" i="6"/>
  <c r="G331" i="6" s="1"/>
  <c r="C307" i="29" s="1"/>
  <c r="F366" i="6"/>
  <c r="G366" i="6" s="1"/>
  <c r="C342" i="29" s="1"/>
  <c r="F113" i="6"/>
  <c r="G113" i="6" s="1"/>
  <c r="C89" i="29" s="1"/>
  <c r="F352" i="6"/>
  <c r="G352" i="6" s="1"/>
  <c r="C328" i="29" s="1"/>
  <c r="F57" i="6"/>
  <c r="G57" i="6" s="1"/>
  <c r="C33" i="29" s="1"/>
  <c r="F477" i="6"/>
  <c r="G477" i="6" s="1"/>
  <c r="C453" i="29" s="1"/>
  <c r="F136" i="6"/>
  <c r="G136" i="6" s="1"/>
  <c r="C112" i="29" s="1"/>
  <c r="F240" i="6"/>
  <c r="G240" i="6" s="1"/>
  <c r="C216" i="29" s="1"/>
  <c r="F469" i="6"/>
  <c r="G469" i="6" s="1"/>
  <c r="C445" i="29" s="1"/>
  <c r="F158" i="6"/>
  <c r="G158" i="6" s="1"/>
  <c r="C134" i="29" s="1"/>
  <c r="F508" i="6"/>
  <c r="G508" i="6" s="1"/>
  <c r="C484" i="29" s="1"/>
  <c r="F64" i="6"/>
  <c r="G64" i="6" s="1"/>
  <c r="C40" i="29" s="1"/>
  <c r="F456" i="6"/>
  <c r="G456" i="6" s="1"/>
  <c r="C432" i="29" s="1"/>
  <c r="F466" i="6"/>
  <c r="G466" i="6" s="1"/>
  <c r="C442" i="29" s="1"/>
  <c r="F329" i="6"/>
  <c r="G329" i="6" s="1"/>
  <c r="C305" i="29" s="1"/>
  <c r="F177" i="6"/>
  <c r="G177" i="6" s="1"/>
  <c r="C153" i="29" s="1"/>
  <c r="F26" i="6"/>
  <c r="F254" i="6"/>
  <c r="G254" i="6" s="1"/>
  <c r="C230" i="29" s="1"/>
  <c r="F242" i="6"/>
  <c r="G242" i="6" s="1"/>
  <c r="C218" i="29" s="1"/>
  <c r="F482" i="6"/>
  <c r="G482" i="6" s="1"/>
  <c r="C458" i="29" s="1"/>
  <c r="F598" i="6"/>
  <c r="G598" i="6" s="1"/>
  <c r="C574" i="29" s="1"/>
  <c r="F532" i="6"/>
  <c r="G532" i="6" s="1"/>
  <c r="C508" i="29" s="1"/>
  <c r="F89" i="6"/>
  <c r="G89" i="6" s="1"/>
  <c r="C65" i="29" s="1"/>
  <c r="F179" i="6"/>
  <c r="G179" i="6" s="1"/>
  <c r="C155" i="29" s="1"/>
  <c r="F540" i="6"/>
  <c r="G540" i="6" s="1"/>
  <c r="C516" i="29" s="1"/>
  <c r="F585" i="6"/>
  <c r="G585" i="6" s="1"/>
  <c r="C561" i="29" s="1"/>
  <c r="F70" i="6"/>
  <c r="G70" i="6" s="1"/>
  <c r="C46" i="29" s="1"/>
  <c r="F612" i="6"/>
  <c r="G612" i="6" s="1"/>
  <c r="C588" i="29" s="1"/>
  <c r="F395" i="6"/>
  <c r="G395" i="6" s="1"/>
  <c r="C371" i="29" s="1"/>
  <c r="F383" i="7"/>
  <c r="G383" i="7" s="1"/>
  <c r="D359" i="29" s="1"/>
  <c r="F442" i="6"/>
  <c r="G442" i="6" s="1"/>
  <c r="C418" i="29" s="1"/>
  <c r="F180" i="6"/>
  <c r="G180" i="6" s="1"/>
  <c r="C156" i="29" s="1"/>
  <c r="F301" i="6"/>
  <c r="G301" i="6" s="1"/>
  <c r="C277" i="29" s="1"/>
  <c r="F327" i="6"/>
  <c r="G327" i="6" s="1"/>
  <c r="C303" i="29" s="1"/>
  <c r="F116" i="6"/>
  <c r="G116" i="6" s="1"/>
  <c r="C92" i="29" s="1"/>
  <c r="F319" i="7"/>
  <c r="G319" i="7" s="1"/>
  <c r="D295" i="29" s="1"/>
  <c r="F157" i="7"/>
  <c r="G157" i="7" s="1"/>
  <c r="D133" i="29" s="1"/>
  <c r="F463" i="7"/>
  <c r="G463" i="7" s="1"/>
  <c r="D439" i="29" s="1"/>
  <c r="F260" i="7"/>
  <c r="G260" i="7" s="1"/>
  <c r="D236" i="29" s="1"/>
  <c r="F659" i="7"/>
  <c r="G659" i="7" s="1"/>
  <c r="D635" i="29" s="1"/>
  <c r="F351" i="7"/>
  <c r="G351" i="7" s="1"/>
  <c r="D327" i="29" s="1"/>
  <c r="F628" i="7"/>
  <c r="G628" i="7" s="1"/>
  <c r="D604" i="29" s="1"/>
  <c r="F226" i="7"/>
  <c r="G226" i="7" s="1"/>
  <c r="D202" i="29" s="1"/>
  <c r="F570" i="7"/>
  <c r="G570" i="7" s="1"/>
  <c r="D546" i="29" s="1"/>
  <c r="F72" i="7"/>
  <c r="G72" i="7" s="1"/>
  <c r="D48" i="29" s="1"/>
  <c r="F428" i="7"/>
  <c r="G428" i="7" s="1"/>
  <c r="D404" i="29" s="1"/>
  <c r="F251" i="7"/>
  <c r="G251" i="7" s="1"/>
  <c r="D227" i="29" s="1"/>
  <c r="F472" i="7"/>
  <c r="G472" i="7" s="1"/>
  <c r="D448" i="29" s="1"/>
  <c r="F682" i="7"/>
  <c r="G682" i="7" s="1"/>
  <c r="D658" i="29" s="1"/>
  <c r="F75" i="7"/>
  <c r="G75" i="7" s="1"/>
  <c r="D51" i="29" s="1"/>
  <c r="F159" i="7"/>
  <c r="G159" i="7" s="1"/>
  <c r="D135" i="29" s="1"/>
  <c r="F668" i="6"/>
  <c r="G668" i="6" s="1"/>
  <c r="C644" i="29" s="1"/>
  <c r="F424" i="6"/>
  <c r="G424" i="6" s="1"/>
  <c r="C400" i="29" s="1"/>
  <c r="F156" i="6"/>
  <c r="G156" i="6" s="1"/>
  <c r="C132" i="29" s="1"/>
  <c r="F655" i="6"/>
  <c r="G655" i="6" s="1"/>
  <c r="C631" i="29" s="1"/>
  <c r="F423" i="6"/>
  <c r="G423" i="6" s="1"/>
  <c r="C399" i="29" s="1"/>
  <c r="F493" i="6"/>
  <c r="G493" i="6" s="1"/>
  <c r="C469" i="29" s="1"/>
  <c r="F112" i="6"/>
  <c r="G112" i="6" s="1"/>
  <c r="C88" i="29" s="1"/>
  <c r="F227" i="6"/>
  <c r="G227" i="6" s="1"/>
  <c r="C203" i="29" s="1"/>
  <c r="F275" i="6"/>
  <c r="G275" i="6" s="1"/>
  <c r="C251" i="29" s="1"/>
  <c r="F617" i="6"/>
  <c r="G617" i="6" s="1"/>
  <c r="C593" i="29" s="1"/>
  <c r="F207" i="6"/>
  <c r="G207" i="6" s="1"/>
  <c r="C183" i="29" s="1"/>
  <c r="F491" i="7"/>
  <c r="G491" i="7" s="1"/>
  <c r="D467" i="29" s="1"/>
  <c r="F674" i="7"/>
  <c r="G674" i="7" s="1"/>
  <c r="D650" i="29" s="1"/>
  <c r="F109" i="7"/>
  <c r="G109" i="7" s="1"/>
  <c r="D85" i="29" s="1"/>
  <c r="F412" i="7"/>
  <c r="G412" i="7" s="1"/>
  <c r="D388" i="29" s="1"/>
  <c r="F44" i="7"/>
  <c r="G44" i="7" s="1"/>
  <c r="D20" i="29" s="1"/>
  <c r="F345" i="7"/>
  <c r="G345" i="7" s="1"/>
  <c r="D321" i="29" s="1"/>
  <c r="F249" i="7"/>
  <c r="G249" i="7" s="1"/>
  <c r="D225" i="29" s="1"/>
  <c r="F168" i="7"/>
  <c r="G168" i="7" s="1"/>
  <c r="D144" i="29" s="1"/>
  <c r="F103" i="7"/>
  <c r="G103" i="7" s="1"/>
  <c r="D79" i="29" s="1"/>
  <c r="F429" i="7"/>
  <c r="G429" i="7" s="1"/>
  <c r="D405" i="29" s="1"/>
  <c r="F498" i="7"/>
  <c r="G498" i="7" s="1"/>
  <c r="D474" i="29" s="1"/>
  <c r="F26" i="7"/>
  <c r="F293" i="7"/>
  <c r="G293" i="7" s="1"/>
  <c r="D269" i="29" s="1"/>
  <c r="F304" i="7"/>
  <c r="G304" i="7" s="1"/>
  <c r="D280" i="29" s="1"/>
  <c r="F45" i="7"/>
  <c r="G45" i="7" s="1"/>
  <c r="D21" i="29" s="1"/>
  <c r="F403" i="7"/>
  <c r="G403" i="7" s="1"/>
  <c r="D379" i="29" s="1"/>
  <c r="F201" i="7"/>
  <c r="G201" i="7" s="1"/>
  <c r="D177" i="29" s="1"/>
  <c r="F54" i="7"/>
  <c r="G54" i="7" s="1"/>
  <c r="D30" i="29" s="1"/>
  <c r="F672" i="7"/>
  <c r="G672" i="7" s="1"/>
  <c r="D648" i="29" s="1"/>
  <c r="F539" i="7"/>
  <c r="G539" i="7" s="1"/>
  <c r="D515" i="29" s="1"/>
  <c r="F467" i="7"/>
  <c r="G467" i="7" s="1"/>
  <c r="D443" i="29" s="1"/>
  <c r="F272" i="7"/>
  <c r="G272" i="7" s="1"/>
  <c r="D248" i="29" s="1"/>
  <c r="F346" i="6"/>
  <c r="G346" i="6" s="1"/>
  <c r="C322" i="29" s="1"/>
  <c r="F621" i="6"/>
  <c r="G621" i="6" s="1"/>
  <c r="C597" i="29" s="1"/>
  <c r="F474" i="6"/>
  <c r="G474" i="6" s="1"/>
  <c r="C450" i="29" s="1"/>
  <c r="F409" i="6"/>
  <c r="G409" i="6" s="1"/>
  <c r="C385" i="29" s="1"/>
  <c r="F299" i="6"/>
  <c r="G299" i="6" s="1"/>
  <c r="C275" i="29" s="1"/>
  <c r="F619" i="6"/>
  <c r="G619" i="6" s="1"/>
  <c r="C595" i="29" s="1"/>
  <c r="F50" i="6"/>
  <c r="G50" i="6" s="1"/>
  <c r="C26" i="29" s="1"/>
  <c r="F550" i="6"/>
  <c r="G550" i="6" s="1"/>
  <c r="C526" i="29" s="1"/>
  <c r="F290" i="6"/>
  <c r="G290" i="6" s="1"/>
  <c r="C266" i="29" s="1"/>
  <c r="F337" i="6"/>
  <c r="G337" i="6" s="1"/>
  <c r="C313" i="29" s="1"/>
  <c r="F534" i="6"/>
  <c r="G534" i="6" s="1"/>
  <c r="C510" i="29" s="1"/>
  <c r="F318" i="6"/>
  <c r="G318" i="6" s="1"/>
  <c r="C294" i="29" s="1"/>
  <c r="F403" i="6"/>
  <c r="G403" i="6" s="1"/>
  <c r="C379" i="29" s="1"/>
  <c r="F73" i="6"/>
  <c r="G73" i="6" s="1"/>
  <c r="C49" i="29" s="1"/>
  <c r="F270" i="6"/>
  <c r="G270" i="6" s="1"/>
  <c r="C246" i="29" s="1"/>
  <c r="F411" i="6"/>
  <c r="G411" i="6" s="1"/>
  <c r="C387" i="29" s="1"/>
  <c r="F302" i="6"/>
  <c r="G302" i="6" s="1"/>
  <c r="C278" i="29" s="1"/>
  <c r="F507" i="6"/>
  <c r="G507" i="6" s="1"/>
  <c r="C483" i="29" s="1"/>
  <c r="F128" i="6"/>
  <c r="G128" i="6" s="1"/>
  <c r="C104" i="29" s="1"/>
  <c r="F567" i="6"/>
  <c r="G567" i="6" s="1"/>
  <c r="C543" i="29" s="1"/>
  <c r="F557" i="6"/>
  <c r="G557" i="6" s="1"/>
  <c r="C533" i="29" s="1"/>
  <c r="F435" i="6"/>
  <c r="G435" i="6" s="1"/>
  <c r="C411" i="29" s="1"/>
  <c r="F203" i="6"/>
  <c r="G203" i="6" s="1"/>
  <c r="C179" i="29" s="1"/>
  <c r="F447" i="6"/>
  <c r="G447" i="6" s="1"/>
  <c r="C423" i="29" s="1"/>
  <c r="F108" i="6"/>
  <c r="G108" i="6" s="1"/>
  <c r="C84" i="29" s="1"/>
  <c r="F244" i="6"/>
  <c r="G244" i="6" s="1"/>
  <c r="C220" i="29" s="1"/>
  <c r="F396" i="6"/>
  <c r="G396" i="6" s="1"/>
  <c r="C372" i="29" s="1"/>
  <c r="F252" i="6"/>
  <c r="G252" i="6" s="1"/>
  <c r="C228" i="29" s="1"/>
  <c r="F49" i="6"/>
  <c r="G49" i="6" s="1"/>
  <c r="C25" i="29" s="1"/>
  <c r="F541" i="6"/>
  <c r="G541" i="6" s="1"/>
  <c r="C517" i="29" s="1"/>
  <c r="F483" i="6"/>
  <c r="G483" i="6" s="1"/>
  <c r="C459" i="29" s="1"/>
  <c r="F184" i="6"/>
  <c r="G184" i="6" s="1"/>
  <c r="C160" i="29" s="1"/>
  <c r="F604" i="6"/>
  <c r="G604" i="6" s="1"/>
  <c r="C580" i="29" s="1"/>
  <c r="F109" i="6"/>
  <c r="G109" i="6" s="1"/>
  <c r="C85" i="29" s="1"/>
  <c r="F201" i="6"/>
  <c r="G201" i="6" s="1"/>
  <c r="C177" i="29" s="1"/>
  <c r="F349" i="6"/>
  <c r="G349" i="6" s="1"/>
  <c r="C325" i="29" s="1"/>
  <c r="F143" i="6"/>
  <c r="G143" i="6" s="1"/>
  <c r="C119" i="29" s="1"/>
  <c r="F209" i="6"/>
  <c r="G209" i="6" s="1"/>
  <c r="C185" i="29" s="1"/>
  <c r="F288" i="6"/>
  <c r="G288" i="6" s="1"/>
  <c r="C264" i="29" s="1"/>
  <c r="F626" i="6"/>
  <c r="G626" i="6" s="1"/>
  <c r="C602" i="29" s="1"/>
  <c r="F190" i="6"/>
  <c r="G190" i="6" s="1"/>
  <c r="C166" i="29" s="1"/>
  <c r="F588" i="6"/>
  <c r="G588" i="6" s="1"/>
  <c r="C564" i="29" s="1"/>
  <c r="F122" i="6"/>
  <c r="G122" i="6" s="1"/>
  <c r="C98" i="29" s="1"/>
  <c r="F496" i="6"/>
  <c r="G496" i="6" s="1"/>
  <c r="C472" i="29" s="1"/>
  <c r="F130" i="6"/>
  <c r="G130" i="6" s="1"/>
  <c r="C106" i="29" s="1"/>
  <c r="F153" i="6"/>
  <c r="G153" i="6" s="1"/>
  <c r="C129" i="29" s="1"/>
  <c r="F29" i="6"/>
  <c r="G29" i="6" s="1"/>
  <c r="C5" i="29" s="1"/>
  <c r="F172" i="6"/>
  <c r="G172" i="6" s="1"/>
  <c r="C148" i="29" s="1"/>
  <c r="F454" i="6"/>
  <c r="G454" i="6" s="1"/>
  <c r="C430" i="29" s="1"/>
  <c r="F105" i="6"/>
  <c r="G105" i="6" s="1"/>
  <c r="C81" i="29" s="1"/>
  <c r="F129" i="6"/>
  <c r="G129" i="6" s="1"/>
  <c r="C105" i="29" s="1"/>
  <c r="F542" i="6"/>
  <c r="G542" i="6" s="1"/>
  <c r="C518" i="29" s="1"/>
  <c r="F624" i="6"/>
  <c r="G624" i="6" s="1"/>
  <c r="C600" i="29" s="1"/>
  <c r="F328" i="6"/>
  <c r="G328" i="6" s="1"/>
  <c r="C304" i="29" s="1"/>
  <c r="F676" i="6"/>
  <c r="G676" i="6" s="1"/>
  <c r="C652" i="29" s="1"/>
  <c r="F281" i="6"/>
  <c r="G281" i="6" s="1"/>
  <c r="C257" i="29" s="1"/>
  <c r="F280" i="6"/>
  <c r="G280" i="6" s="1"/>
  <c r="C256" i="29" s="1"/>
  <c r="F300" i="6"/>
  <c r="G300" i="6" s="1"/>
  <c r="C276" i="29" s="1"/>
  <c r="F387" i="6"/>
  <c r="G387" i="6" s="1"/>
  <c r="C363" i="29" s="1"/>
  <c r="F561" i="7"/>
  <c r="G561" i="7" s="1"/>
  <c r="D537" i="29" s="1"/>
  <c r="F38" i="7"/>
  <c r="G38" i="7" s="1"/>
  <c r="D14" i="29" s="1"/>
  <c r="F434" i="6"/>
  <c r="G434" i="6" s="1"/>
  <c r="C410" i="29" s="1"/>
  <c r="F85" i="6"/>
  <c r="G85" i="6" s="1"/>
  <c r="C61" i="29" s="1"/>
  <c r="F432" i="6"/>
  <c r="G432" i="6" s="1"/>
  <c r="C408" i="29" s="1"/>
  <c r="F294" i="6"/>
  <c r="G294" i="6" s="1"/>
  <c r="C270" i="29" s="1"/>
  <c r="F194" i="7"/>
  <c r="G194" i="7" s="1"/>
  <c r="D170" i="29" s="1"/>
  <c r="F443" i="7"/>
  <c r="G443" i="7" s="1"/>
  <c r="D419" i="29" s="1"/>
  <c r="F340" i="6"/>
  <c r="G340" i="6" s="1"/>
  <c r="C316" i="29" s="1"/>
  <c r="F360" i="6"/>
  <c r="G360" i="6" s="1"/>
  <c r="C336" i="29" s="1"/>
  <c r="F654" i="6"/>
  <c r="G654" i="6" s="1"/>
  <c r="C630" i="29" s="1"/>
  <c r="F282" i="7"/>
  <c r="G282" i="7" s="1"/>
  <c r="D258" i="29" s="1"/>
  <c r="F251" i="6"/>
  <c r="G251" i="6" s="1"/>
  <c r="C227" i="29" s="1"/>
  <c r="F535" i="6"/>
  <c r="G535" i="6" s="1"/>
  <c r="C511" i="29" s="1"/>
  <c r="F71" i="6"/>
  <c r="G71" i="6" s="1"/>
  <c r="C47" i="29" s="1"/>
  <c r="F424" i="7"/>
  <c r="G424" i="7" s="1"/>
  <c r="D400" i="29" s="1"/>
  <c r="F673" i="7"/>
  <c r="G673" i="7" s="1"/>
  <c r="D649" i="29" s="1"/>
  <c r="F548" i="7"/>
  <c r="G548" i="7" s="1"/>
  <c r="D524" i="29" s="1"/>
  <c r="F605" i="7"/>
  <c r="G605" i="7" s="1"/>
  <c r="D581" i="29" s="1"/>
  <c r="F367" i="7"/>
  <c r="G367" i="7" s="1"/>
  <c r="D343" i="29" s="1"/>
  <c r="F131" i="7"/>
  <c r="G131" i="7" s="1"/>
  <c r="D107" i="29" s="1"/>
  <c r="F312" i="7"/>
  <c r="G312" i="7" s="1"/>
  <c r="D288" i="29" s="1"/>
  <c r="F458" i="7"/>
  <c r="G458" i="7" s="1"/>
  <c r="D434" i="29" s="1"/>
  <c r="F223" i="6"/>
  <c r="G223" i="6" s="1"/>
  <c r="C199" i="29" s="1"/>
  <c r="F264" i="6"/>
  <c r="G264" i="6" s="1"/>
  <c r="C240" i="29" s="1"/>
  <c r="F470" i="7"/>
  <c r="G470" i="7" s="1"/>
  <c r="D446" i="29" s="1"/>
  <c r="F544" i="7"/>
  <c r="G544" i="7" s="1"/>
  <c r="D520" i="29" s="1"/>
  <c r="F276" i="7"/>
  <c r="G276" i="7" s="1"/>
  <c r="D252" i="29" s="1"/>
  <c r="F320" i="7"/>
  <c r="G320" i="7" s="1"/>
  <c r="D296" i="29" s="1"/>
  <c r="F346" i="7"/>
  <c r="G346" i="7" s="1"/>
  <c r="D322" i="29" s="1"/>
  <c r="F179" i="7"/>
  <c r="G179" i="7" s="1"/>
  <c r="D155" i="29" s="1"/>
  <c r="F280" i="7"/>
  <c r="G280" i="7" s="1"/>
  <c r="D256" i="29" s="1"/>
  <c r="F382" i="7"/>
  <c r="G382" i="7" s="1"/>
  <c r="D358" i="29" s="1"/>
  <c r="F164" i="7"/>
  <c r="G164" i="7" s="1"/>
  <c r="D140" i="29" s="1"/>
  <c r="F421" i="7"/>
  <c r="G421" i="7" s="1"/>
  <c r="D397" i="29" s="1"/>
  <c r="F259" i="7"/>
  <c r="G259" i="7" s="1"/>
  <c r="D235" i="29" s="1"/>
  <c r="F535" i="7"/>
  <c r="G535" i="7" s="1"/>
  <c r="D511" i="29" s="1"/>
  <c r="F146" i="6"/>
  <c r="G146" i="6" s="1"/>
  <c r="C122" i="29" s="1"/>
  <c r="F547" i="6"/>
  <c r="G547" i="6" s="1"/>
  <c r="C523" i="29" s="1"/>
  <c r="F462" i="7"/>
  <c r="G462" i="7" s="1"/>
  <c r="D438" i="29" s="1"/>
  <c r="F552" i="7"/>
  <c r="G552" i="7" s="1"/>
  <c r="D528" i="29" s="1"/>
  <c r="F360" i="7"/>
  <c r="G360" i="7" s="1"/>
  <c r="D336" i="29" s="1"/>
  <c r="F203" i="7"/>
  <c r="G203" i="7" s="1"/>
  <c r="D179" i="29" s="1"/>
  <c r="F572" i="7"/>
  <c r="G572" i="7" s="1"/>
  <c r="D548" i="29" s="1"/>
  <c r="F326" i="7"/>
  <c r="G326" i="7" s="1"/>
  <c r="D302" i="29" s="1"/>
  <c r="F368" i="7"/>
  <c r="G368" i="7" s="1"/>
  <c r="D344" i="29" s="1"/>
  <c r="F634" i="7"/>
  <c r="G634" i="7" s="1"/>
  <c r="D610" i="29" s="1"/>
  <c r="F527" i="7"/>
  <c r="G527" i="7" s="1"/>
  <c r="D503" i="29" s="1"/>
  <c r="F218" i="7"/>
  <c r="G218" i="7" s="1"/>
  <c r="D194" i="29" s="1"/>
  <c r="F622" i="7"/>
  <c r="G622" i="7" s="1"/>
  <c r="D598" i="29" s="1"/>
  <c r="F581" i="7"/>
  <c r="G581" i="7" s="1"/>
  <c r="D557" i="29" s="1"/>
  <c r="F70" i="7"/>
  <c r="G70" i="7" s="1"/>
  <c r="D46" i="29" s="1"/>
  <c r="F104" i="7"/>
  <c r="G104" i="7" s="1"/>
  <c r="D80" i="29" s="1"/>
  <c r="F545" i="7"/>
  <c r="G545" i="7" s="1"/>
  <c r="D521" i="29" s="1"/>
  <c r="F532" i="7"/>
  <c r="G532" i="7" s="1"/>
  <c r="D508" i="29" s="1"/>
  <c r="F184" i="7"/>
  <c r="G184" i="7" s="1"/>
  <c r="D160" i="29" s="1"/>
  <c r="F569" i="7"/>
  <c r="G569" i="7" s="1"/>
  <c r="D545" i="29" s="1"/>
  <c r="F114" i="7"/>
  <c r="G114" i="7" s="1"/>
  <c r="D90" i="29" s="1"/>
  <c r="F342" i="7"/>
  <c r="G342" i="7" s="1"/>
  <c r="D318" i="29" s="1"/>
  <c r="F127" i="7"/>
  <c r="G127" i="7" s="1"/>
  <c r="D103" i="29" s="1"/>
  <c r="F559" i="7"/>
  <c r="G559" i="7" s="1"/>
  <c r="D535" i="29" s="1"/>
  <c r="F42" i="7"/>
  <c r="G42" i="7" s="1"/>
  <c r="D18" i="29" s="1"/>
  <c r="F141" i="7"/>
  <c r="G141" i="7" s="1"/>
  <c r="D117" i="29" s="1"/>
  <c r="F560" i="7"/>
  <c r="G560" i="7" s="1"/>
  <c r="D536" i="29" s="1"/>
  <c r="F395" i="7"/>
  <c r="G395" i="7" s="1"/>
  <c r="D371" i="29" s="1"/>
  <c r="F252" i="7"/>
  <c r="G252" i="7" s="1"/>
  <c r="D228" i="29" s="1"/>
  <c r="F94" i="7"/>
  <c r="G94" i="7" s="1"/>
  <c r="D70" i="29" s="1"/>
  <c r="F638" i="6"/>
  <c r="G638" i="6" s="1"/>
  <c r="C614" i="29" s="1"/>
  <c r="F425" i="6"/>
  <c r="G425" i="6" s="1"/>
  <c r="C401" i="29" s="1"/>
  <c r="F44" i="6"/>
  <c r="G44" i="6" s="1"/>
  <c r="C20" i="29" s="1"/>
  <c r="F199" i="6"/>
  <c r="G199" i="6" s="1"/>
  <c r="C175" i="29" s="1"/>
  <c r="F243" i="7"/>
  <c r="G243" i="7" s="1"/>
  <c r="D219" i="29" s="1"/>
  <c r="F523" i="7"/>
  <c r="G523" i="7" s="1"/>
  <c r="D499" i="29" s="1"/>
  <c r="F494" i="7"/>
  <c r="G494" i="7" s="1"/>
  <c r="D470" i="29" s="1"/>
  <c r="F410" i="7"/>
  <c r="G410" i="7" s="1"/>
  <c r="D386" i="29" s="1"/>
  <c r="F311" i="7"/>
  <c r="G311" i="7" s="1"/>
  <c r="D287" i="29" s="1"/>
  <c r="F392" i="7"/>
  <c r="G392" i="7" s="1"/>
  <c r="D368" i="29" s="1"/>
  <c r="F558" i="7"/>
  <c r="G558" i="7" s="1"/>
  <c r="D534" i="29" s="1"/>
  <c r="F565" i="7"/>
  <c r="G565" i="7" s="1"/>
  <c r="D541" i="29" s="1"/>
  <c r="F630" i="6"/>
  <c r="G630" i="6" s="1"/>
  <c r="C606" i="29" s="1"/>
  <c r="F137" i="6"/>
  <c r="G137" i="6" s="1"/>
  <c r="C113" i="29" s="1"/>
  <c r="F634" i="6"/>
  <c r="G634" i="6" s="1"/>
  <c r="C610" i="29" s="1"/>
  <c r="F607" i="6"/>
  <c r="G607" i="6" s="1"/>
  <c r="C583" i="29" s="1"/>
  <c r="F515" i="6"/>
  <c r="G515" i="6" s="1"/>
  <c r="C491" i="29" s="1"/>
  <c r="F159" i="6"/>
  <c r="G159" i="6" s="1"/>
  <c r="C135" i="29" s="1"/>
  <c r="F265" i="6"/>
  <c r="G265" i="6" s="1"/>
  <c r="C241" i="29" s="1"/>
  <c r="F75" i="6"/>
  <c r="G75" i="6" s="1"/>
  <c r="C51" i="29" s="1"/>
  <c r="F84" i="6"/>
  <c r="G84" i="6" s="1"/>
  <c r="C60" i="29" s="1"/>
  <c r="F55" i="7"/>
  <c r="G55" i="7" s="1"/>
  <c r="D31" i="29" s="1"/>
  <c r="F684" i="7"/>
  <c r="G684" i="7" s="1"/>
  <c r="D660" i="29" s="1"/>
  <c r="F456" i="7"/>
  <c r="G456" i="7" s="1"/>
  <c r="D432" i="29" s="1"/>
  <c r="F408" i="7"/>
  <c r="G408" i="7" s="1"/>
  <c r="D384" i="29" s="1"/>
  <c r="F344" i="7"/>
  <c r="G344" i="7" s="1"/>
  <c r="D320" i="29" s="1"/>
  <c r="F453" i="7"/>
  <c r="G453" i="7" s="1"/>
  <c r="D429" i="29" s="1"/>
  <c r="F273" i="7"/>
  <c r="G273" i="7" s="1"/>
  <c r="D249" i="29" s="1"/>
  <c r="F505" i="7"/>
  <c r="G505" i="7" s="1"/>
  <c r="D481" i="29" s="1"/>
  <c r="F185" i="7"/>
  <c r="G185" i="7" s="1"/>
  <c r="D161" i="29" s="1"/>
  <c r="F105" i="7"/>
  <c r="G105" i="7" s="1"/>
  <c r="D81" i="29" s="1"/>
  <c r="F136" i="7"/>
  <c r="G136" i="7" s="1"/>
  <c r="D112" i="29" s="1"/>
  <c r="F228" i="7"/>
  <c r="G228" i="7" s="1"/>
  <c r="D204" i="29" s="1"/>
  <c r="F508" i="7"/>
  <c r="G508" i="7" s="1"/>
  <c r="D484" i="29" s="1"/>
  <c r="F589" i="7"/>
  <c r="G589" i="7" s="1"/>
  <c r="D565" i="29" s="1"/>
  <c r="F170" i="7"/>
  <c r="G170" i="7" s="1"/>
  <c r="D146" i="29" s="1"/>
  <c r="F166" i="7"/>
  <c r="G166" i="7" s="1"/>
  <c r="D142" i="29" s="1"/>
  <c r="F137" i="7"/>
  <c r="G137" i="7" s="1"/>
  <c r="D113" i="29" s="1"/>
  <c r="F29" i="7"/>
  <c r="G29" i="7" s="1"/>
  <c r="D5" i="29" s="1"/>
  <c r="F566" i="7"/>
  <c r="G566" i="7" s="1"/>
  <c r="D542" i="29" s="1"/>
  <c r="F446" i="7"/>
  <c r="G446" i="7" s="1"/>
  <c r="D422" i="29" s="1"/>
  <c r="F373" i="7"/>
  <c r="G373" i="7" s="1"/>
  <c r="D349" i="29" s="1"/>
  <c r="F240" i="7"/>
  <c r="G240" i="7" s="1"/>
  <c r="D216" i="29" s="1"/>
  <c r="F308" i="7"/>
  <c r="G308" i="7" s="1"/>
  <c r="D284" i="29" s="1"/>
  <c r="F369" i="7"/>
  <c r="G369" i="7" s="1"/>
  <c r="D345" i="29" s="1"/>
  <c r="F500" i="6"/>
  <c r="G500" i="6" s="1"/>
  <c r="C476" i="29" s="1"/>
  <c r="F391" i="7"/>
  <c r="G391" i="7" s="1"/>
  <c r="D367" i="29" s="1"/>
  <c r="F437" i="7"/>
  <c r="G437" i="7" s="1"/>
  <c r="D413" i="29" s="1"/>
  <c r="F156" i="7"/>
  <c r="G156" i="7" s="1"/>
  <c r="D132" i="29" s="1"/>
  <c r="F181" i="7"/>
  <c r="G181" i="7" s="1"/>
  <c r="D157" i="29" s="1"/>
  <c r="F389" i="7"/>
  <c r="G389" i="7" s="1"/>
  <c r="D365" i="29" s="1"/>
  <c r="F51" i="7"/>
  <c r="G51" i="7" s="1"/>
  <c r="D27" i="29" s="1"/>
  <c r="F190" i="7"/>
  <c r="G190" i="7" s="1"/>
  <c r="D166" i="29" s="1"/>
  <c r="F196" i="7"/>
  <c r="G196" i="7" s="1"/>
  <c r="D172" i="29" s="1"/>
  <c r="F662" i="7"/>
  <c r="G662" i="7" s="1"/>
  <c r="D638" i="29" s="1"/>
  <c r="F379" i="7"/>
  <c r="G379" i="7" s="1"/>
  <c r="D355" i="29" s="1"/>
  <c r="F594" i="7"/>
  <c r="G594" i="7" s="1"/>
  <c r="D570" i="29" s="1"/>
  <c r="F465" i="7"/>
  <c r="G465" i="7" s="1"/>
  <c r="D441" i="29" s="1"/>
  <c r="F394" i="7"/>
  <c r="G394" i="7" s="1"/>
  <c r="D370" i="29" s="1"/>
  <c r="F641" i="7"/>
  <c r="G641" i="7" s="1"/>
  <c r="D617" i="29" s="1"/>
  <c r="F150" i="7"/>
  <c r="G150" i="7" s="1"/>
  <c r="D126" i="29" s="1"/>
  <c r="F689" i="7"/>
  <c r="G689" i="7" s="1"/>
  <c r="D665" i="29" s="1"/>
  <c r="F624" i="7"/>
  <c r="G624" i="7" s="1"/>
  <c r="D600" i="29" s="1"/>
  <c r="F600" i="7"/>
  <c r="G600" i="7" s="1"/>
  <c r="D576" i="29" s="1"/>
  <c r="F415" i="7"/>
  <c r="G415" i="7" s="1"/>
  <c r="D391" i="29" s="1"/>
  <c r="F216" i="7"/>
  <c r="G216" i="7" s="1"/>
  <c r="D192" i="29" s="1"/>
  <c r="F171" i="7"/>
  <c r="G171" i="7" s="1"/>
  <c r="D147" i="29" s="1"/>
  <c r="F413" i="7"/>
  <c r="G413" i="7" s="1"/>
  <c r="D389" i="29" s="1"/>
  <c r="F595" i="7"/>
  <c r="G595" i="7" s="1"/>
  <c r="D571" i="29" s="1"/>
  <c r="F167" i="7"/>
  <c r="G167" i="7" s="1"/>
  <c r="D143" i="29" s="1"/>
  <c r="F584" i="7"/>
  <c r="G584" i="7" s="1"/>
  <c r="D560" i="29" s="1"/>
  <c r="F518" i="7"/>
  <c r="G518" i="7" s="1"/>
  <c r="D494" i="29" s="1"/>
  <c r="F113" i="7"/>
  <c r="G113" i="7" s="1"/>
  <c r="D89" i="29" s="1"/>
  <c r="F653" i="7"/>
  <c r="G653" i="7" s="1"/>
  <c r="D629" i="29" s="1"/>
  <c r="F365" i="6"/>
  <c r="G365" i="6" s="1"/>
  <c r="C341" i="29" s="1"/>
  <c r="F516" i="6"/>
  <c r="G516" i="6" s="1"/>
  <c r="C492" i="29" s="1"/>
  <c r="F664" i="6"/>
  <c r="G664" i="6" s="1"/>
  <c r="C640" i="29" s="1"/>
  <c r="F415" i="6"/>
  <c r="G415" i="6" s="1"/>
  <c r="C391" i="29" s="1"/>
  <c r="F342" i="6"/>
  <c r="G342" i="6" s="1"/>
  <c r="C318" i="29" s="1"/>
  <c r="F599" i="6"/>
  <c r="G599" i="6" s="1"/>
  <c r="C575" i="29" s="1"/>
  <c r="F665" i="6"/>
  <c r="G665" i="6" s="1"/>
  <c r="C641" i="29" s="1"/>
  <c r="F133" i="6"/>
  <c r="G133" i="6" s="1"/>
  <c r="C109" i="29" s="1"/>
  <c r="F675" i="7"/>
  <c r="G675" i="7" s="1"/>
  <c r="D651" i="29" s="1"/>
  <c r="F89" i="7"/>
  <c r="G89" i="7" s="1"/>
  <c r="D65" i="29" s="1"/>
  <c r="F474" i="7"/>
  <c r="G474" i="7" s="1"/>
  <c r="D450" i="29" s="1"/>
  <c r="F598" i="7"/>
  <c r="G598" i="7" s="1"/>
  <c r="D574" i="29" s="1"/>
  <c r="F602" i="6"/>
  <c r="G602" i="6" s="1"/>
  <c r="C578" i="29" s="1"/>
  <c r="F551" i="6"/>
  <c r="G551" i="6" s="1"/>
  <c r="C527" i="29" s="1"/>
  <c r="F175" i="6"/>
  <c r="G175" i="6" s="1"/>
  <c r="C151" i="29" s="1"/>
  <c r="F39" i="6"/>
  <c r="G39" i="6" s="1"/>
  <c r="C15" i="29" s="1"/>
  <c r="F319" i="6"/>
  <c r="G319" i="6" s="1"/>
  <c r="C295" i="29" s="1"/>
  <c r="F176" i="6"/>
  <c r="G176" i="6" s="1"/>
  <c r="C152" i="29" s="1"/>
  <c r="F323" i="6"/>
  <c r="G323" i="6" s="1"/>
  <c r="C299" i="29" s="1"/>
  <c r="F256" i="6"/>
  <c r="G256" i="6" s="1"/>
  <c r="C232" i="29" s="1"/>
  <c r="F364" i="6"/>
  <c r="G364" i="6" s="1"/>
  <c r="C340" i="29" s="1"/>
  <c r="F488" i="6"/>
  <c r="G488" i="6" s="1"/>
  <c r="C464" i="29" s="1"/>
  <c r="F587" i="6"/>
  <c r="G587" i="6" s="1"/>
  <c r="C563" i="29" s="1"/>
  <c r="F306" i="6"/>
  <c r="G306" i="6" s="1"/>
  <c r="C282" i="29" s="1"/>
  <c r="F362" i="6"/>
  <c r="G362" i="6" s="1"/>
  <c r="C338" i="29" s="1"/>
  <c r="F417" i="6"/>
  <c r="G417" i="6" s="1"/>
  <c r="C393" i="29" s="1"/>
  <c r="F413" i="6"/>
  <c r="G413" i="6" s="1"/>
  <c r="C389" i="29" s="1"/>
  <c r="F537" i="6"/>
  <c r="G537" i="6" s="1"/>
  <c r="C513" i="29" s="1"/>
  <c r="F648" i="6"/>
  <c r="G648" i="6" s="1"/>
  <c r="C624" i="29" s="1"/>
  <c r="F95" i="6"/>
  <c r="G95" i="6" s="1"/>
  <c r="C71" i="29" s="1"/>
  <c r="F658" i="6"/>
  <c r="G658" i="6" s="1"/>
  <c r="C634" i="29" s="1"/>
  <c r="F581" i="6"/>
  <c r="G581" i="6" s="1"/>
  <c r="C557" i="29" s="1"/>
  <c r="F408" i="6"/>
  <c r="G408" i="6" s="1"/>
  <c r="C384" i="29" s="1"/>
  <c r="F96" i="6"/>
  <c r="G96" i="6" s="1"/>
  <c r="C72" i="29" s="1"/>
  <c r="F498" i="6"/>
  <c r="G498" i="6" s="1"/>
  <c r="C474" i="29" s="1"/>
  <c r="F224" i="7"/>
  <c r="G224" i="7" s="1"/>
  <c r="D200" i="29" s="1"/>
  <c r="F450" i="7"/>
  <c r="G450" i="7" s="1"/>
  <c r="D426" i="29" s="1"/>
  <c r="F279" i="7"/>
  <c r="G279" i="7" s="1"/>
  <c r="D255" i="29" s="1"/>
  <c r="F506" i="7"/>
  <c r="G506" i="7" s="1"/>
  <c r="D482" i="29" s="1"/>
  <c r="F365" i="7"/>
  <c r="G365" i="7" s="1"/>
  <c r="D341" i="29" s="1"/>
  <c r="F571" i="7"/>
  <c r="G571" i="7" s="1"/>
  <c r="D547" i="29" s="1"/>
  <c r="F160" i="7"/>
  <c r="G160" i="7" s="1"/>
  <c r="D136" i="29" s="1"/>
  <c r="F41" i="7"/>
  <c r="G41" i="7" s="1"/>
  <c r="D17" i="29" s="1"/>
  <c r="F175" i="7"/>
  <c r="G175" i="7" s="1"/>
  <c r="D151" i="29" s="1"/>
  <c r="F686" i="7"/>
  <c r="G686" i="7" s="1"/>
  <c r="D662" i="29" s="1"/>
  <c r="F554" i="7"/>
  <c r="G554" i="7" s="1"/>
  <c r="D530" i="29" s="1"/>
  <c r="F261" i="7"/>
  <c r="G261" i="7" s="1"/>
  <c r="D237" i="29" s="1"/>
  <c r="F82" i="7"/>
  <c r="G82" i="7" s="1"/>
  <c r="D58" i="29" s="1"/>
  <c r="F366" i="7"/>
  <c r="G366" i="7" s="1"/>
  <c r="D342" i="29" s="1"/>
  <c r="F507" i="7"/>
  <c r="G507" i="7" s="1"/>
  <c r="D483" i="29" s="1"/>
  <c r="F406" i="7"/>
  <c r="G406" i="7" s="1"/>
  <c r="D382" i="29" s="1"/>
  <c r="F223" i="7"/>
  <c r="G223" i="7" s="1"/>
  <c r="D199" i="29" s="1"/>
  <c r="F39" i="7"/>
  <c r="G39" i="7" s="1"/>
  <c r="D15" i="29" s="1"/>
  <c r="F652" i="7"/>
  <c r="G652" i="7" s="1"/>
  <c r="D628" i="29" s="1"/>
  <c r="F549" i="7"/>
  <c r="G549" i="7" s="1"/>
  <c r="D525" i="29" s="1"/>
  <c r="F339" i="7"/>
  <c r="G339" i="7" s="1"/>
  <c r="D315" i="29" s="1"/>
  <c r="F381" i="7"/>
  <c r="G381" i="7" s="1"/>
  <c r="D357" i="29" s="1"/>
  <c r="F322" i="7"/>
  <c r="G322" i="7" s="1"/>
  <c r="D298" i="29" s="1"/>
  <c r="F215" i="7"/>
  <c r="G215" i="7" s="1"/>
  <c r="D191" i="29" s="1"/>
  <c r="F327" i="7"/>
  <c r="G327" i="7" s="1"/>
  <c r="D303" i="29" s="1"/>
  <c r="F525" i="7"/>
  <c r="G525" i="7" s="1"/>
  <c r="D501" i="29" s="1"/>
  <c r="F148" i="7"/>
  <c r="G148" i="7" s="1"/>
  <c r="D124" i="29" s="1"/>
  <c r="F278" i="7"/>
  <c r="G278" i="7" s="1"/>
  <c r="D254" i="29" s="1"/>
  <c r="F353" i="7"/>
  <c r="G353" i="7" s="1"/>
  <c r="D329" i="29" s="1"/>
  <c r="F627" i="7"/>
  <c r="G627" i="7" s="1"/>
  <c r="D603" i="29" s="1"/>
  <c r="F295" i="6"/>
  <c r="G295" i="6" s="1"/>
  <c r="C271" i="29" s="1"/>
  <c r="F220" i="6"/>
  <c r="G220" i="6" s="1"/>
  <c r="C196" i="29" s="1"/>
  <c r="F69" i="6"/>
  <c r="G69" i="6" s="1"/>
  <c r="C45" i="29" s="1"/>
  <c r="F31" i="6"/>
  <c r="G31" i="6" s="1"/>
  <c r="C7" i="29" s="1"/>
  <c r="F107" i="6"/>
  <c r="G107" i="6" s="1"/>
  <c r="C83" i="29" s="1"/>
  <c r="F97" i="6"/>
  <c r="G97" i="6" s="1"/>
  <c r="C73" i="29" s="1"/>
  <c r="F134" i="6"/>
  <c r="G134" i="6" s="1"/>
  <c r="C110" i="29" s="1"/>
  <c r="F545" i="6"/>
  <c r="G545" i="6" s="1"/>
  <c r="C521" i="29" s="1"/>
  <c r="F421" i="6"/>
  <c r="G421" i="6" s="1"/>
  <c r="C397" i="29" s="1"/>
  <c r="F298" i="6"/>
  <c r="G298" i="6" s="1"/>
  <c r="C274" i="29" s="1"/>
  <c r="F63" i="6"/>
  <c r="G63" i="6" s="1"/>
  <c r="C39" i="29" s="1"/>
  <c r="F245" i="6"/>
  <c r="G245" i="6" s="1"/>
  <c r="C221" i="29" s="1"/>
  <c r="F678" i="6"/>
  <c r="G678" i="6" s="1"/>
  <c r="C654" i="29" s="1"/>
  <c r="F315" i="6"/>
  <c r="G315" i="6" s="1"/>
  <c r="C291" i="29" s="1"/>
  <c r="F309" i="6"/>
  <c r="G309" i="6" s="1"/>
  <c r="C285" i="29" s="1"/>
  <c r="F93" i="6"/>
  <c r="G93" i="6" s="1"/>
  <c r="C69" i="29" s="1"/>
  <c r="F383" i="6"/>
  <c r="G383" i="6" s="1"/>
  <c r="C359" i="29" s="1"/>
  <c r="F674" i="6"/>
  <c r="G674" i="6" s="1"/>
  <c r="C650" i="29" s="1"/>
  <c r="F556" i="6"/>
  <c r="G556" i="6" s="1"/>
  <c r="C532" i="29" s="1"/>
  <c r="F397" i="6"/>
  <c r="G397" i="6" s="1"/>
  <c r="C373" i="29" s="1"/>
  <c r="F313" i="6"/>
  <c r="G313" i="6" s="1"/>
  <c r="C289" i="29" s="1"/>
  <c r="F239" i="6"/>
  <c r="G239" i="6" s="1"/>
  <c r="C215" i="29" s="1"/>
  <c r="F593" i="6"/>
  <c r="G593" i="6" s="1"/>
  <c r="C569" i="29" s="1"/>
  <c r="F645" i="6"/>
  <c r="G645" i="6" s="1"/>
  <c r="C621" i="29" s="1"/>
  <c r="F289" i="6"/>
  <c r="G289" i="6" s="1"/>
  <c r="C265" i="29" s="1"/>
  <c r="F212" i="6"/>
  <c r="G212" i="6" s="1"/>
  <c r="C188" i="29" s="1"/>
  <c r="F344" i="6"/>
  <c r="G344" i="6" s="1"/>
  <c r="C320" i="29" s="1"/>
  <c r="F600" i="6"/>
  <c r="G600" i="6" s="1"/>
  <c r="C576" i="29" s="1"/>
  <c r="F321" i="6"/>
  <c r="G321" i="6" s="1"/>
  <c r="C297" i="29" s="1"/>
  <c r="F88" i="6"/>
  <c r="G88" i="6" s="1"/>
  <c r="C64" i="29" s="1"/>
  <c r="F586" i="6"/>
  <c r="G586" i="6" s="1"/>
  <c r="C562" i="29" s="1"/>
  <c r="F505" i="6"/>
  <c r="G505" i="6" s="1"/>
  <c r="C481" i="29" s="1"/>
  <c r="F592" i="6"/>
  <c r="G592" i="6" s="1"/>
  <c r="C568" i="29" s="1"/>
  <c r="F234" i="6"/>
  <c r="G234" i="6" s="1"/>
  <c r="C210" i="29" s="1"/>
  <c r="F579" i="6"/>
  <c r="G579" i="6" s="1"/>
  <c r="C555" i="29" s="1"/>
  <c r="F277" i="6"/>
  <c r="G277" i="6" s="1"/>
  <c r="C253" i="29" s="1"/>
  <c r="F269" i="6"/>
  <c r="G269" i="6" s="1"/>
  <c r="C245" i="29" s="1"/>
  <c r="F463" i="6"/>
  <c r="G463" i="6" s="1"/>
  <c r="C439" i="29" s="1"/>
  <c r="F53" i="6"/>
  <c r="G53" i="6" s="1"/>
  <c r="C29" i="29" s="1"/>
  <c r="F647" i="6"/>
  <c r="G647" i="6" s="1"/>
  <c r="C623" i="29" s="1"/>
  <c r="F36" i="6"/>
  <c r="G36" i="6" s="1"/>
  <c r="C12" i="29" s="1"/>
  <c r="F335" i="6"/>
  <c r="G335" i="6" s="1"/>
  <c r="C311" i="29" s="1"/>
  <c r="F347" i="6"/>
  <c r="G347" i="6" s="1"/>
  <c r="C323" i="29" s="1"/>
  <c r="F616" i="6"/>
  <c r="G616" i="6" s="1"/>
  <c r="C592" i="29" s="1"/>
  <c r="F185" i="6"/>
  <c r="G185" i="6" s="1"/>
  <c r="C161" i="29" s="1"/>
  <c r="F401" i="6"/>
  <c r="G401" i="6" s="1"/>
  <c r="C377" i="29" s="1"/>
  <c r="F484" i="6"/>
  <c r="G484" i="6" s="1"/>
  <c r="C460" i="29" s="1"/>
  <c r="F410" i="6"/>
  <c r="G410" i="6" s="1"/>
  <c r="C386" i="29" s="1"/>
  <c r="F430" i="6"/>
  <c r="G430" i="6" s="1"/>
  <c r="C406" i="29" s="1"/>
  <c r="F583" i="6"/>
  <c r="G583" i="6" s="1"/>
  <c r="C559" i="29" s="1"/>
  <c r="F686" i="6"/>
  <c r="G686" i="6" s="1"/>
  <c r="C662" i="29" s="1"/>
  <c r="F380" i="6"/>
  <c r="G380" i="6" s="1"/>
  <c r="C356" i="29" s="1"/>
  <c r="F282" i="6"/>
  <c r="G282" i="6" s="1"/>
  <c r="C258" i="29" s="1"/>
  <c r="F178" i="6"/>
  <c r="G178" i="6" s="1"/>
  <c r="C154" i="29" s="1"/>
  <c r="F230" i="6"/>
  <c r="G230" i="6" s="1"/>
  <c r="C206" i="29" s="1"/>
  <c r="F246" i="6"/>
  <c r="G246" i="6" s="1"/>
  <c r="C222" i="29" s="1"/>
  <c r="O62" i="1"/>
  <c r="E70" i="1"/>
  <c r="E162" i="8"/>
  <c r="F162" i="8" s="1"/>
  <c r="G162" i="8" s="1"/>
  <c r="E138" i="29" s="1"/>
  <c r="E591" i="8"/>
  <c r="F591" i="8" s="1"/>
  <c r="G591" i="8" s="1"/>
  <c r="E567" i="29" s="1"/>
  <c r="E342" i="8"/>
  <c r="F342" i="8" s="1"/>
  <c r="G342" i="8" s="1"/>
  <c r="E318" i="29" s="1"/>
  <c r="E309" i="8"/>
  <c r="F309" i="8" s="1"/>
  <c r="G309" i="8" s="1"/>
  <c r="E285" i="29" s="1"/>
  <c r="E371" i="8"/>
  <c r="F371" i="8" s="1"/>
  <c r="G371" i="8" s="1"/>
  <c r="E347" i="29" s="1"/>
  <c r="E557" i="8"/>
  <c r="F557" i="8" s="1"/>
  <c r="G557" i="8" s="1"/>
  <c r="E533" i="29" s="1"/>
  <c r="E617" i="8"/>
  <c r="F617" i="8" s="1"/>
  <c r="G617" i="8" s="1"/>
  <c r="E593" i="29" s="1"/>
  <c r="E501" i="8"/>
  <c r="F501" i="8" s="1"/>
  <c r="G501" i="8" s="1"/>
  <c r="E477" i="29" s="1"/>
  <c r="E83" i="8"/>
  <c r="F83" i="8" s="1"/>
  <c r="G83" i="8" s="1"/>
  <c r="E59" i="29" s="1"/>
  <c r="E192" i="8"/>
  <c r="F192" i="8" s="1"/>
  <c r="G192" i="8" s="1"/>
  <c r="E168" i="29" s="1"/>
  <c r="E311" i="8"/>
  <c r="F311" i="8" s="1"/>
  <c r="G311" i="8" s="1"/>
  <c r="E287" i="29" s="1"/>
  <c r="E619" i="8"/>
  <c r="F619" i="8" s="1"/>
  <c r="G619" i="8" s="1"/>
  <c r="E595" i="29" s="1"/>
  <c r="E558" i="8"/>
  <c r="F558" i="8" s="1"/>
  <c r="G558" i="8" s="1"/>
  <c r="E534" i="29" s="1"/>
  <c r="E216" i="8"/>
  <c r="F216" i="8" s="1"/>
  <c r="G216" i="8" s="1"/>
  <c r="E192" i="29" s="1"/>
  <c r="E529" i="8"/>
  <c r="F529" i="8" s="1"/>
  <c r="G529" i="8" s="1"/>
  <c r="E505" i="29" s="1"/>
  <c r="E64" i="8"/>
  <c r="F64" i="8" s="1"/>
  <c r="G64" i="8" s="1"/>
  <c r="E40" i="29" s="1"/>
  <c r="E74" i="8"/>
  <c r="F74" i="8" s="1"/>
  <c r="G74" i="8" s="1"/>
  <c r="E50" i="29" s="1"/>
  <c r="E93" i="8"/>
  <c r="F93" i="8" s="1"/>
  <c r="G93" i="8" s="1"/>
  <c r="E69" i="29" s="1"/>
  <c r="E430" i="8"/>
  <c r="F430" i="8" s="1"/>
  <c r="G430" i="8" s="1"/>
  <c r="E406" i="29" s="1"/>
  <c r="E526" i="8"/>
  <c r="F526" i="8" s="1"/>
  <c r="G526" i="8" s="1"/>
  <c r="E502" i="29" s="1"/>
  <c r="E190" i="8"/>
  <c r="F190" i="8" s="1"/>
  <c r="G190" i="8" s="1"/>
  <c r="E166" i="29" s="1"/>
  <c r="E552" i="8"/>
  <c r="F552" i="8" s="1"/>
  <c r="G552" i="8" s="1"/>
  <c r="E528" i="29" s="1"/>
  <c r="E315" i="8"/>
  <c r="F315" i="8" s="1"/>
  <c r="G315" i="8" s="1"/>
  <c r="E291" i="29" s="1"/>
  <c r="E429" i="8"/>
  <c r="F429" i="8" s="1"/>
  <c r="G429" i="8" s="1"/>
  <c r="E405" i="29" s="1"/>
  <c r="E142" i="8"/>
  <c r="F142" i="8" s="1"/>
  <c r="G142" i="8" s="1"/>
  <c r="E118" i="29" s="1"/>
  <c r="E68" i="8"/>
  <c r="F68" i="8" s="1"/>
  <c r="G68" i="8" s="1"/>
  <c r="E44" i="29" s="1"/>
  <c r="E390" i="8"/>
  <c r="F390" i="8" s="1"/>
  <c r="G390" i="8" s="1"/>
  <c r="E366" i="29" s="1"/>
  <c r="E457" i="8"/>
  <c r="F457" i="8" s="1"/>
  <c r="G457" i="8" s="1"/>
  <c r="E433" i="29" s="1"/>
  <c r="E471" i="8"/>
  <c r="F471" i="8" s="1"/>
  <c r="G471" i="8" s="1"/>
  <c r="E447" i="29" s="1"/>
  <c r="E120" i="8"/>
  <c r="F120" i="8" s="1"/>
  <c r="G120" i="8" s="1"/>
  <c r="E96" i="29" s="1"/>
  <c r="E553" i="8"/>
  <c r="F553" i="8" s="1"/>
  <c r="G553" i="8" s="1"/>
  <c r="E529" i="29" s="1"/>
  <c r="E498" i="8"/>
  <c r="F498" i="8" s="1"/>
  <c r="G498" i="8" s="1"/>
  <c r="E474" i="29" s="1"/>
  <c r="E602" i="8"/>
  <c r="F602" i="8" s="1"/>
  <c r="G602" i="8" s="1"/>
  <c r="E578" i="29" s="1"/>
  <c r="E436" i="8"/>
  <c r="F436" i="8" s="1"/>
  <c r="G436" i="8" s="1"/>
  <c r="E412" i="29" s="1"/>
  <c r="E376" i="8"/>
  <c r="F376" i="8" s="1"/>
  <c r="G376" i="8" s="1"/>
  <c r="E352" i="29" s="1"/>
  <c r="E512" i="8"/>
  <c r="F512" i="8" s="1"/>
  <c r="G512" i="8" s="1"/>
  <c r="E488" i="29" s="1"/>
  <c r="E158" i="8"/>
  <c r="F158" i="8" s="1"/>
  <c r="G158" i="8" s="1"/>
  <c r="E134" i="29" s="1"/>
  <c r="E584" i="8"/>
  <c r="F584" i="8" s="1"/>
  <c r="G584" i="8" s="1"/>
  <c r="E560" i="29" s="1"/>
  <c r="E217" i="8"/>
  <c r="F217" i="8" s="1"/>
  <c r="G217" i="8" s="1"/>
  <c r="E193" i="29" s="1"/>
  <c r="E103" i="8"/>
  <c r="F103" i="8" s="1"/>
  <c r="G103" i="8" s="1"/>
  <c r="E79" i="29" s="1"/>
  <c r="E195" i="8"/>
  <c r="F195" i="8" s="1"/>
  <c r="G195" i="8" s="1"/>
  <c r="E171" i="29" s="1"/>
  <c r="E538" i="8"/>
  <c r="F538" i="8" s="1"/>
  <c r="G538" i="8" s="1"/>
  <c r="E514" i="29" s="1"/>
  <c r="E89" i="8"/>
  <c r="F89" i="8" s="1"/>
  <c r="G89" i="8" s="1"/>
  <c r="E65" i="29" s="1"/>
  <c r="E479" i="8"/>
  <c r="F479" i="8" s="1"/>
  <c r="G479" i="8" s="1"/>
  <c r="E455" i="29" s="1"/>
  <c r="E49" i="8"/>
  <c r="F49" i="8" s="1"/>
  <c r="G49" i="8" s="1"/>
  <c r="E25" i="29" s="1"/>
  <c r="E460" i="8"/>
  <c r="F460" i="8" s="1"/>
  <c r="G460" i="8" s="1"/>
  <c r="E436" i="29" s="1"/>
  <c r="E274" i="8"/>
  <c r="F274" i="8" s="1"/>
  <c r="G274" i="8" s="1"/>
  <c r="E250" i="29" s="1"/>
  <c r="E381" i="8"/>
  <c r="F381" i="8" s="1"/>
  <c r="G381" i="8" s="1"/>
  <c r="E357" i="29" s="1"/>
  <c r="E554" i="8"/>
  <c r="F554" i="8" s="1"/>
  <c r="G554" i="8" s="1"/>
  <c r="E530" i="29" s="1"/>
  <c r="E280" i="8"/>
  <c r="F280" i="8" s="1"/>
  <c r="G280" i="8" s="1"/>
  <c r="E256" i="29" s="1"/>
  <c r="E128" i="8"/>
  <c r="F128" i="8" s="1"/>
  <c r="G128" i="8" s="1"/>
  <c r="E104" i="29" s="1"/>
  <c r="E67" i="8"/>
  <c r="F67" i="8" s="1"/>
  <c r="G67" i="8" s="1"/>
  <c r="E43" i="29" s="1"/>
  <c r="E474" i="8"/>
  <c r="F474" i="8" s="1"/>
  <c r="G474" i="8" s="1"/>
  <c r="E450" i="29" s="1"/>
  <c r="E654" i="8"/>
  <c r="F654" i="8" s="1"/>
  <c r="G654" i="8" s="1"/>
  <c r="E630" i="29" s="1"/>
  <c r="E665" i="8"/>
  <c r="F665" i="8" s="1"/>
  <c r="G665" i="8" s="1"/>
  <c r="E641" i="29" s="1"/>
  <c r="E266" i="8"/>
  <c r="F266" i="8" s="1"/>
  <c r="G266" i="8" s="1"/>
  <c r="E242" i="29" s="1"/>
  <c r="E527" i="8"/>
  <c r="F527" i="8" s="1"/>
  <c r="G527" i="8" s="1"/>
  <c r="E503" i="29" s="1"/>
  <c r="E270" i="8"/>
  <c r="F270" i="8" s="1"/>
  <c r="G270" i="8" s="1"/>
  <c r="E246" i="29" s="1"/>
  <c r="E197" i="8"/>
  <c r="F197" i="8" s="1"/>
  <c r="G197" i="8" s="1"/>
  <c r="E173" i="29" s="1"/>
  <c r="E79" i="8"/>
  <c r="F79" i="8" s="1"/>
  <c r="G79" i="8" s="1"/>
  <c r="E55" i="29" s="1"/>
  <c r="E521" i="8"/>
  <c r="F521" i="8" s="1"/>
  <c r="G521" i="8" s="1"/>
  <c r="E497" i="29" s="1"/>
  <c r="E48" i="8"/>
  <c r="F48" i="8" s="1"/>
  <c r="G48" i="8" s="1"/>
  <c r="E24" i="29" s="1"/>
  <c r="E263" i="8"/>
  <c r="F263" i="8" s="1"/>
  <c r="G263" i="8" s="1"/>
  <c r="E239" i="29" s="1"/>
  <c r="E281" i="8"/>
  <c r="F281" i="8" s="1"/>
  <c r="G281" i="8" s="1"/>
  <c r="E257" i="29" s="1"/>
  <c r="E401" i="8"/>
  <c r="F401" i="8" s="1"/>
  <c r="G401" i="8" s="1"/>
  <c r="E377" i="29" s="1"/>
  <c r="E509" i="8"/>
  <c r="F509" i="8" s="1"/>
  <c r="G509" i="8" s="1"/>
  <c r="E485" i="29" s="1"/>
  <c r="E108" i="8"/>
  <c r="F108" i="8" s="1"/>
  <c r="G108" i="8" s="1"/>
  <c r="E84" i="29" s="1"/>
  <c r="E106" i="8"/>
  <c r="F106" i="8" s="1"/>
  <c r="G106" i="8" s="1"/>
  <c r="E82" i="29" s="1"/>
  <c r="E514" i="8"/>
  <c r="F514" i="8" s="1"/>
  <c r="G514" i="8" s="1"/>
  <c r="E490" i="29" s="1"/>
  <c r="E428" i="8"/>
  <c r="F428" i="8" s="1"/>
  <c r="G428" i="8" s="1"/>
  <c r="E404" i="29" s="1"/>
  <c r="E137" i="8"/>
  <c r="F137" i="8" s="1"/>
  <c r="G137" i="8" s="1"/>
  <c r="E113" i="29" s="1"/>
  <c r="E52" i="8"/>
  <c r="F52" i="8" s="1"/>
  <c r="G52" i="8" s="1"/>
  <c r="E28" i="29" s="1"/>
  <c r="E140" i="8"/>
  <c r="F140" i="8" s="1"/>
  <c r="G140" i="8" s="1"/>
  <c r="E116" i="29" s="1"/>
  <c r="E465" i="8"/>
  <c r="F465" i="8" s="1"/>
  <c r="G465" i="8" s="1"/>
  <c r="E441" i="29" s="1"/>
  <c r="E123" i="8"/>
  <c r="F123" i="8" s="1"/>
  <c r="G123" i="8" s="1"/>
  <c r="E99" i="29" s="1"/>
  <c r="E547" i="8"/>
  <c r="F547" i="8" s="1"/>
  <c r="G547" i="8" s="1"/>
  <c r="E523" i="29" s="1"/>
  <c r="E245" i="8"/>
  <c r="F245" i="8" s="1"/>
  <c r="G245" i="8" s="1"/>
  <c r="E221" i="29" s="1"/>
  <c r="E545" i="8"/>
  <c r="F545" i="8" s="1"/>
  <c r="G545" i="8" s="1"/>
  <c r="E521" i="29" s="1"/>
  <c r="E330" i="8"/>
  <c r="F330" i="8" s="1"/>
  <c r="G330" i="8" s="1"/>
  <c r="E306" i="29" s="1"/>
  <c r="E414" i="8"/>
  <c r="F414" i="8" s="1"/>
  <c r="G414" i="8" s="1"/>
  <c r="E390" i="29" s="1"/>
  <c r="E88" i="8"/>
  <c r="F88" i="8" s="1"/>
  <c r="G88" i="8" s="1"/>
  <c r="E64" i="29" s="1"/>
  <c r="E107" i="8"/>
  <c r="F107" i="8" s="1"/>
  <c r="G107" i="8" s="1"/>
  <c r="E83" i="29" s="1"/>
  <c r="E47" i="8"/>
  <c r="F47" i="8" s="1"/>
  <c r="G47" i="8" s="1"/>
  <c r="E23" i="29" s="1"/>
  <c r="E424" i="8"/>
  <c r="F424" i="8" s="1"/>
  <c r="G424" i="8" s="1"/>
  <c r="E400" i="29" s="1"/>
  <c r="E238" i="8"/>
  <c r="F238" i="8" s="1"/>
  <c r="G238" i="8" s="1"/>
  <c r="E214" i="29" s="1"/>
  <c r="E378" i="8"/>
  <c r="F378" i="8" s="1"/>
  <c r="G378" i="8" s="1"/>
  <c r="E354" i="29" s="1"/>
  <c r="E573" i="8"/>
  <c r="F573" i="8" s="1"/>
  <c r="G573" i="8" s="1"/>
  <c r="E549" i="29" s="1"/>
  <c r="E639" i="8"/>
  <c r="F639" i="8" s="1"/>
  <c r="G639" i="8" s="1"/>
  <c r="E615" i="29" s="1"/>
  <c r="E677" i="8"/>
  <c r="F677" i="8" s="1"/>
  <c r="G677" i="8" s="1"/>
  <c r="E653" i="29" s="1"/>
  <c r="E592" i="8"/>
  <c r="F592" i="8" s="1"/>
  <c r="G592" i="8" s="1"/>
  <c r="E568" i="29" s="1"/>
  <c r="E221" i="8"/>
  <c r="F221" i="8" s="1"/>
  <c r="G221" i="8" s="1"/>
  <c r="E197" i="29" s="1"/>
  <c r="E256" i="8"/>
  <c r="F256" i="8" s="1"/>
  <c r="G256" i="8" s="1"/>
  <c r="E232" i="29" s="1"/>
  <c r="E559" i="8"/>
  <c r="F559" i="8" s="1"/>
  <c r="G559" i="8" s="1"/>
  <c r="E535" i="29" s="1"/>
  <c r="E212" i="8"/>
  <c r="F212" i="8" s="1"/>
  <c r="G212" i="8" s="1"/>
  <c r="E188" i="29" s="1"/>
  <c r="E130" i="8"/>
  <c r="F130" i="8" s="1"/>
  <c r="G130" i="8" s="1"/>
  <c r="E106" i="29" s="1"/>
  <c r="E345" i="8"/>
  <c r="F345" i="8" s="1"/>
  <c r="G345" i="8" s="1"/>
  <c r="E321" i="29" s="1"/>
  <c r="E663" i="8"/>
  <c r="F663" i="8" s="1"/>
  <c r="G663" i="8" s="1"/>
  <c r="E639" i="29" s="1"/>
  <c r="E391" i="8"/>
  <c r="F391" i="8" s="1"/>
  <c r="G391" i="8" s="1"/>
  <c r="E367" i="29" s="1"/>
  <c r="E631" i="8"/>
  <c r="F631" i="8" s="1"/>
  <c r="G631" i="8" s="1"/>
  <c r="E607" i="29" s="1"/>
  <c r="E648" i="8"/>
  <c r="F648" i="8" s="1"/>
  <c r="G648" i="8" s="1"/>
  <c r="E624" i="29" s="1"/>
  <c r="E61" i="8"/>
  <c r="F61" i="8" s="1"/>
  <c r="G61" i="8" s="1"/>
  <c r="E37" i="29" s="1"/>
  <c r="E71" i="8"/>
  <c r="F71" i="8" s="1"/>
  <c r="G71" i="8" s="1"/>
  <c r="E47" i="29" s="1"/>
  <c r="E431" i="8"/>
  <c r="F431" i="8" s="1"/>
  <c r="G431" i="8" s="1"/>
  <c r="E407" i="29" s="1"/>
  <c r="E277" i="8"/>
  <c r="F277" i="8" s="1"/>
  <c r="G277" i="8" s="1"/>
  <c r="E253" i="29" s="1"/>
  <c r="E211" i="8"/>
  <c r="F211" i="8" s="1"/>
  <c r="G211" i="8" s="1"/>
  <c r="E187" i="29" s="1"/>
  <c r="E540" i="8"/>
  <c r="F540" i="8" s="1"/>
  <c r="G540" i="8" s="1"/>
  <c r="E516" i="29" s="1"/>
  <c r="E620" i="8"/>
  <c r="F620" i="8" s="1"/>
  <c r="G620" i="8" s="1"/>
  <c r="E596" i="29" s="1"/>
  <c r="E661" i="8"/>
  <c r="F661" i="8" s="1"/>
  <c r="G661" i="8" s="1"/>
  <c r="E637" i="29" s="1"/>
  <c r="E435" i="8"/>
  <c r="F435" i="8" s="1"/>
  <c r="G435" i="8" s="1"/>
  <c r="E411" i="29" s="1"/>
  <c r="E470" i="8"/>
  <c r="F470" i="8" s="1"/>
  <c r="G470" i="8" s="1"/>
  <c r="E446" i="29" s="1"/>
  <c r="E62" i="8"/>
  <c r="F62" i="8" s="1"/>
  <c r="G62" i="8" s="1"/>
  <c r="E38" i="29" s="1"/>
  <c r="E299" i="8"/>
  <c r="F299" i="8" s="1"/>
  <c r="G299" i="8" s="1"/>
  <c r="E275" i="29" s="1"/>
  <c r="E29" i="8"/>
  <c r="F29" i="8" s="1"/>
  <c r="E578" i="8"/>
  <c r="F578" i="8" s="1"/>
  <c r="G578" i="8" s="1"/>
  <c r="E554" i="29" s="1"/>
  <c r="E361" i="8"/>
  <c r="F361" i="8" s="1"/>
  <c r="G361" i="8" s="1"/>
  <c r="E337" i="29" s="1"/>
  <c r="E336" i="8"/>
  <c r="F336" i="8" s="1"/>
  <c r="G336" i="8" s="1"/>
  <c r="E312" i="29" s="1"/>
  <c r="E348" i="8"/>
  <c r="F348" i="8" s="1"/>
  <c r="G348" i="8" s="1"/>
  <c r="E324" i="29" s="1"/>
  <c r="E302" i="8"/>
  <c r="F302" i="8" s="1"/>
  <c r="G302" i="8" s="1"/>
  <c r="E278" i="29" s="1"/>
  <c r="E379" i="8"/>
  <c r="F379" i="8" s="1"/>
  <c r="G379" i="8" s="1"/>
  <c r="E355" i="29" s="1"/>
  <c r="E164" i="8"/>
  <c r="F164" i="8" s="1"/>
  <c r="G164" i="8" s="1"/>
  <c r="E140" i="29" s="1"/>
  <c r="E213" i="8"/>
  <c r="F213" i="8" s="1"/>
  <c r="G213" i="8" s="1"/>
  <c r="E189" i="29" s="1"/>
  <c r="E473" i="8"/>
  <c r="F473" i="8" s="1"/>
  <c r="G473" i="8" s="1"/>
  <c r="E449" i="29" s="1"/>
  <c r="E653" i="8"/>
  <c r="F653" i="8" s="1"/>
  <c r="G653" i="8" s="1"/>
  <c r="E629" i="29" s="1"/>
  <c r="E203" i="8"/>
  <c r="F203" i="8" s="1"/>
  <c r="G203" i="8" s="1"/>
  <c r="E179" i="29" s="1"/>
  <c r="E239" i="8"/>
  <c r="F239" i="8" s="1"/>
  <c r="G239" i="8" s="1"/>
  <c r="E215" i="29" s="1"/>
  <c r="E587" i="8"/>
  <c r="F587" i="8" s="1"/>
  <c r="G587" i="8" s="1"/>
  <c r="E563" i="29" s="1"/>
  <c r="E483" i="8"/>
  <c r="F483" i="8" s="1"/>
  <c r="G483" i="8" s="1"/>
  <c r="E459" i="29" s="1"/>
  <c r="E579" i="8"/>
  <c r="F579" i="8" s="1"/>
  <c r="G579" i="8" s="1"/>
  <c r="E555" i="29" s="1"/>
  <c r="E334" i="8"/>
  <c r="F334" i="8" s="1"/>
  <c r="G334" i="8" s="1"/>
  <c r="E310" i="29" s="1"/>
  <c r="E339" i="8"/>
  <c r="F339" i="8" s="1"/>
  <c r="G339" i="8" s="1"/>
  <c r="E315" i="29" s="1"/>
  <c r="E493" i="8"/>
  <c r="F493" i="8" s="1"/>
  <c r="G493" i="8" s="1"/>
  <c r="E469" i="29" s="1"/>
  <c r="E528" i="8"/>
  <c r="F528" i="8" s="1"/>
  <c r="G528" i="8" s="1"/>
  <c r="E504" i="29" s="1"/>
  <c r="E165" i="8"/>
  <c r="F165" i="8" s="1"/>
  <c r="G165" i="8" s="1"/>
  <c r="E141" i="29" s="1"/>
  <c r="E625" i="8"/>
  <c r="F625" i="8" s="1"/>
  <c r="G625" i="8" s="1"/>
  <c r="E601" i="29" s="1"/>
  <c r="E533" i="8"/>
  <c r="F533" i="8" s="1"/>
  <c r="G533" i="8" s="1"/>
  <c r="E509" i="29" s="1"/>
  <c r="E426" i="8"/>
  <c r="F426" i="8" s="1"/>
  <c r="G426" i="8" s="1"/>
  <c r="E402" i="29" s="1"/>
  <c r="E290" i="8"/>
  <c r="F290" i="8" s="1"/>
  <c r="G290" i="8" s="1"/>
  <c r="E266" i="29" s="1"/>
  <c r="E31" i="8"/>
  <c r="F31" i="8" s="1"/>
  <c r="G31" i="8" s="1"/>
  <c r="E7" i="29" s="1"/>
  <c r="E358" i="8"/>
  <c r="F358" i="8" s="1"/>
  <c r="G358" i="8" s="1"/>
  <c r="E334" i="29" s="1"/>
  <c r="E323" i="8"/>
  <c r="F323" i="8" s="1"/>
  <c r="G323" i="8" s="1"/>
  <c r="E299" i="29" s="1"/>
  <c r="E282" i="8"/>
  <c r="F282" i="8" s="1"/>
  <c r="G282" i="8" s="1"/>
  <c r="E258" i="29" s="1"/>
  <c r="E193" i="8"/>
  <c r="F193" i="8" s="1"/>
  <c r="G193" i="8" s="1"/>
  <c r="E169" i="29" s="1"/>
  <c r="E398" i="8"/>
  <c r="F398" i="8" s="1"/>
  <c r="G398" i="8" s="1"/>
  <c r="E374" i="29" s="1"/>
  <c r="E389" i="8"/>
  <c r="F389" i="8" s="1"/>
  <c r="G389" i="8" s="1"/>
  <c r="E365" i="29" s="1"/>
  <c r="E97" i="8"/>
  <c r="F97" i="8" s="1"/>
  <c r="G97" i="8" s="1"/>
  <c r="E73" i="29" s="1"/>
  <c r="E117" i="8"/>
  <c r="F117" i="8" s="1"/>
  <c r="G117" i="8" s="1"/>
  <c r="E93" i="29" s="1"/>
  <c r="E403" i="8"/>
  <c r="F403" i="8" s="1"/>
  <c r="G403" i="8" s="1"/>
  <c r="E379" i="29" s="1"/>
  <c r="E133" i="8"/>
  <c r="F133" i="8" s="1"/>
  <c r="G133" i="8" s="1"/>
  <c r="E109" i="29" s="1"/>
  <c r="E536" i="8"/>
  <c r="F536" i="8" s="1"/>
  <c r="G536" i="8" s="1"/>
  <c r="E512" i="29" s="1"/>
  <c r="E297" i="8"/>
  <c r="F297" i="8" s="1"/>
  <c r="G297" i="8" s="1"/>
  <c r="E273" i="29" s="1"/>
  <c r="E73" i="8"/>
  <c r="F73" i="8" s="1"/>
  <c r="G73" i="8" s="1"/>
  <c r="E49" i="29" s="1"/>
  <c r="E683" i="8"/>
  <c r="F683" i="8" s="1"/>
  <c r="G683" i="8" s="1"/>
  <c r="E659" i="29" s="1"/>
  <c r="E77" i="8"/>
  <c r="F77" i="8" s="1"/>
  <c r="G77" i="8" s="1"/>
  <c r="E53" i="29" s="1"/>
  <c r="E666" i="8"/>
  <c r="F666" i="8" s="1"/>
  <c r="G666" i="8" s="1"/>
  <c r="E642" i="29" s="1"/>
  <c r="E177" i="8"/>
  <c r="F177" i="8" s="1"/>
  <c r="G177" i="8" s="1"/>
  <c r="E153" i="29" s="1"/>
  <c r="E184" i="8"/>
  <c r="F184" i="8" s="1"/>
  <c r="G184" i="8" s="1"/>
  <c r="E160" i="29" s="1"/>
  <c r="E384" i="8"/>
  <c r="F384" i="8" s="1"/>
  <c r="G384" i="8" s="1"/>
  <c r="E360" i="29" s="1"/>
  <c r="E667" i="8"/>
  <c r="F667" i="8" s="1"/>
  <c r="G667" i="8" s="1"/>
  <c r="E643" i="29" s="1"/>
  <c r="E346" i="8"/>
  <c r="F346" i="8" s="1"/>
  <c r="G346" i="8" s="1"/>
  <c r="E322" i="29" s="1"/>
  <c r="E490" i="8"/>
  <c r="F490" i="8" s="1"/>
  <c r="G490" i="8" s="1"/>
  <c r="E466" i="29" s="1"/>
  <c r="E525" i="8"/>
  <c r="F525" i="8" s="1"/>
  <c r="G525" i="8" s="1"/>
  <c r="E501" i="29" s="1"/>
  <c r="E664" i="8"/>
  <c r="F664" i="8" s="1"/>
  <c r="G664" i="8" s="1"/>
  <c r="E640" i="29" s="1"/>
  <c r="E442" i="8"/>
  <c r="F442" i="8" s="1"/>
  <c r="G442" i="8" s="1"/>
  <c r="E418" i="29" s="1"/>
  <c r="E90" i="8"/>
  <c r="F90" i="8" s="1"/>
  <c r="G90" i="8" s="1"/>
  <c r="E66" i="29" s="1"/>
  <c r="E173" i="8"/>
  <c r="F173" i="8" s="1"/>
  <c r="G173" i="8" s="1"/>
  <c r="E149" i="29" s="1"/>
  <c r="E655" i="8"/>
  <c r="F655" i="8" s="1"/>
  <c r="G655" i="8" s="1"/>
  <c r="E631" i="29" s="1"/>
  <c r="E126" i="8"/>
  <c r="F126" i="8" s="1"/>
  <c r="G126" i="8" s="1"/>
  <c r="E102" i="29" s="1"/>
  <c r="E461" i="8"/>
  <c r="F461" i="8" s="1"/>
  <c r="G461" i="8" s="1"/>
  <c r="E437" i="29" s="1"/>
  <c r="E75" i="8"/>
  <c r="F75" i="8" s="1"/>
  <c r="G75" i="8" s="1"/>
  <c r="E51" i="29" s="1"/>
  <c r="E204" i="8"/>
  <c r="F204" i="8" s="1"/>
  <c r="G204" i="8" s="1"/>
  <c r="E180" i="29" s="1"/>
  <c r="E220" i="8"/>
  <c r="F220" i="8" s="1"/>
  <c r="G220" i="8" s="1"/>
  <c r="E196" i="29" s="1"/>
  <c r="E581" i="8"/>
  <c r="F581" i="8" s="1"/>
  <c r="G581" i="8" s="1"/>
  <c r="E557" i="29" s="1"/>
  <c r="E303" i="8"/>
  <c r="F303" i="8" s="1"/>
  <c r="G303" i="8" s="1"/>
  <c r="E279" i="29" s="1"/>
  <c r="E669" i="8"/>
  <c r="F669" i="8" s="1"/>
  <c r="G669" i="8" s="1"/>
  <c r="E645" i="29" s="1"/>
  <c r="E60" i="8"/>
  <c r="F60" i="8" s="1"/>
  <c r="G60" i="8" s="1"/>
  <c r="E36" i="29" s="1"/>
  <c r="E588" i="8"/>
  <c r="F588" i="8" s="1"/>
  <c r="G588" i="8" s="1"/>
  <c r="E564" i="29" s="1"/>
  <c r="E207" i="8"/>
  <c r="F207" i="8" s="1"/>
  <c r="G207" i="8" s="1"/>
  <c r="E183" i="29" s="1"/>
  <c r="E676" i="8"/>
  <c r="F676" i="8" s="1"/>
  <c r="G676" i="8" s="1"/>
  <c r="E652" i="29" s="1"/>
  <c r="E566" i="8"/>
  <c r="F566" i="8" s="1"/>
  <c r="G566" i="8" s="1"/>
  <c r="E542" i="29" s="1"/>
  <c r="E87" i="8"/>
  <c r="F87" i="8" s="1"/>
  <c r="G87" i="8" s="1"/>
  <c r="E63" i="29" s="1"/>
  <c r="E231" i="8"/>
  <c r="F231" i="8" s="1"/>
  <c r="G231" i="8" s="1"/>
  <c r="E207" i="29" s="1"/>
  <c r="E549" i="8"/>
  <c r="F549" i="8" s="1"/>
  <c r="G549" i="8" s="1"/>
  <c r="E525" i="29" s="1"/>
  <c r="E183" i="8"/>
  <c r="F183" i="8" s="1"/>
  <c r="G183" i="8" s="1"/>
  <c r="E159" i="29" s="1"/>
  <c r="E516" i="8"/>
  <c r="F516" i="8" s="1"/>
  <c r="G516" i="8" s="1"/>
  <c r="E492" i="29" s="1"/>
  <c r="E84" i="8"/>
  <c r="F84" i="8" s="1"/>
  <c r="G84" i="8" s="1"/>
  <c r="E60" i="29" s="1"/>
  <c r="E486" i="8"/>
  <c r="F486" i="8" s="1"/>
  <c r="G486" i="8" s="1"/>
  <c r="E462" i="29" s="1"/>
  <c r="E400" i="8"/>
  <c r="F400" i="8" s="1"/>
  <c r="G400" i="8" s="1"/>
  <c r="E376" i="29" s="1"/>
  <c r="E444" i="8"/>
  <c r="F444" i="8" s="1"/>
  <c r="G444" i="8" s="1"/>
  <c r="E420" i="29" s="1"/>
  <c r="E610" i="8"/>
  <c r="F610" i="8" s="1"/>
  <c r="G610" i="8" s="1"/>
  <c r="E586" i="29" s="1"/>
  <c r="E276" i="8"/>
  <c r="F276" i="8" s="1"/>
  <c r="G276" i="8" s="1"/>
  <c r="E252" i="29" s="1"/>
  <c r="E632" i="8"/>
  <c r="F632" i="8" s="1"/>
  <c r="G632" i="8" s="1"/>
  <c r="E608" i="29" s="1"/>
  <c r="E505" i="8"/>
  <c r="F505" i="8" s="1"/>
  <c r="G505" i="8" s="1"/>
  <c r="E481" i="29" s="1"/>
  <c r="E508" i="8"/>
  <c r="F508" i="8" s="1"/>
  <c r="G508" i="8" s="1"/>
  <c r="E484" i="29" s="1"/>
  <c r="E285" i="8"/>
  <c r="F285" i="8" s="1"/>
  <c r="G285" i="8" s="1"/>
  <c r="E261" i="29" s="1"/>
  <c r="E80" i="8"/>
  <c r="F80" i="8" s="1"/>
  <c r="G80" i="8" s="1"/>
  <c r="E56" i="29" s="1"/>
  <c r="E176" i="8"/>
  <c r="F176" i="8" s="1"/>
  <c r="G176" i="8" s="1"/>
  <c r="E152" i="29" s="1"/>
  <c r="E224" i="8"/>
  <c r="F224" i="8" s="1"/>
  <c r="G224" i="8" s="1"/>
  <c r="E200" i="29" s="1"/>
  <c r="E406" i="8"/>
  <c r="F406" i="8" s="1"/>
  <c r="G406" i="8" s="1"/>
  <c r="E382" i="29" s="1"/>
  <c r="E113" i="8"/>
  <c r="F113" i="8" s="1"/>
  <c r="G113" i="8" s="1"/>
  <c r="E89" i="29" s="1"/>
  <c r="E397" i="8"/>
  <c r="F397" i="8" s="1"/>
  <c r="G397" i="8" s="1"/>
  <c r="E373" i="29" s="1"/>
  <c r="E143" i="8"/>
  <c r="F143" i="8" s="1"/>
  <c r="G143" i="8" s="1"/>
  <c r="E119" i="29" s="1"/>
  <c r="E636" i="8"/>
  <c r="F636" i="8" s="1"/>
  <c r="G636" i="8" s="1"/>
  <c r="E612" i="29" s="1"/>
  <c r="E375" i="8"/>
  <c r="F375" i="8" s="1"/>
  <c r="G375" i="8" s="1"/>
  <c r="E351" i="29" s="1"/>
  <c r="E288" i="8"/>
  <c r="F288" i="8" s="1"/>
  <c r="G288" i="8" s="1"/>
  <c r="E264" i="29" s="1"/>
  <c r="E593" i="8"/>
  <c r="F593" i="8" s="1"/>
  <c r="G593" i="8" s="1"/>
  <c r="E569" i="29" s="1"/>
  <c r="E53" i="8"/>
  <c r="F53" i="8" s="1"/>
  <c r="G53" i="8" s="1"/>
  <c r="E29" i="29" s="1"/>
  <c r="E149" i="8"/>
  <c r="F149" i="8" s="1"/>
  <c r="G149" i="8" s="1"/>
  <c r="E125" i="29" s="1"/>
  <c r="E76" i="8"/>
  <c r="F76" i="8" s="1"/>
  <c r="G76" i="8" s="1"/>
  <c r="E52" i="29" s="1"/>
  <c r="E395" i="8"/>
  <c r="F395" i="8" s="1"/>
  <c r="G395" i="8" s="1"/>
  <c r="E371" i="29" s="1"/>
  <c r="E259" i="8"/>
  <c r="F259" i="8" s="1"/>
  <c r="G259" i="8" s="1"/>
  <c r="E235" i="29" s="1"/>
  <c r="E495" i="8"/>
  <c r="F495" i="8" s="1"/>
  <c r="G495" i="8" s="1"/>
  <c r="E471" i="29" s="1"/>
  <c r="E172" i="8"/>
  <c r="F172" i="8" s="1"/>
  <c r="G172" i="8" s="1"/>
  <c r="E148" i="29" s="1"/>
  <c r="E293" i="8"/>
  <c r="F293" i="8" s="1"/>
  <c r="G293" i="8" s="1"/>
  <c r="E269" i="29" s="1"/>
  <c r="E92" i="8"/>
  <c r="F92" i="8" s="1"/>
  <c r="G92" i="8" s="1"/>
  <c r="E68" i="29" s="1"/>
  <c r="E476" i="8"/>
  <c r="F476" i="8" s="1"/>
  <c r="G476" i="8" s="1"/>
  <c r="E452" i="29" s="1"/>
  <c r="E63" i="8"/>
  <c r="F63" i="8" s="1"/>
  <c r="G63" i="8" s="1"/>
  <c r="E39" i="29" s="1"/>
  <c r="E35" i="8"/>
  <c r="F35" i="8" s="1"/>
  <c r="G35" i="8" s="1"/>
  <c r="E11" i="29" s="1"/>
  <c r="E392" i="8"/>
  <c r="F392" i="8" s="1"/>
  <c r="G392" i="8" s="1"/>
  <c r="E368" i="29" s="1"/>
  <c r="E494" i="8"/>
  <c r="F494" i="8" s="1"/>
  <c r="G494" i="8" s="1"/>
  <c r="E470" i="29" s="1"/>
  <c r="E589" i="8"/>
  <c r="F589" i="8" s="1"/>
  <c r="G589" i="8" s="1"/>
  <c r="E565" i="29" s="1"/>
  <c r="E229" i="8"/>
  <c r="F229" i="8" s="1"/>
  <c r="G229" i="8" s="1"/>
  <c r="E205" i="29" s="1"/>
  <c r="E491" i="8"/>
  <c r="F491" i="8" s="1"/>
  <c r="G491" i="8" s="1"/>
  <c r="E467" i="29" s="1"/>
  <c r="E515" i="8"/>
  <c r="F515" i="8" s="1"/>
  <c r="G515" i="8" s="1"/>
  <c r="E491" i="29" s="1"/>
  <c r="E609" i="8"/>
  <c r="F609" i="8" s="1"/>
  <c r="G609" i="8" s="1"/>
  <c r="E585" i="29" s="1"/>
  <c r="E567" i="8"/>
  <c r="F567" i="8" s="1"/>
  <c r="G567" i="8" s="1"/>
  <c r="E543" i="29" s="1"/>
  <c r="E146" i="8"/>
  <c r="F146" i="8" s="1"/>
  <c r="G146" i="8" s="1"/>
  <c r="E122" i="29" s="1"/>
  <c r="E30" i="8"/>
  <c r="F30" i="8" s="1"/>
  <c r="G30" i="8" s="1"/>
  <c r="E6" i="29" s="1"/>
  <c r="E26" i="8"/>
  <c r="F26" i="8" s="1"/>
  <c r="E551" i="8"/>
  <c r="F551" i="8" s="1"/>
  <c r="G551" i="8" s="1"/>
  <c r="E527" i="29" s="1"/>
  <c r="E438" i="8"/>
  <c r="F438" i="8" s="1"/>
  <c r="G438" i="8" s="1"/>
  <c r="E414" i="29" s="1"/>
  <c r="E537" i="8"/>
  <c r="F537" i="8" s="1"/>
  <c r="G537" i="8" s="1"/>
  <c r="E513" i="29" s="1"/>
  <c r="E262" i="8"/>
  <c r="F262" i="8" s="1"/>
  <c r="G262" i="8" s="1"/>
  <c r="E238" i="29" s="1"/>
  <c r="E410" i="8"/>
  <c r="F410" i="8" s="1"/>
  <c r="G410" i="8" s="1"/>
  <c r="E386" i="29" s="1"/>
  <c r="E187" i="8"/>
  <c r="F187" i="8" s="1"/>
  <c r="G187" i="8" s="1"/>
  <c r="E163" i="29" s="1"/>
  <c r="E582" i="8"/>
  <c r="F582" i="8" s="1"/>
  <c r="G582" i="8" s="1"/>
  <c r="E558" i="29" s="1"/>
  <c r="E445" i="8"/>
  <c r="F445" i="8" s="1"/>
  <c r="G445" i="8" s="1"/>
  <c r="E421" i="29" s="1"/>
  <c r="E72" i="8"/>
  <c r="F72" i="8" s="1"/>
  <c r="G72" i="8" s="1"/>
  <c r="E48" i="29" s="1"/>
  <c r="E180" i="8"/>
  <c r="F180" i="8" s="1"/>
  <c r="G180" i="8" s="1"/>
  <c r="E156" i="29" s="1"/>
  <c r="E415" i="8"/>
  <c r="F415" i="8" s="1"/>
  <c r="G415" i="8" s="1"/>
  <c r="E391" i="29" s="1"/>
  <c r="E404" i="8"/>
  <c r="F404" i="8" s="1"/>
  <c r="G404" i="8" s="1"/>
  <c r="E380" i="29" s="1"/>
  <c r="E313" i="8"/>
  <c r="F313" i="8" s="1"/>
  <c r="G313" i="8" s="1"/>
  <c r="E289" i="29" s="1"/>
  <c r="E167" i="8"/>
  <c r="F167" i="8" s="1"/>
  <c r="G167" i="8" s="1"/>
  <c r="E143" i="29" s="1"/>
  <c r="E485" i="8"/>
  <c r="F485" i="8" s="1"/>
  <c r="G485" i="8" s="1"/>
  <c r="E461" i="29" s="1"/>
  <c r="E69" i="8"/>
  <c r="F69" i="8" s="1"/>
  <c r="G69" i="8" s="1"/>
  <c r="E45" i="29" s="1"/>
  <c r="E513" i="8"/>
  <c r="F513" i="8" s="1"/>
  <c r="G513" i="8" s="1"/>
  <c r="E489" i="29" s="1"/>
  <c r="E580" i="8"/>
  <c r="F580" i="8" s="1"/>
  <c r="G580" i="8" s="1"/>
  <c r="E556" i="29" s="1"/>
  <c r="E468" i="8"/>
  <c r="F468" i="8" s="1"/>
  <c r="G468" i="8" s="1"/>
  <c r="E444" i="29" s="1"/>
  <c r="E480" i="8"/>
  <c r="F480" i="8" s="1"/>
  <c r="G480" i="8" s="1"/>
  <c r="E456" i="29" s="1"/>
  <c r="E678" i="8"/>
  <c r="F678" i="8" s="1"/>
  <c r="G678" i="8" s="1"/>
  <c r="E654" i="29" s="1"/>
  <c r="E40" i="8"/>
  <c r="F40" i="8" s="1"/>
  <c r="G40" i="8" s="1"/>
  <c r="E16" i="29" s="1"/>
  <c r="E575" i="8"/>
  <c r="F575" i="8" s="1"/>
  <c r="G575" i="8" s="1"/>
  <c r="E551" i="29" s="1"/>
  <c r="E135" i="8"/>
  <c r="F135" i="8" s="1"/>
  <c r="G135" i="8" s="1"/>
  <c r="E111" i="29" s="1"/>
  <c r="E324" i="8"/>
  <c r="F324" i="8" s="1"/>
  <c r="G324" i="8" s="1"/>
  <c r="E300" i="29" s="1"/>
  <c r="E341" i="8"/>
  <c r="F341" i="8" s="1"/>
  <c r="G341" i="8" s="1"/>
  <c r="E317" i="29" s="1"/>
  <c r="E604" i="8"/>
  <c r="F604" i="8" s="1"/>
  <c r="G604" i="8" s="1"/>
  <c r="E580" i="29" s="1"/>
  <c r="E354" i="8"/>
  <c r="F354" i="8" s="1"/>
  <c r="G354" i="8" s="1"/>
  <c r="E330" i="29" s="1"/>
  <c r="E278" i="8"/>
  <c r="F278" i="8" s="1"/>
  <c r="G278" i="8" s="1"/>
  <c r="E254" i="29" s="1"/>
  <c r="E684" i="8"/>
  <c r="F684" i="8" s="1"/>
  <c r="G684" i="8" s="1"/>
  <c r="E660" i="29" s="1"/>
  <c r="E225" i="8"/>
  <c r="F225" i="8" s="1"/>
  <c r="G225" i="8" s="1"/>
  <c r="E201" i="29" s="1"/>
  <c r="E321" i="8"/>
  <c r="F321" i="8" s="1"/>
  <c r="G321" i="8" s="1"/>
  <c r="E297" i="29" s="1"/>
  <c r="E660" i="8"/>
  <c r="F660" i="8" s="1"/>
  <c r="G660" i="8" s="1"/>
  <c r="E636" i="29" s="1"/>
  <c r="E359" i="8"/>
  <c r="F359" i="8" s="1"/>
  <c r="G359" i="8" s="1"/>
  <c r="E335" i="29" s="1"/>
  <c r="E352" i="8"/>
  <c r="F352" i="8" s="1"/>
  <c r="G352" i="8" s="1"/>
  <c r="E328" i="29" s="1"/>
  <c r="E337" i="8"/>
  <c r="F337" i="8" s="1"/>
  <c r="G337" i="8" s="1"/>
  <c r="E313" i="29" s="1"/>
  <c r="E388" i="8"/>
  <c r="F388" i="8" s="1"/>
  <c r="G388" i="8" s="1"/>
  <c r="E364" i="29" s="1"/>
  <c r="E121" i="8"/>
  <c r="F121" i="8" s="1"/>
  <c r="G121" i="8" s="1"/>
  <c r="E97" i="29" s="1"/>
  <c r="E98" i="8"/>
  <c r="F98" i="8" s="1"/>
  <c r="G98" i="8" s="1"/>
  <c r="E74" i="29" s="1"/>
  <c r="E571" i="8"/>
  <c r="F571" i="8" s="1"/>
  <c r="G571" i="8" s="1"/>
  <c r="E547" i="29" s="1"/>
  <c r="E171" i="8"/>
  <c r="F171" i="8" s="1"/>
  <c r="G171" i="8" s="1"/>
  <c r="E147" i="29" s="1"/>
  <c r="E651" i="8"/>
  <c r="F651" i="8" s="1"/>
  <c r="G651" i="8" s="1"/>
  <c r="E627" i="29" s="1"/>
  <c r="E55" i="8"/>
  <c r="F55" i="8" s="1"/>
  <c r="G55" i="8" s="1"/>
  <c r="E31" i="29" s="1"/>
  <c r="E228" i="8"/>
  <c r="F228" i="8" s="1"/>
  <c r="G228" i="8" s="1"/>
  <c r="E204" i="29" s="1"/>
  <c r="E235" i="8"/>
  <c r="F235" i="8" s="1"/>
  <c r="G235" i="8" s="1"/>
  <c r="E211" i="29" s="1"/>
  <c r="E124" i="8"/>
  <c r="F124" i="8" s="1"/>
  <c r="G124" i="8" s="1"/>
  <c r="E100" i="29" s="1"/>
  <c r="E500" i="8"/>
  <c r="F500" i="8" s="1"/>
  <c r="G500" i="8" s="1"/>
  <c r="E476" i="29" s="1"/>
  <c r="E268" i="8"/>
  <c r="F268" i="8" s="1"/>
  <c r="G268" i="8" s="1"/>
  <c r="E244" i="29" s="1"/>
  <c r="E641" i="8"/>
  <c r="F641" i="8" s="1"/>
  <c r="G641" i="8" s="1"/>
  <c r="E617" i="29" s="1"/>
  <c r="E689" i="8"/>
  <c r="F689" i="8" s="1"/>
  <c r="G689" i="8" s="1"/>
  <c r="E665" i="29" s="1"/>
  <c r="E367" i="8"/>
  <c r="F367" i="8" s="1"/>
  <c r="G367" i="8" s="1"/>
  <c r="E343" i="29" s="1"/>
  <c r="E105" i="8"/>
  <c r="F105" i="8" s="1"/>
  <c r="G105" i="8" s="1"/>
  <c r="E81" i="29" s="1"/>
  <c r="E294" i="8"/>
  <c r="F294" i="8" s="1"/>
  <c r="G294" i="8" s="1"/>
  <c r="E270" i="29" s="1"/>
  <c r="E202" i="8"/>
  <c r="F202" i="8" s="1"/>
  <c r="G202" i="8" s="1"/>
  <c r="E178" i="29" s="1"/>
  <c r="E497" i="8"/>
  <c r="F497" i="8" s="1"/>
  <c r="G497" i="8" s="1"/>
  <c r="E473" i="29" s="1"/>
  <c r="E612" i="8"/>
  <c r="F612" i="8" s="1"/>
  <c r="G612" i="8" s="1"/>
  <c r="E588" i="29" s="1"/>
  <c r="E175" i="8"/>
  <c r="F175" i="8" s="1"/>
  <c r="G175" i="8" s="1"/>
  <c r="E151" i="29" s="1"/>
  <c r="E372" i="8"/>
  <c r="F372" i="8" s="1"/>
  <c r="G372" i="8" s="1"/>
  <c r="E348" i="29" s="1"/>
  <c r="E316" i="8"/>
  <c r="F316" i="8" s="1"/>
  <c r="G316" i="8" s="1"/>
  <c r="E292" i="29" s="1"/>
  <c r="E148" i="8"/>
  <c r="F148" i="8" s="1"/>
  <c r="G148" i="8" s="1"/>
  <c r="E124" i="29" s="1"/>
  <c r="E86" i="8"/>
  <c r="F86" i="8" s="1"/>
  <c r="G86" i="8" s="1"/>
  <c r="E62" i="29" s="1"/>
  <c r="E181" i="8"/>
  <c r="F181" i="8" s="1"/>
  <c r="G181" i="8" s="1"/>
  <c r="E157" i="29" s="1"/>
  <c r="E662" i="8"/>
  <c r="F662" i="8" s="1"/>
  <c r="G662" i="8" s="1"/>
  <c r="E638" i="29" s="1"/>
  <c r="E472" i="8"/>
  <c r="F472" i="8" s="1"/>
  <c r="G472" i="8" s="1"/>
  <c r="E448" i="29" s="1"/>
  <c r="E680" i="8"/>
  <c r="F680" i="8" s="1"/>
  <c r="G680" i="8" s="1"/>
  <c r="E656" i="29" s="1"/>
  <c r="E652" i="8"/>
  <c r="F652" i="8" s="1"/>
  <c r="G652" i="8" s="1"/>
  <c r="E628" i="29" s="1"/>
  <c r="E621" i="8"/>
  <c r="F621" i="8" s="1"/>
  <c r="G621" i="8" s="1"/>
  <c r="E597" i="29" s="1"/>
  <c r="E615" i="8"/>
  <c r="F615" i="8" s="1"/>
  <c r="G615" i="8" s="1"/>
  <c r="E591" i="29" s="1"/>
  <c r="E307" i="8"/>
  <c r="F307" i="8" s="1"/>
  <c r="G307" i="8" s="1"/>
  <c r="E283" i="29" s="1"/>
  <c r="E119" i="8"/>
  <c r="F119" i="8" s="1"/>
  <c r="G119" i="8" s="1"/>
  <c r="E95" i="29" s="1"/>
  <c r="E210" i="8"/>
  <c r="F210" i="8" s="1"/>
  <c r="G210" i="8" s="1"/>
  <c r="E186" i="29" s="1"/>
  <c r="E643" i="8"/>
  <c r="F643" i="8" s="1"/>
  <c r="G643" i="8" s="1"/>
  <c r="E619" i="29" s="1"/>
  <c r="E95" i="8"/>
  <c r="F95" i="8" s="1"/>
  <c r="G95" i="8" s="1"/>
  <c r="E71" i="29" s="1"/>
  <c r="E111" i="8"/>
  <c r="F111" i="8" s="1"/>
  <c r="G111" i="8" s="1"/>
  <c r="E87" i="29" s="1"/>
  <c r="E412" i="8"/>
  <c r="F412" i="8" s="1"/>
  <c r="G412" i="8" s="1"/>
  <c r="E388" i="29" s="1"/>
  <c r="E452" i="8"/>
  <c r="F452" i="8" s="1"/>
  <c r="G452" i="8" s="1"/>
  <c r="E428" i="29" s="1"/>
  <c r="E331" i="8"/>
  <c r="F331" i="8" s="1"/>
  <c r="G331" i="8" s="1"/>
  <c r="E307" i="29" s="1"/>
  <c r="E681" i="8"/>
  <c r="F681" i="8" s="1"/>
  <c r="G681" i="8" s="1"/>
  <c r="E657" i="29" s="1"/>
  <c r="E291" i="8"/>
  <c r="F291" i="8" s="1"/>
  <c r="G291" i="8" s="1"/>
  <c r="E267" i="29" s="1"/>
  <c r="E112" i="8"/>
  <c r="F112" i="8" s="1"/>
  <c r="G112" i="8" s="1"/>
  <c r="E88" i="29" s="1"/>
  <c r="E249" i="8"/>
  <c r="F249" i="8" s="1"/>
  <c r="G249" i="8" s="1"/>
  <c r="E225" i="29" s="1"/>
  <c r="E46" i="8"/>
  <c r="F46" i="8" s="1"/>
  <c r="G46" i="8" s="1"/>
  <c r="E22" i="29" s="1"/>
  <c r="E646" i="8"/>
  <c r="F646" i="8" s="1"/>
  <c r="G646" i="8" s="1"/>
  <c r="E622" i="29" s="1"/>
  <c r="E188" i="8"/>
  <c r="F188" i="8" s="1"/>
  <c r="G188" i="8" s="1"/>
  <c r="E164" i="29" s="1"/>
  <c r="E399" i="8"/>
  <c r="F399" i="8" s="1"/>
  <c r="G399" i="8" s="1"/>
  <c r="E375" i="29" s="1"/>
  <c r="E329" i="8"/>
  <c r="F329" i="8" s="1"/>
  <c r="G329" i="8" s="1"/>
  <c r="E305" i="29" s="1"/>
  <c r="E134" i="8"/>
  <c r="F134" i="8" s="1"/>
  <c r="G134" i="8" s="1"/>
  <c r="E110" i="29" s="1"/>
  <c r="E688" i="8"/>
  <c r="F688" i="8" s="1"/>
  <c r="G688" i="8" s="1"/>
  <c r="E664" i="29" s="1"/>
  <c r="E318" i="8"/>
  <c r="F318" i="8" s="1"/>
  <c r="G318" i="8" s="1"/>
  <c r="E294" i="29" s="1"/>
  <c r="E599" i="8"/>
  <c r="F599" i="8" s="1"/>
  <c r="G599" i="8" s="1"/>
  <c r="E575" i="29" s="1"/>
  <c r="E440" i="8"/>
  <c r="F440" i="8" s="1"/>
  <c r="G440" i="8" s="1"/>
  <c r="E416" i="29" s="1"/>
  <c r="E674" i="8"/>
  <c r="F674" i="8" s="1"/>
  <c r="G674" i="8" s="1"/>
  <c r="E650" i="29" s="1"/>
  <c r="E82" i="8"/>
  <c r="F82" i="8" s="1"/>
  <c r="G82" i="8" s="1"/>
  <c r="E58" i="29" s="1"/>
  <c r="E565" i="8"/>
  <c r="F565" i="8" s="1"/>
  <c r="G565" i="8" s="1"/>
  <c r="E541" i="29" s="1"/>
  <c r="E261" i="8"/>
  <c r="F261" i="8" s="1"/>
  <c r="G261" i="8" s="1"/>
  <c r="E237" i="29" s="1"/>
  <c r="E642" i="8"/>
  <c r="F642" i="8" s="1"/>
  <c r="G642" i="8" s="1"/>
  <c r="E618" i="29" s="1"/>
  <c r="E241" i="8"/>
  <c r="F241" i="8" s="1"/>
  <c r="G241" i="8" s="1"/>
  <c r="E217" i="29" s="1"/>
  <c r="E244" i="8"/>
  <c r="F244" i="8" s="1"/>
  <c r="G244" i="8" s="1"/>
  <c r="E220" i="29" s="1"/>
  <c r="E687" i="8"/>
  <c r="F687" i="8" s="1"/>
  <c r="G687" i="8" s="1"/>
  <c r="E663" i="29" s="1"/>
  <c r="E561" i="8"/>
  <c r="F561" i="8" s="1"/>
  <c r="G561" i="8" s="1"/>
  <c r="E537" i="29" s="1"/>
  <c r="E492" i="8"/>
  <c r="F492" i="8" s="1"/>
  <c r="G492" i="8" s="1"/>
  <c r="E468" i="29" s="1"/>
  <c r="E269" i="8"/>
  <c r="F269" i="8" s="1"/>
  <c r="G269" i="8" s="1"/>
  <c r="E245" i="29" s="1"/>
  <c r="E356" i="8"/>
  <c r="F356" i="8" s="1"/>
  <c r="G356" i="8" s="1"/>
  <c r="E332" i="29" s="1"/>
  <c r="E380" i="8"/>
  <c r="F380" i="8" s="1"/>
  <c r="G380" i="8" s="1"/>
  <c r="E356" i="29" s="1"/>
  <c r="E355" i="8"/>
  <c r="F355" i="8" s="1"/>
  <c r="G355" i="8" s="1"/>
  <c r="E331" i="29" s="1"/>
  <c r="E601" i="8"/>
  <c r="F601" i="8" s="1"/>
  <c r="G601" i="8" s="1"/>
  <c r="E577" i="29" s="1"/>
  <c r="E382" i="8"/>
  <c r="F382" i="8" s="1"/>
  <c r="G382" i="8" s="1"/>
  <c r="E358" i="29" s="1"/>
  <c r="E362" i="8"/>
  <c r="F362" i="8" s="1"/>
  <c r="G362" i="8" s="1"/>
  <c r="E338" i="29" s="1"/>
  <c r="E360" i="8"/>
  <c r="F360" i="8" s="1"/>
  <c r="G360" i="8" s="1"/>
  <c r="E336" i="29" s="1"/>
  <c r="E272" i="8"/>
  <c r="F272" i="8" s="1"/>
  <c r="G272" i="8" s="1"/>
  <c r="E248" i="29" s="1"/>
  <c r="E616" i="8"/>
  <c r="F616" i="8" s="1"/>
  <c r="G616" i="8" s="1"/>
  <c r="E592" i="29" s="1"/>
  <c r="E215" i="8"/>
  <c r="F215" i="8" s="1"/>
  <c r="G215" i="8" s="1"/>
  <c r="E191" i="29" s="1"/>
  <c r="E383" i="8"/>
  <c r="F383" i="8" s="1"/>
  <c r="G383" i="8" s="1"/>
  <c r="E359" i="29" s="1"/>
  <c r="E275" i="8"/>
  <c r="F275" i="8" s="1"/>
  <c r="G275" i="8" s="1"/>
  <c r="E251" i="29" s="1"/>
  <c r="E136" i="8"/>
  <c r="F136" i="8" s="1"/>
  <c r="G136" i="8" s="1"/>
  <c r="E112" i="29" s="1"/>
  <c r="E218" i="8"/>
  <c r="F218" i="8" s="1"/>
  <c r="G218" i="8" s="1"/>
  <c r="E194" i="29" s="1"/>
  <c r="E57" i="8"/>
  <c r="F57" i="8" s="1"/>
  <c r="G57" i="8" s="1"/>
  <c r="E33" i="29" s="1"/>
  <c r="E635" i="8"/>
  <c r="F635" i="8" s="1"/>
  <c r="G635" i="8" s="1"/>
  <c r="E611" i="29" s="1"/>
  <c r="E543" i="8"/>
  <c r="F543" i="8" s="1"/>
  <c r="G543" i="8" s="1"/>
  <c r="E519" i="29" s="1"/>
  <c r="E56" i="8"/>
  <c r="F56" i="8" s="1"/>
  <c r="G56" i="8" s="1"/>
  <c r="E32" i="29" s="1"/>
  <c r="E271" i="8"/>
  <c r="F271" i="8" s="1"/>
  <c r="G271" i="8" s="1"/>
  <c r="E247" i="29" s="1"/>
  <c r="E304" i="8"/>
  <c r="F304" i="8" s="1"/>
  <c r="G304" i="8" s="1"/>
  <c r="E280" i="29" s="1"/>
  <c r="E481" i="8"/>
  <c r="F481" i="8" s="1"/>
  <c r="G481" i="8" s="1"/>
  <c r="E457" i="29" s="1"/>
  <c r="E151" i="8"/>
  <c r="F151" i="8" s="1"/>
  <c r="G151" i="8" s="1"/>
  <c r="E127" i="29" s="1"/>
  <c r="E467" i="8"/>
  <c r="F467" i="8" s="1"/>
  <c r="G467" i="8" s="1"/>
  <c r="E443" i="29" s="1"/>
  <c r="E638" i="8"/>
  <c r="F638" i="8" s="1"/>
  <c r="G638" i="8" s="1"/>
  <c r="E614" i="29" s="1"/>
  <c r="E296" i="8"/>
  <c r="F296" i="8" s="1"/>
  <c r="G296" i="8" s="1"/>
  <c r="E272" i="29" s="1"/>
  <c r="E125" i="8"/>
  <c r="F125" i="8" s="1"/>
  <c r="G125" i="8" s="1"/>
  <c r="E101" i="29" s="1"/>
  <c r="E44" i="8"/>
  <c r="F44" i="8" s="1"/>
  <c r="G44" i="8" s="1"/>
  <c r="E20" i="29" s="1"/>
  <c r="E363" i="8"/>
  <c r="F363" i="8" s="1"/>
  <c r="G363" i="8" s="1"/>
  <c r="E339" i="29" s="1"/>
  <c r="E454" i="8"/>
  <c r="F454" i="8" s="1"/>
  <c r="G454" i="8" s="1"/>
  <c r="E430" i="29" s="1"/>
  <c r="E298" i="8"/>
  <c r="F298" i="8" s="1"/>
  <c r="G298" i="8" s="1"/>
  <c r="E274" i="29" s="1"/>
  <c r="E475" i="8"/>
  <c r="F475" i="8" s="1"/>
  <c r="G475" i="8" s="1"/>
  <c r="E451" i="29" s="1"/>
  <c r="E100" i="8"/>
  <c r="F100" i="8" s="1"/>
  <c r="G100" i="8" s="1"/>
  <c r="E76" i="29" s="1"/>
  <c r="E531" i="8"/>
  <c r="F531" i="8" s="1"/>
  <c r="G531" i="8" s="1"/>
  <c r="E507" i="29" s="1"/>
  <c r="E227" i="8"/>
  <c r="F227" i="8" s="1"/>
  <c r="G227" i="8" s="1"/>
  <c r="E203" i="29" s="1"/>
  <c r="E569" i="8"/>
  <c r="F569" i="8" s="1"/>
  <c r="G569" i="8" s="1"/>
  <c r="E545" i="29" s="1"/>
  <c r="E425" i="8"/>
  <c r="F425" i="8" s="1"/>
  <c r="G425" i="8" s="1"/>
  <c r="E401" i="29" s="1"/>
  <c r="E585" i="8"/>
  <c r="F585" i="8" s="1"/>
  <c r="G585" i="8" s="1"/>
  <c r="E561" i="29" s="1"/>
  <c r="E196" i="8"/>
  <c r="F196" i="8" s="1"/>
  <c r="G196" i="8" s="1"/>
  <c r="E172" i="29" s="1"/>
  <c r="E463" i="8"/>
  <c r="F463" i="8" s="1"/>
  <c r="G463" i="8" s="1"/>
  <c r="E439" i="29" s="1"/>
  <c r="E373" i="8"/>
  <c r="F373" i="8" s="1"/>
  <c r="G373" i="8" s="1"/>
  <c r="E349" i="29" s="1"/>
  <c r="E233" i="8"/>
  <c r="F233" i="8" s="1"/>
  <c r="G233" i="8" s="1"/>
  <c r="E209" i="29" s="1"/>
  <c r="E443" i="8"/>
  <c r="F443" i="8" s="1"/>
  <c r="G443" i="8" s="1"/>
  <c r="E419" i="29" s="1"/>
  <c r="E85" i="8"/>
  <c r="F85" i="8" s="1"/>
  <c r="G85" i="8" s="1"/>
  <c r="E61" i="29" s="1"/>
  <c r="E102" i="8"/>
  <c r="F102" i="8" s="1"/>
  <c r="G102" i="8" s="1"/>
  <c r="E78" i="29" s="1"/>
  <c r="E477" i="8"/>
  <c r="F477" i="8" s="1"/>
  <c r="G477" i="8" s="1"/>
  <c r="E453" i="29" s="1"/>
  <c r="E94" i="8"/>
  <c r="F94" i="8" s="1"/>
  <c r="G94" i="8" s="1"/>
  <c r="E70" i="29" s="1"/>
  <c r="E686" i="8"/>
  <c r="F686" i="8" s="1"/>
  <c r="G686" i="8" s="1"/>
  <c r="E662" i="29" s="1"/>
  <c r="E109" i="8"/>
  <c r="F109" i="8" s="1"/>
  <c r="G109" i="8" s="1"/>
  <c r="E85" i="29" s="1"/>
  <c r="E279" i="8"/>
  <c r="F279" i="8" s="1"/>
  <c r="G279" i="8" s="1"/>
  <c r="E255" i="29" s="1"/>
  <c r="E520" i="8"/>
  <c r="F520" i="8" s="1"/>
  <c r="G520" i="8" s="1"/>
  <c r="E496" i="29" s="1"/>
  <c r="E411" i="8"/>
  <c r="F411" i="8" s="1"/>
  <c r="G411" i="8" s="1"/>
  <c r="E387" i="29" s="1"/>
  <c r="E70" i="8"/>
  <c r="F70" i="8" s="1"/>
  <c r="G70" i="8" s="1"/>
  <c r="E46" i="29" s="1"/>
  <c r="E39" i="8"/>
  <c r="F39" i="8" s="1"/>
  <c r="G39" i="8" s="1"/>
  <c r="E15" i="29" s="1"/>
  <c r="E439" i="8"/>
  <c r="F439" i="8" s="1"/>
  <c r="G439" i="8" s="1"/>
  <c r="E415" i="29" s="1"/>
  <c r="E422" i="8"/>
  <c r="F422" i="8" s="1"/>
  <c r="G422" i="8" s="1"/>
  <c r="E398" i="29" s="1"/>
  <c r="E240" i="8"/>
  <c r="F240" i="8" s="1"/>
  <c r="G240" i="8" s="1"/>
  <c r="E216" i="29" s="1"/>
  <c r="E597" i="8"/>
  <c r="F597" i="8" s="1"/>
  <c r="G597" i="8" s="1"/>
  <c r="E573" i="29" s="1"/>
  <c r="E351" i="8"/>
  <c r="F351" i="8" s="1"/>
  <c r="G351" i="8" s="1"/>
  <c r="E327" i="29" s="1"/>
  <c r="E420" i="8"/>
  <c r="F420" i="8" s="1"/>
  <c r="G420" i="8" s="1"/>
  <c r="E396" i="29" s="1"/>
  <c r="E672" i="8"/>
  <c r="F672" i="8" s="1"/>
  <c r="G672" i="8" s="1"/>
  <c r="E648" i="29" s="1"/>
  <c r="E219" i="8"/>
  <c r="F219" i="8" s="1"/>
  <c r="G219" i="8" s="1"/>
  <c r="E195" i="29" s="1"/>
  <c r="E160" i="8"/>
  <c r="F160" i="8" s="1"/>
  <c r="G160" i="8" s="1"/>
  <c r="E136" i="29" s="1"/>
  <c r="E226" i="8"/>
  <c r="F226" i="8" s="1"/>
  <c r="G226" i="8" s="1"/>
  <c r="E202" i="29" s="1"/>
  <c r="E640" i="8"/>
  <c r="F640" i="8" s="1"/>
  <c r="G640" i="8" s="1"/>
  <c r="E616" i="29" s="1"/>
  <c r="E447" i="8"/>
  <c r="F447" i="8" s="1"/>
  <c r="G447" i="8" s="1"/>
  <c r="E423" i="29" s="1"/>
  <c r="E670" i="8"/>
  <c r="F670" i="8" s="1"/>
  <c r="G670" i="8" s="1"/>
  <c r="E646" i="29" s="1"/>
  <c r="E469" i="8"/>
  <c r="F469" i="8" s="1"/>
  <c r="G469" i="8" s="1"/>
  <c r="E445" i="29" s="1"/>
  <c r="E127" i="8"/>
  <c r="F127" i="8" s="1"/>
  <c r="G127" i="8" s="1"/>
  <c r="E103" i="29" s="1"/>
  <c r="E679" i="8"/>
  <c r="F679" i="8" s="1"/>
  <c r="G679" i="8" s="1"/>
  <c r="E655" i="29" s="1"/>
  <c r="E507" i="8"/>
  <c r="F507" i="8" s="1"/>
  <c r="G507" i="8" s="1"/>
  <c r="E483" i="29" s="1"/>
  <c r="E377" i="8"/>
  <c r="F377" i="8" s="1"/>
  <c r="G377" i="8" s="1"/>
  <c r="E353" i="29" s="1"/>
  <c r="E99" i="8"/>
  <c r="F99" i="8" s="1"/>
  <c r="G99" i="8" s="1"/>
  <c r="E75" i="29" s="1"/>
  <c r="E524" i="8"/>
  <c r="F524" i="8" s="1"/>
  <c r="G524" i="8" s="1"/>
  <c r="E500" i="29" s="1"/>
  <c r="E264" i="8"/>
  <c r="F264" i="8" s="1"/>
  <c r="G264" i="8" s="1"/>
  <c r="E240" i="29" s="1"/>
  <c r="E675" i="8"/>
  <c r="F675" i="8" s="1"/>
  <c r="G675" i="8" s="1"/>
  <c r="E651" i="29" s="1"/>
  <c r="E308" i="8"/>
  <c r="F308" i="8" s="1"/>
  <c r="G308" i="8" s="1"/>
  <c r="E284" i="29" s="1"/>
  <c r="E510" i="8"/>
  <c r="F510" i="8" s="1"/>
  <c r="G510" i="8" s="1"/>
  <c r="E486" i="29" s="1"/>
  <c r="E506" i="8"/>
  <c r="F506" i="8" s="1"/>
  <c r="G506" i="8" s="1"/>
  <c r="E482" i="29" s="1"/>
  <c r="E614" i="8"/>
  <c r="F614" i="8" s="1"/>
  <c r="G614" i="8" s="1"/>
  <c r="E590" i="29" s="1"/>
  <c r="E484" i="8"/>
  <c r="F484" i="8" s="1"/>
  <c r="G484" i="8" s="1"/>
  <c r="E460" i="29" s="1"/>
  <c r="E605" i="8"/>
  <c r="F605" i="8" s="1"/>
  <c r="G605" i="8" s="1"/>
  <c r="E581" i="29" s="1"/>
  <c r="E624" i="8"/>
  <c r="F624" i="8" s="1"/>
  <c r="G624" i="8" s="1"/>
  <c r="E600" i="29" s="1"/>
  <c r="E606" i="8"/>
  <c r="F606" i="8" s="1"/>
  <c r="G606" i="8" s="1"/>
  <c r="E582" i="29" s="1"/>
  <c r="E482" i="8"/>
  <c r="F482" i="8" s="1"/>
  <c r="G482" i="8" s="1"/>
  <c r="E458" i="29" s="1"/>
  <c r="E45" i="8"/>
  <c r="F45" i="8" s="1"/>
  <c r="G45" i="8" s="1"/>
  <c r="E21" i="29" s="1"/>
  <c r="E405" i="8"/>
  <c r="F405" i="8" s="1"/>
  <c r="G405" i="8" s="1"/>
  <c r="E381" i="29" s="1"/>
  <c r="E36" i="8"/>
  <c r="F36" i="8" s="1"/>
  <c r="G36" i="8" s="1"/>
  <c r="E12" i="29" s="1"/>
  <c r="E539" i="8"/>
  <c r="F539" i="8" s="1"/>
  <c r="G539" i="8" s="1"/>
  <c r="E515" i="29" s="1"/>
  <c r="E273" i="8"/>
  <c r="F273" i="8" s="1"/>
  <c r="G273" i="8" s="1"/>
  <c r="E249" i="29" s="1"/>
  <c r="E432" i="8"/>
  <c r="F432" i="8" s="1"/>
  <c r="G432" i="8" s="1"/>
  <c r="E408" i="29" s="1"/>
  <c r="E267" i="8"/>
  <c r="F267" i="8" s="1"/>
  <c r="G267" i="8" s="1"/>
  <c r="E243" i="29" s="1"/>
  <c r="E248" i="8"/>
  <c r="F248" i="8" s="1"/>
  <c r="G248" i="8" s="1"/>
  <c r="E224" i="29" s="1"/>
  <c r="E637" i="8"/>
  <c r="F637" i="8" s="1"/>
  <c r="G637" i="8" s="1"/>
  <c r="E613" i="29" s="1"/>
  <c r="E650" i="8"/>
  <c r="F650" i="8" s="1"/>
  <c r="G650" i="8" s="1"/>
  <c r="E626" i="29" s="1"/>
  <c r="E668" i="8"/>
  <c r="F668" i="8" s="1"/>
  <c r="G668" i="8" s="1"/>
  <c r="E644" i="29" s="1"/>
  <c r="E141" i="8"/>
  <c r="F141" i="8" s="1"/>
  <c r="G141" i="8" s="1"/>
  <c r="E117" i="29" s="1"/>
  <c r="E502" i="8"/>
  <c r="F502" i="8" s="1"/>
  <c r="G502" i="8" s="1"/>
  <c r="E478" i="29" s="1"/>
  <c r="E626" i="8"/>
  <c r="F626" i="8" s="1"/>
  <c r="G626" i="8" s="1"/>
  <c r="E602" i="29" s="1"/>
  <c r="E50" i="8"/>
  <c r="F50" i="8" s="1"/>
  <c r="G50" i="8" s="1"/>
  <c r="E26" i="29" s="1"/>
  <c r="E205" i="8"/>
  <c r="F205" i="8" s="1"/>
  <c r="G205" i="8" s="1"/>
  <c r="E181" i="29" s="1"/>
  <c r="E586" i="8"/>
  <c r="F586" i="8" s="1"/>
  <c r="G586" i="8" s="1"/>
  <c r="E562" i="29" s="1"/>
  <c r="E462" i="8"/>
  <c r="F462" i="8" s="1"/>
  <c r="G462" i="8" s="1"/>
  <c r="E438" i="29" s="1"/>
  <c r="E658" i="8"/>
  <c r="F658" i="8" s="1"/>
  <c r="G658" i="8" s="1"/>
  <c r="E634" i="29" s="1"/>
  <c r="E223" i="8"/>
  <c r="F223" i="8" s="1"/>
  <c r="G223" i="8" s="1"/>
  <c r="E199" i="29" s="1"/>
  <c r="E647" i="8"/>
  <c r="F647" i="8" s="1"/>
  <c r="G647" i="8" s="1"/>
  <c r="E623" i="29" s="1"/>
  <c r="E393" i="8"/>
  <c r="F393" i="8" s="1"/>
  <c r="G393" i="8" s="1"/>
  <c r="E369" i="29" s="1"/>
  <c r="E169" i="8"/>
  <c r="F169" i="8" s="1"/>
  <c r="G169" i="8" s="1"/>
  <c r="E145" i="29" s="1"/>
  <c r="E555" i="8"/>
  <c r="F555" i="8" s="1"/>
  <c r="G555" i="8" s="1"/>
  <c r="E531" i="29" s="1"/>
  <c r="E618" i="8"/>
  <c r="F618" i="8" s="1"/>
  <c r="G618" i="8" s="1"/>
  <c r="E594" i="29" s="1"/>
  <c r="E394" i="8"/>
  <c r="F394" i="8" s="1"/>
  <c r="G394" i="8" s="1"/>
  <c r="E370" i="29" s="1"/>
  <c r="E489" i="8"/>
  <c r="F489" i="8" s="1"/>
  <c r="G489" i="8" s="1"/>
  <c r="E465" i="29" s="1"/>
  <c r="E448" i="8"/>
  <c r="F448" i="8" s="1"/>
  <c r="G448" i="8" s="1"/>
  <c r="E424" i="29" s="1"/>
  <c r="E253" i="8"/>
  <c r="F253" i="8" s="1"/>
  <c r="G253" i="8" s="1"/>
  <c r="E229" i="29" s="1"/>
  <c r="E65" i="8"/>
  <c r="F65" i="8" s="1"/>
  <c r="G65" i="8" s="1"/>
  <c r="E41" i="29" s="1"/>
  <c r="E185" i="8"/>
  <c r="F185" i="8" s="1"/>
  <c r="G185" i="8" s="1"/>
  <c r="E161" i="29" s="1"/>
  <c r="E310" i="8"/>
  <c r="F310" i="8" s="1"/>
  <c r="G310" i="8" s="1"/>
  <c r="E286" i="29" s="1"/>
  <c r="E338" i="8"/>
  <c r="F338" i="8" s="1"/>
  <c r="G338" i="8" s="1"/>
  <c r="E314" i="29" s="1"/>
  <c r="E332" i="8"/>
  <c r="F332" i="8" s="1"/>
  <c r="G332" i="8" s="1"/>
  <c r="E308" i="29" s="1"/>
  <c r="E603" i="8"/>
  <c r="F603" i="8" s="1"/>
  <c r="G603" i="8" s="1"/>
  <c r="E579" i="29" s="1"/>
  <c r="E562" i="8"/>
  <c r="F562" i="8" s="1"/>
  <c r="G562" i="8" s="1"/>
  <c r="E538" i="29" s="1"/>
  <c r="E402" i="8"/>
  <c r="F402" i="8" s="1"/>
  <c r="G402" i="8" s="1"/>
  <c r="E378" i="29" s="1"/>
  <c r="E118" i="8"/>
  <c r="F118" i="8" s="1"/>
  <c r="G118" i="8" s="1"/>
  <c r="E94" i="29" s="1"/>
  <c r="E116" i="8"/>
  <c r="F116" i="8" s="1"/>
  <c r="G116" i="8" s="1"/>
  <c r="E92" i="29" s="1"/>
  <c r="E214" i="8"/>
  <c r="F214" i="8" s="1"/>
  <c r="G214" i="8" s="1"/>
  <c r="E190" i="29" s="1"/>
  <c r="E236" i="8"/>
  <c r="F236" i="8" s="1"/>
  <c r="G236" i="8" s="1"/>
  <c r="E212" i="29" s="1"/>
  <c r="E453" i="8"/>
  <c r="F453" i="8" s="1"/>
  <c r="G453" i="8" s="1"/>
  <c r="E429" i="29" s="1"/>
  <c r="E237" i="8"/>
  <c r="F237" i="8" s="1"/>
  <c r="G237" i="8" s="1"/>
  <c r="E213" i="29" s="1"/>
  <c r="E209" i="8"/>
  <c r="F209" i="8" s="1"/>
  <c r="G209" i="8" s="1"/>
  <c r="E185" i="29" s="1"/>
  <c r="E535" i="8"/>
  <c r="F535" i="8" s="1"/>
  <c r="G535" i="8" s="1"/>
  <c r="E511" i="29" s="1"/>
  <c r="E466" i="8"/>
  <c r="F466" i="8" s="1"/>
  <c r="G466" i="8" s="1"/>
  <c r="E442" i="29" s="1"/>
  <c r="E319" i="8"/>
  <c r="F319" i="8" s="1"/>
  <c r="G319" i="8" s="1"/>
  <c r="E295" i="29" s="1"/>
  <c r="E577" i="8"/>
  <c r="F577" i="8" s="1"/>
  <c r="G577" i="8" s="1"/>
  <c r="E553" i="29" s="1"/>
  <c r="E583" i="8"/>
  <c r="F583" i="8" s="1"/>
  <c r="G583" i="8" s="1"/>
  <c r="E559" i="29" s="1"/>
  <c r="E416" i="8"/>
  <c r="F416" i="8" s="1"/>
  <c r="G416" i="8" s="1"/>
  <c r="E392" i="29" s="1"/>
  <c r="E550" i="8"/>
  <c r="F550" i="8" s="1"/>
  <c r="G550" i="8" s="1"/>
  <c r="E526" i="29" s="1"/>
  <c r="E255" i="8"/>
  <c r="F255" i="8" s="1"/>
  <c r="G255" i="8" s="1"/>
  <c r="E231" i="29" s="1"/>
  <c r="E301" i="8"/>
  <c r="F301" i="8" s="1"/>
  <c r="G301" i="8" s="1"/>
  <c r="E277" i="29" s="1"/>
  <c r="E51" i="8"/>
  <c r="F51" i="8" s="1"/>
  <c r="G51" i="8" s="1"/>
  <c r="E27" i="29" s="1"/>
  <c r="E157" i="8"/>
  <c r="F157" i="8" s="1"/>
  <c r="G157" i="8" s="1"/>
  <c r="E133" i="29" s="1"/>
  <c r="E115" i="8"/>
  <c r="F115" i="8" s="1"/>
  <c r="G115" i="8" s="1"/>
  <c r="E91" i="29" s="1"/>
  <c r="E437" i="8"/>
  <c r="F437" i="8" s="1"/>
  <c r="G437" i="8" s="1"/>
  <c r="E413" i="29" s="1"/>
  <c r="E327" i="8"/>
  <c r="F327" i="8" s="1"/>
  <c r="G327" i="8" s="1"/>
  <c r="E303" i="29" s="1"/>
  <c r="E150" i="8"/>
  <c r="F150" i="8" s="1"/>
  <c r="G150" i="8" s="1"/>
  <c r="E126" i="29" s="1"/>
  <c r="E421" i="8"/>
  <c r="F421" i="8" s="1"/>
  <c r="G421" i="8" s="1"/>
  <c r="E397" i="29" s="1"/>
  <c r="E222" i="8"/>
  <c r="F222" i="8" s="1"/>
  <c r="G222" i="8" s="1"/>
  <c r="E198" i="29" s="1"/>
  <c r="E595" i="8"/>
  <c r="F595" i="8" s="1"/>
  <c r="G595" i="8" s="1"/>
  <c r="E571" i="29" s="1"/>
  <c r="E548" i="8"/>
  <c r="F548" i="8" s="1"/>
  <c r="G548" i="8" s="1"/>
  <c r="E524" i="29" s="1"/>
  <c r="E656" i="8"/>
  <c r="F656" i="8" s="1"/>
  <c r="G656" i="8" s="1"/>
  <c r="E632" i="29" s="1"/>
  <c r="E574" i="8"/>
  <c r="F574" i="8" s="1"/>
  <c r="G574" i="8" s="1"/>
  <c r="E550" i="29" s="1"/>
  <c r="E182" i="8"/>
  <c r="F182" i="8" s="1"/>
  <c r="G182" i="8" s="1"/>
  <c r="E158" i="29" s="1"/>
  <c r="E314" i="8"/>
  <c r="F314" i="8" s="1"/>
  <c r="G314" i="8" s="1"/>
  <c r="E290" i="29" s="1"/>
  <c r="E504" i="8"/>
  <c r="F504" i="8" s="1"/>
  <c r="G504" i="8" s="1"/>
  <c r="E480" i="29" s="1"/>
  <c r="E629" i="8"/>
  <c r="F629" i="8" s="1"/>
  <c r="G629" i="8" s="1"/>
  <c r="E605" i="29" s="1"/>
  <c r="E374" i="8"/>
  <c r="F374" i="8" s="1"/>
  <c r="G374" i="8" s="1"/>
  <c r="E350" i="29" s="1"/>
  <c r="E54" i="8"/>
  <c r="F54" i="8" s="1"/>
  <c r="G54" i="8" s="1"/>
  <c r="E30" i="29" s="1"/>
  <c r="E312" i="8"/>
  <c r="F312" i="8" s="1"/>
  <c r="G312" i="8" s="1"/>
  <c r="E288" i="29" s="1"/>
  <c r="E189" i="8"/>
  <c r="F189" i="8" s="1"/>
  <c r="G189" i="8" s="1"/>
  <c r="E165" i="29" s="1"/>
  <c r="E450" i="8"/>
  <c r="F450" i="8" s="1"/>
  <c r="G450" i="8" s="1"/>
  <c r="E426" i="29" s="1"/>
  <c r="E320" i="8"/>
  <c r="F320" i="8" s="1"/>
  <c r="G320" i="8" s="1"/>
  <c r="E296" i="29" s="1"/>
  <c r="E366" i="8"/>
  <c r="F366" i="8" s="1"/>
  <c r="G366" i="8" s="1"/>
  <c r="E342" i="29" s="1"/>
  <c r="E305" i="8"/>
  <c r="F305" i="8" s="1"/>
  <c r="G305" i="8" s="1"/>
  <c r="E281" i="29" s="1"/>
  <c r="E42" i="8"/>
  <c r="F42" i="8" s="1"/>
  <c r="G42" i="8" s="1"/>
  <c r="E18" i="29" s="1"/>
  <c r="E368" i="8"/>
  <c r="F368" i="8" s="1"/>
  <c r="G368" i="8" s="1"/>
  <c r="E344" i="29" s="1"/>
  <c r="E333" i="8"/>
  <c r="F333" i="8" s="1"/>
  <c r="G333" i="8" s="1"/>
  <c r="E309" i="29" s="1"/>
  <c r="E434" i="8"/>
  <c r="F434" i="8" s="1"/>
  <c r="G434" i="8" s="1"/>
  <c r="E410" i="29" s="1"/>
  <c r="E161" i="8"/>
  <c r="F161" i="8" s="1"/>
  <c r="G161" i="8" s="1"/>
  <c r="E137" i="29" s="1"/>
  <c r="E138" i="8"/>
  <c r="F138" i="8" s="1"/>
  <c r="G138" i="8" s="1"/>
  <c r="E114" i="29" s="1"/>
  <c r="E139" i="8"/>
  <c r="F139" i="8" s="1"/>
  <c r="G139" i="8" s="1"/>
  <c r="E115" i="29" s="1"/>
  <c r="E572" i="8"/>
  <c r="F572" i="8" s="1"/>
  <c r="G572" i="8" s="1"/>
  <c r="E548" i="29" s="1"/>
  <c r="E284" i="8"/>
  <c r="F284" i="8" s="1"/>
  <c r="G284" i="8" s="1"/>
  <c r="E260" i="29" s="1"/>
  <c r="E191" i="8"/>
  <c r="F191" i="8" s="1"/>
  <c r="G191" i="8" s="1"/>
  <c r="E167" i="29" s="1"/>
  <c r="E41" i="8"/>
  <c r="F41" i="8" s="1"/>
  <c r="G41" i="8" s="1"/>
  <c r="E17" i="29" s="1"/>
  <c r="E265" i="8"/>
  <c r="F265" i="8" s="1"/>
  <c r="G265" i="8" s="1"/>
  <c r="E241" i="29" s="1"/>
  <c r="E496" i="8"/>
  <c r="F496" i="8" s="1"/>
  <c r="G496" i="8" s="1"/>
  <c r="E472" i="29" s="1"/>
  <c r="E325" i="8"/>
  <c r="F325" i="8" s="1"/>
  <c r="G325" i="8" s="1"/>
  <c r="E301" i="29" s="1"/>
  <c r="E649" i="8"/>
  <c r="F649" i="8" s="1"/>
  <c r="G649" i="8" s="1"/>
  <c r="E625" i="29" s="1"/>
  <c r="E252" i="8"/>
  <c r="F252" i="8" s="1"/>
  <c r="G252" i="8" s="1"/>
  <c r="E228" i="29" s="1"/>
  <c r="E644" i="8"/>
  <c r="F644" i="8" s="1"/>
  <c r="G644" i="8" s="1"/>
  <c r="E620" i="29" s="1"/>
  <c r="E433" i="8"/>
  <c r="F433" i="8" s="1"/>
  <c r="G433" i="8" s="1"/>
  <c r="E409" i="29" s="1"/>
  <c r="E427" i="8"/>
  <c r="F427" i="8" s="1"/>
  <c r="G427" i="8" s="1"/>
  <c r="E403" i="29" s="1"/>
  <c r="E350" i="8"/>
  <c r="F350" i="8" s="1"/>
  <c r="G350" i="8" s="1"/>
  <c r="E326" i="29" s="1"/>
  <c r="E458" i="8"/>
  <c r="F458" i="8" s="1"/>
  <c r="G458" i="8" s="1"/>
  <c r="E434" i="29" s="1"/>
  <c r="E423" i="8"/>
  <c r="F423" i="8" s="1"/>
  <c r="G423" i="8" s="1"/>
  <c r="E399" i="29" s="1"/>
  <c r="E287" i="8"/>
  <c r="F287" i="8" s="1"/>
  <c r="G287" i="8" s="1"/>
  <c r="E263" i="29" s="1"/>
  <c r="E568" i="8"/>
  <c r="F568" i="8" s="1"/>
  <c r="G568" i="8" s="1"/>
  <c r="E544" i="29" s="1"/>
  <c r="E199" i="8"/>
  <c r="F199" i="8" s="1"/>
  <c r="G199" i="8" s="1"/>
  <c r="E175" i="29" s="1"/>
  <c r="E488" i="8"/>
  <c r="F488" i="8" s="1"/>
  <c r="G488" i="8" s="1"/>
  <c r="E464" i="29" s="1"/>
  <c r="E154" i="8"/>
  <c r="F154" i="8" s="1"/>
  <c r="G154" i="8" s="1"/>
  <c r="E130" i="29" s="1"/>
  <c r="E295" i="8"/>
  <c r="F295" i="8" s="1"/>
  <c r="G295" i="8" s="1"/>
  <c r="E271" i="29" s="1"/>
  <c r="E456" i="8"/>
  <c r="F456" i="8" s="1"/>
  <c r="G456" i="8" s="1"/>
  <c r="E432" i="29" s="1"/>
  <c r="E370" i="8"/>
  <c r="F370" i="8" s="1"/>
  <c r="G370" i="8" s="1"/>
  <c r="E346" i="29" s="1"/>
  <c r="E369" i="8"/>
  <c r="F369" i="8" s="1"/>
  <c r="G369" i="8" s="1"/>
  <c r="E345" i="29" s="1"/>
  <c r="E517" i="8"/>
  <c r="F517" i="8" s="1"/>
  <c r="G517" i="8" s="1"/>
  <c r="E493" i="29" s="1"/>
  <c r="E292" i="8"/>
  <c r="F292" i="8" s="1"/>
  <c r="G292" i="8" s="1"/>
  <c r="E268" i="29" s="1"/>
  <c r="E33" i="8"/>
  <c r="F33" i="8" s="1"/>
  <c r="G33" i="8" s="1"/>
  <c r="E9" i="29" s="1"/>
  <c r="E682" i="8"/>
  <c r="F682" i="8" s="1"/>
  <c r="G682" i="8" s="1"/>
  <c r="E658" i="29" s="1"/>
  <c r="E657" i="8"/>
  <c r="F657" i="8" s="1"/>
  <c r="G657" i="8" s="1"/>
  <c r="E633" i="29" s="1"/>
  <c r="E174" i="8"/>
  <c r="F174" i="8" s="1"/>
  <c r="G174" i="8" s="1"/>
  <c r="E150" i="29" s="1"/>
  <c r="E608" i="8"/>
  <c r="F608" i="8" s="1"/>
  <c r="G608" i="8" s="1"/>
  <c r="E584" i="29" s="1"/>
  <c r="E328" i="8"/>
  <c r="F328" i="8" s="1"/>
  <c r="G328" i="8" s="1"/>
  <c r="E304" i="29" s="1"/>
  <c r="E451" i="8"/>
  <c r="F451" i="8" s="1"/>
  <c r="G451" i="8" s="1"/>
  <c r="E427" i="29" s="1"/>
  <c r="E322" i="8"/>
  <c r="F322" i="8" s="1"/>
  <c r="G322" i="8" s="1"/>
  <c r="E298" i="29" s="1"/>
  <c r="E254" i="8"/>
  <c r="F254" i="8" s="1"/>
  <c r="G254" i="8" s="1"/>
  <c r="E230" i="29" s="1"/>
  <c r="E353" i="8"/>
  <c r="F353" i="8" s="1"/>
  <c r="G353" i="8" s="1"/>
  <c r="E329" i="29" s="1"/>
  <c r="E91" i="8"/>
  <c r="F91" i="8" s="1"/>
  <c r="G91" i="8" s="1"/>
  <c r="E67" i="29" s="1"/>
  <c r="E611" i="8"/>
  <c r="F611" i="8" s="1"/>
  <c r="G611" i="8" s="1"/>
  <c r="E587" i="29" s="1"/>
  <c r="E43" i="8"/>
  <c r="F43" i="8" s="1"/>
  <c r="G43" i="8" s="1"/>
  <c r="E19" i="29" s="1"/>
  <c r="E441" i="8"/>
  <c r="F441" i="8" s="1"/>
  <c r="G441" i="8" s="1"/>
  <c r="E417" i="29" s="1"/>
  <c r="E257" i="8"/>
  <c r="F257" i="8" s="1"/>
  <c r="G257" i="8" s="1"/>
  <c r="E233" i="29" s="1"/>
  <c r="E396" i="8"/>
  <c r="F396" i="8" s="1"/>
  <c r="G396" i="8" s="1"/>
  <c r="E372" i="29" s="1"/>
  <c r="E523" i="8"/>
  <c r="F523" i="8" s="1"/>
  <c r="G523" i="8" s="1"/>
  <c r="E499" i="29" s="1"/>
  <c r="E242" i="8"/>
  <c r="F242" i="8" s="1"/>
  <c r="G242" i="8" s="1"/>
  <c r="E218" i="29" s="1"/>
  <c r="E519" i="8"/>
  <c r="F519" i="8" s="1"/>
  <c r="G519" i="8" s="1"/>
  <c r="E495" i="29" s="1"/>
  <c r="E32" i="8"/>
  <c r="F32" i="8" s="1"/>
  <c r="G32" i="8" s="1"/>
  <c r="E8" i="29" s="1"/>
  <c r="E417" i="8"/>
  <c r="F417" i="8" s="1"/>
  <c r="G417" i="8" s="1"/>
  <c r="E393" i="29" s="1"/>
  <c r="E459" i="8"/>
  <c r="F459" i="8" s="1"/>
  <c r="G459" i="8" s="1"/>
  <c r="E435" i="29" s="1"/>
  <c r="E131" i="8"/>
  <c r="F131" i="8" s="1"/>
  <c r="G131" i="8" s="1"/>
  <c r="E107" i="29" s="1"/>
  <c r="E129" i="8"/>
  <c r="F129" i="8" s="1"/>
  <c r="G129" i="8" s="1"/>
  <c r="E105" i="29" s="1"/>
  <c r="E159" i="8"/>
  <c r="F159" i="8" s="1"/>
  <c r="G159" i="8" s="1"/>
  <c r="E135" i="29" s="1"/>
  <c r="E446" i="8"/>
  <c r="F446" i="8" s="1"/>
  <c r="G446" i="8" s="1"/>
  <c r="E422" i="29" s="1"/>
  <c r="E145" i="8"/>
  <c r="F145" i="8" s="1"/>
  <c r="G145" i="8" s="1"/>
  <c r="E121" i="29" s="1"/>
  <c r="E258" i="8"/>
  <c r="F258" i="8" s="1"/>
  <c r="G258" i="8" s="1"/>
  <c r="E234" i="29" s="1"/>
  <c r="E409" i="8"/>
  <c r="F409" i="8" s="1"/>
  <c r="G409" i="8" s="1"/>
  <c r="E385" i="29" s="1"/>
  <c r="E503" i="8"/>
  <c r="F503" i="8" s="1"/>
  <c r="G503" i="8" s="1"/>
  <c r="E479" i="29" s="1"/>
  <c r="E449" i="8"/>
  <c r="F449" i="8" s="1"/>
  <c r="G449" i="8" s="1"/>
  <c r="E425" i="29" s="1"/>
  <c r="E522" i="8"/>
  <c r="F522" i="8" s="1"/>
  <c r="G522" i="8" s="1"/>
  <c r="E498" i="29" s="1"/>
  <c r="E317" i="8"/>
  <c r="F317" i="8" s="1"/>
  <c r="G317" i="8" s="1"/>
  <c r="E293" i="29" s="1"/>
  <c r="E542" i="8"/>
  <c r="F542" i="8" s="1"/>
  <c r="G542" i="8" s="1"/>
  <c r="E518" i="29" s="1"/>
  <c r="E246" i="8"/>
  <c r="F246" i="8" s="1"/>
  <c r="G246" i="8" s="1"/>
  <c r="E222" i="29" s="1"/>
  <c r="E541" i="8"/>
  <c r="F541" i="8" s="1"/>
  <c r="G541" i="8" s="1"/>
  <c r="E517" i="29" s="1"/>
  <c r="E385" i="8"/>
  <c r="F385" i="8" s="1"/>
  <c r="G385" i="8" s="1"/>
  <c r="E361" i="29" s="1"/>
  <c r="E343" i="8"/>
  <c r="F343" i="8" s="1"/>
  <c r="G343" i="8" s="1"/>
  <c r="E319" i="29" s="1"/>
  <c r="E455" i="8"/>
  <c r="F455" i="8" s="1"/>
  <c r="G455" i="8" s="1"/>
  <c r="E431" i="29" s="1"/>
  <c r="E530" i="8"/>
  <c r="F530" i="8" s="1"/>
  <c r="G530" i="8" s="1"/>
  <c r="E506" i="29" s="1"/>
  <c r="E546" i="8"/>
  <c r="F546" i="8" s="1"/>
  <c r="G546" i="8" s="1"/>
  <c r="E522" i="29" s="1"/>
  <c r="E58" i="8"/>
  <c r="F58" i="8" s="1"/>
  <c r="G58" i="8" s="1"/>
  <c r="E34" i="29" s="1"/>
  <c r="E659" i="8"/>
  <c r="F659" i="8" s="1"/>
  <c r="G659" i="8" s="1"/>
  <c r="E635" i="29" s="1"/>
  <c r="E560" i="8"/>
  <c r="F560" i="8" s="1"/>
  <c r="G560" i="8" s="1"/>
  <c r="E536" i="29" s="1"/>
  <c r="E122" i="8"/>
  <c r="F122" i="8" s="1"/>
  <c r="G122" i="8" s="1"/>
  <c r="E98" i="29" s="1"/>
  <c r="E110" i="8"/>
  <c r="F110" i="8" s="1"/>
  <c r="G110" i="8" s="1"/>
  <c r="E86" i="29" s="1"/>
  <c r="E300" i="8"/>
  <c r="F300" i="8" s="1"/>
  <c r="G300" i="8" s="1"/>
  <c r="E276" i="29" s="1"/>
  <c r="E152" i="8"/>
  <c r="F152" i="8" s="1"/>
  <c r="G152" i="8" s="1"/>
  <c r="E128" i="29" s="1"/>
  <c r="E590" i="8"/>
  <c r="F590" i="8" s="1"/>
  <c r="G590" i="8" s="1"/>
  <c r="E566" i="29" s="1"/>
  <c r="E250" i="8"/>
  <c r="F250" i="8" s="1"/>
  <c r="G250" i="8" s="1"/>
  <c r="E226" i="29" s="1"/>
  <c r="E622" i="8"/>
  <c r="F622" i="8" s="1"/>
  <c r="G622" i="8" s="1"/>
  <c r="E598" i="29" s="1"/>
  <c r="E166" i="8"/>
  <c r="F166" i="8" s="1"/>
  <c r="G166" i="8" s="1"/>
  <c r="E142" i="29" s="1"/>
  <c r="E594" i="8"/>
  <c r="F594" i="8" s="1"/>
  <c r="G594" i="8" s="1"/>
  <c r="E570" i="29" s="1"/>
  <c r="E178" i="8"/>
  <c r="F178" i="8" s="1"/>
  <c r="G178" i="8" s="1"/>
  <c r="E154" i="29" s="1"/>
  <c r="E247" i="8"/>
  <c r="F247" i="8" s="1"/>
  <c r="G247" i="8" s="1"/>
  <c r="E223" i="29" s="1"/>
  <c r="E563" i="8"/>
  <c r="F563" i="8" s="1"/>
  <c r="G563" i="8" s="1"/>
  <c r="E539" i="29" s="1"/>
  <c r="E104" i="8"/>
  <c r="F104" i="8" s="1"/>
  <c r="G104" i="8" s="1"/>
  <c r="E80" i="29" s="1"/>
  <c r="E556" i="8"/>
  <c r="F556" i="8" s="1"/>
  <c r="G556" i="8" s="1"/>
  <c r="E532" i="29" s="1"/>
  <c r="E283" i="8"/>
  <c r="F283" i="8" s="1"/>
  <c r="G283" i="8" s="1"/>
  <c r="E259" i="29" s="1"/>
  <c r="E289" i="8"/>
  <c r="F289" i="8" s="1"/>
  <c r="G289" i="8" s="1"/>
  <c r="E265" i="29" s="1"/>
  <c r="E306" i="8"/>
  <c r="F306" i="8" s="1"/>
  <c r="G306" i="8" s="1"/>
  <c r="E282" i="29" s="1"/>
  <c r="E564" i="8"/>
  <c r="F564" i="8" s="1"/>
  <c r="G564" i="8" s="1"/>
  <c r="E540" i="29" s="1"/>
  <c r="E419" i="8"/>
  <c r="F419" i="8" s="1"/>
  <c r="G419" i="8" s="1"/>
  <c r="E395" i="29" s="1"/>
  <c r="E413" i="8"/>
  <c r="F413" i="8" s="1"/>
  <c r="G413" i="8" s="1"/>
  <c r="E389" i="29" s="1"/>
  <c r="E230" i="8"/>
  <c r="F230" i="8" s="1"/>
  <c r="G230" i="8" s="1"/>
  <c r="E206" i="29" s="1"/>
  <c r="E671" i="8"/>
  <c r="F671" i="8" s="1"/>
  <c r="G671" i="8" s="1"/>
  <c r="E647" i="29" s="1"/>
  <c r="E344" i="8"/>
  <c r="F344" i="8" s="1"/>
  <c r="G344" i="8" s="1"/>
  <c r="E320" i="29" s="1"/>
  <c r="E407" i="8"/>
  <c r="F407" i="8" s="1"/>
  <c r="G407" i="8" s="1"/>
  <c r="E383" i="29" s="1"/>
  <c r="E260" i="8"/>
  <c r="F260" i="8" s="1"/>
  <c r="G260" i="8" s="1"/>
  <c r="E236" i="29" s="1"/>
  <c r="E387" i="8"/>
  <c r="F387" i="8" s="1"/>
  <c r="G387" i="8" s="1"/>
  <c r="E363" i="29" s="1"/>
  <c r="E623" i="8"/>
  <c r="F623" i="8" s="1"/>
  <c r="G623" i="8" s="1"/>
  <c r="E599" i="29" s="1"/>
  <c r="E532" i="8"/>
  <c r="F532" i="8" s="1"/>
  <c r="G532" i="8" s="1"/>
  <c r="E508" i="29" s="1"/>
  <c r="E147" i="8"/>
  <c r="F147" i="8" s="1"/>
  <c r="G147" i="8" s="1"/>
  <c r="E123" i="29" s="1"/>
  <c r="E96" i="8"/>
  <c r="F96" i="8" s="1"/>
  <c r="G96" i="8" s="1"/>
  <c r="E72" i="29" s="1"/>
  <c r="E613" i="8"/>
  <c r="F613" i="8" s="1"/>
  <c r="G613" i="8" s="1"/>
  <c r="E589" i="29" s="1"/>
  <c r="E155" i="8"/>
  <c r="F155" i="8" s="1"/>
  <c r="G155" i="8" s="1"/>
  <c r="E131" i="29" s="1"/>
  <c r="E685" i="8"/>
  <c r="F685" i="8" s="1"/>
  <c r="G685" i="8" s="1"/>
  <c r="E661" i="29" s="1"/>
  <c r="E570" i="8"/>
  <c r="F570" i="8" s="1"/>
  <c r="G570" i="8" s="1"/>
  <c r="E546" i="29" s="1"/>
  <c r="E170" i="8"/>
  <c r="F170" i="8" s="1"/>
  <c r="G170" i="8" s="1"/>
  <c r="E146" i="29" s="1"/>
  <c r="E234" i="8"/>
  <c r="F234" i="8" s="1"/>
  <c r="G234" i="8" s="1"/>
  <c r="E210" i="29" s="1"/>
  <c r="E179" i="8"/>
  <c r="F179" i="8" s="1"/>
  <c r="G179" i="8" s="1"/>
  <c r="E155" i="29" s="1"/>
  <c r="E487" i="8"/>
  <c r="F487" i="8" s="1"/>
  <c r="G487" i="8" s="1"/>
  <c r="E463" i="29" s="1"/>
  <c r="E534" i="8"/>
  <c r="F534" i="8" s="1"/>
  <c r="G534" i="8" s="1"/>
  <c r="E510" i="29" s="1"/>
  <c r="E186" i="8"/>
  <c r="F186" i="8" s="1"/>
  <c r="G186" i="8" s="1"/>
  <c r="E162" i="29" s="1"/>
  <c r="E633" i="8"/>
  <c r="F633" i="8" s="1"/>
  <c r="G633" i="8" s="1"/>
  <c r="E609" i="29" s="1"/>
  <c r="E673" i="8"/>
  <c r="F673" i="8" s="1"/>
  <c r="G673" i="8" s="1"/>
  <c r="E649" i="29" s="1"/>
  <c r="E144" i="8"/>
  <c r="F144" i="8" s="1"/>
  <c r="G144" i="8" s="1"/>
  <c r="E120" i="29" s="1"/>
  <c r="E59" i="8"/>
  <c r="F59" i="8" s="1"/>
  <c r="G59" i="8" s="1"/>
  <c r="E35" i="29" s="1"/>
  <c r="E630" i="8"/>
  <c r="F630" i="8" s="1"/>
  <c r="G630" i="8" s="1"/>
  <c r="E606" i="29" s="1"/>
  <c r="E576" i="8"/>
  <c r="F576" i="8" s="1"/>
  <c r="G576" i="8" s="1"/>
  <c r="E552" i="29" s="1"/>
  <c r="E347" i="8"/>
  <c r="F347" i="8" s="1"/>
  <c r="G347" i="8" s="1"/>
  <c r="E323" i="29" s="1"/>
  <c r="E66" i="8"/>
  <c r="F66" i="8" s="1"/>
  <c r="G66" i="8" s="1"/>
  <c r="E42" i="29" s="1"/>
  <c r="E37" i="8"/>
  <c r="F37" i="8" s="1"/>
  <c r="G37" i="8" s="1"/>
  <c r="E13" i="29" s="1"/>
  <c r="E628" i="8"/>
  <c r="F628" i="8" s="1"/>
  <c r="G628" i="8" s="1"/>
  <c r="E604" i="29" s="1"/>
  <c r="E326" i="8"/>
  <c r="F326" i="8" s="1"/>
  <c r="G326" i="8" s="1"/>
  <c r="E302" i="29" s="1"/>
  <c r="E198" i="8"/>
  <c r="F198" i="8" s="1"/>
  <c r="G198" i="8" s="1"/>
  <c r="E174" i="29" s="1"/>
  <c r="E194" i="8"/>
  <c r="F194" i="8" s="1"/>
  <c r="G194" i="8" s="1"/>
  <c r="E170" i="29" s="1"/>
  <c r="E499" i="8"/>
  <c r="F499" i="8" s="1"/>
  <c r="G499" i="8" s="1"/>
  <c r="E475" i="29" s="1"/>
  <c r="E365" i="8"/>
  <c r="F365" i="8" s="1"/>
  <c r="G365" i="8" s="1"/>
  <c r="E341" i="29" s="1"/>
  <c r="E163" i="8"/>
  <c r="F163" i="8" s="1"/>
  <c r="G163" i="8" s="1"/>
  <c r="E139" i="29" s="1"/>
  <c r="E153" i="8"/>
  <c r="F153" i="8" s="1"/>
  <c r="G153" i="8" s="1"/>
  <c r="E129" i="29" s="1"/>
  <c r="E518" i="8"/>
  <c r="F518" i="8" s="1"/>
  <c r="G518" i="8" s="1"/>
  <c r="E494" i="29" s="1"/>
  <c r="E208" i="8"/>
  <c r="F208" i="8" s="1"/>
  <c r="G208" i="8" s="1"/>
  <c r="E184" i="29" s="1"/>
  <c r="E478" i="8"/>
  <c r="F478" i="8" s="1"/>
  <c r="G478" i="8" s="1"/>
  <c r="E454" i="29" s="1"/>
  <c r="E596" i="8"/>
  <c r="F596" i="8" s="1"/>
  <c r="G596" i="8" s="1"/>
  <c r="E572" i="29" s="1"/>
  <c r="E544" i="8"/>
  <c r="F544" i="8" s="1"/>
  <c r="G544" i="8" s="1"/>
  <c r="E520" i="29" s="1"/>
  <c r="E286" i="8"/>
  <c r="F286" i="8" s="1"/>
  <c r="G286" i="8" s="1"/>
  <c r="E262" i="29" s="1"/>
  <c r="E38" i="8"/>
  <c r="F38" i="8" s="1"/>
  <c r="G38" i="8" s="1"/>
  <c r="E14" i="29" s="1"/>
  <c r="E340" i="8"/>
  <c r="F340" i="8" s="1"/>
  <c r="G340" i="8" s="1"/>
  <c r="E316" i="29" s="1"/>
  <c r="E634" i="8"/>
  <c r="F634" i="8" s="1"/>
  <c r="G634" i="8" s="1"/>
  <c r="E610" i="29" s="1"/>
  <c r="E335" i="8"/>
  <c r="F335" i="8" s="1"/>
  <c r="G335" i="8" s="1"/>
  <c r="E311" i="29" s="1"/>
  <c r="E251" i="8"/>
  <c r="F251" i="8" s="1"/>
  <c r="G251" i="8" s="1"/>
  <c r="E227" i="29" s="1"/>
  <c r="E645" i="8"/>
  <c r="F645" i="8" s="1"/>
  <c r="G645" i="8" s="1"/>
  <c r="E621" i="29" s="1"/>
  <c r="E627" i="8"/>
  <c r="F627" i="8" s="1"/>
  <c r="G627" i="8" s="1"/>
  <c r="E603" i="29" s="1"/>
  <c r="E168" i="8"/>
  <c r="F168" i="8" s="1"/>
  <c r="G168" i="8" s="1"/>
  <c r="E144" i="29" s="1"/>
  <c r="E232" i="8"/>
  <c r="F232" i="8" s="1"/>
  <c r="G232" i="8" s="1"/>
  <c r="E208" i="29" s="1"/>
  <c r="E243" i="8"/>
  <c r="F243" i="8" s="1"/>
  <c r="G243" i="8" s="1"/>
  <c r="E219" i="29" s="1"/>
  <c r="E114" i="8"/>
  <c r="F114" i="8" s="1"/>
  <c r="G114" i="8" s="1"/>
  <c r="E90" i="29" s="1"/>
  <c r="E364" i="8"/>
  <c r="F364" i="8" s="1"/>
  <c r="G364" i="8" s="1"/>
  <c r="E340" i="29" s="1"/>
  <c r="E408" i="8"/>
  <c r="F408" i="8" s="1"/>
  <c r="G408" i="8" s="1"/>
  <c r="E384" i="29" s="1"/>
  <c r="E607" i="8"/>
  <c r="F607" i="8" s="1"/>
  <c r="G607" i="8" s="1"/>
  <c r="E583" i="29" s="1"/>
  <c r="E156" i="8"/>
  <c r="F156" i="8" s="1"/>
  <c r="G156" i="8" s="1"/>
  <c r="E132" i="29" s="1"/>
  <c r="E200" i="8"/>
  <c r="F200" i="8" s="1"/>
  <c r="G200" i="8" s="1"/>
  <c r="E176" i="29" s="1"/>
  <c r="E357" i="8"/>
  <c r="F357" i="8" s="1"/>
  <c r="G357" i="8" s="1"/>
  <c r="E333" i="29" s="1"/>
  <c r="E78" i="8"/>
  <c r="F78" i="8" s="1"/>
  <c r="G78" i="8" s="1"/>
  <c r="E54" i="29" s="1"/>
  <c r="E349" i="8"/>
  <c r="F349" i="8" s="1"/>
  <c r="G349" i="8" s="1"/>
  <c r="E325" i="29" s="1"/>
  <c r="E206" i="8"/>
  <c r="F206" i="8" s="1"/>
  <c r="G206" i="8" s="1"/>
  <c r="E182" i="29" s="1"/>
  <c r="E81" i="8"/>
  <c r="F81" i="8" s="1"/>
  <c r="G81" i="8" s="1"/>
  <c r="E57" i="29" s="1"/>
  <c r="E386" i="8"/>
  <c r="F386" i="8" s="1"/>
  <c r="G386" i="8" s="1"/>
  <c r="E362" i="29" s="1"/>
  <c r="E598" i="8"/>
  <c r="F598" i="8" s="1"/>
  <c r="G598" i="8" s="1"/>
  <c r="E574" i="29" s="1"/>
  <c r="E201" i="8"/>
  <c r="F201" i="8" s="1"/>
  <c r="G201" i="8" s="1"/>
  <c r="E177" i="29" s="1"/>
  <c r="E464" i="8"/>
  <c r="F464" i="8" s="1"/>
  <c r="G464" i="8" s="1"/>
  <c r="E440" i="29" s="1"/>
  <c r="E101" i="8"/>
  <c r="F101" i="8" s="1"/>
  <c r="G101" i="8" s="1"/>
  <c r="E77" i="29" s="1"/>
  <c r="E132" i="8"/>
  <c r="F132" i="8" s="1"/>
  <c r="G132" i="8" s="1"/>
  <c r="E108" i="29" s="1"/>
  <c r="E511" i="8"/>
  <c r="F511" i="8" s="1"/>
  <c r="G511" i="8" s="1"/>
  <c r="E487" i="29" s="1"/>
  <c r="E600" i="8"/>
  <c r="F600" i="8" s="1"/>
  <c r="G600" i="8" s="1"/>
  <c r="E576" i="29" s="1"/>
  <c r="E34" i="8"/>
  <c r="F34" i="8" s="1"/>
  <c r="G34" i="8" s="1"/>
  <c r="E10" i="29" s="1"/>
  <c r="E418" i="8"/>
  <c r="F418" i="8" s="1"/>
  <c r="G418" i="8" s="1"/>
  <c r="E394" i="29" s="1"/>
  <c r="G20" i="7" l="1"/>
  <c r="G21" i="7" s="1"/>
  <c r="G20" i="6"/>
  <c r="G21" i="6" s="1"/>
  <c r="G20" i="8"/>
  <c r="G29" i="8"/>
  <c r="E5" i="29" s="1"/>
  <c r="C15" i="26"/>
  <c r="E15" i="26" s="1"/>
  <c r="C15" i="19"/>
  <c r="E15" i="19" s="1"/>
  <c r="C15" i="20"/>
  <c r="E15" i="20" s="1"/>
  <c r="G23" i="7" l="1"/>
  <c r="G23" i="6"/>
  <c r="E90" i="1" s="1"/>
  <c r="E38" i="27" s="1"/>
  <c r="C19" i="26"/>
  <c r="E19" i="26" s="1"/>
  <c r="C19" i="20"/>
  <c r="C20" i="20"/>
  <c r="C20" i="19"/>
  <c r="C19" i="19"/>
  <c r="G22" i="7"/>
  <c r="L34" i="7"/>
  <c r="L35" i="7" s="1"/>
  <c r="L34" i="6"/>
  <c r="L36" i="6" s="1"/>
  <c r="G22" i="6"/>
  <c r="G21" i="8"/>
  <c r="G23" i="8"/>
  <c r="E54" i="27" l="1"/>
  <c r="E52" i="27"/>
  <c r="E88" i="1"/>
  <c r="E89" i="1" s="1"/>
  <c r="L35" i="6"/>
  <c r="L36" i="7"/>
  <c r="E19" i="19"/>
  <c r="D229" i="19"/>
  <c r="D331" i="19"/>
  <c r="D282" i="19"/>
  <c r="D653" i="19"/>
  <c r="D479" i="19"/>
  <c r="D396" i="19"/>
  <c r="D559" i="19"/>
  <c r="D103" i="19"/>
  <c r="D588" i="19"/>
  <c r="D478" i="19"/>
  <c r="D455" i="19"/>
  <c r="D290" i="19"/>
  <c r="D417" i="19"/>
  <c r="D526" i="19"/>
  <c r="D117" i="19"/>
  <c r="D91" i="19"/>
  <c r="D415" i="19"/>
  <c r="D66" i="19"/>
  <c r="D519" i="19"/>
  <c r="D266" i="19"/>
  <c r="D440" i="19"/>
  <c r="D99" i="19"/>
  <c r="D104" i="19"/>
  <c r="D452" i="19"/>
  <c r="D597" i="19"/>
  <c r="D122" i="19"/>
  <c r="D457" i="19"/>
  <c r="D343" i="19"/>
  <c r="D85" i="19"/>
  <c r="D286" i="19"/>
  <c r="D591" i="19"/>
  <c r="D677" i="19"/>
  <c r="D244" i="19"/>
  <c r="D350" i="19"/>
  <c r="D472" i="19"/>
  <c r="D387" i="19"/>
  <c r="D190" i="19"/>
  <c r="D626" i="19"/>
  <c r="D393" i="19"/>
  <c r="D225" i="19"/>
  <c r="D78" i="19"/>
  <c r="D574" i="19"/>
  <c r="D341" i="19"/>
  <c r="D521" i="19"/>
  <c r="D507" i="19"/>
  <c r="D517" i="19"/>
  <c r="D506" i="19"/>
  <c r="D395" i="19"/>
  <c r="D231" i="19"/>
  <c r="D332" i="19"/>
  <c r="D536" i="19"/>
  <c r="D57" i="19"/>
  <c r="D495" i="19"/>
  <c r="D87" i="19"/>
  <c r="D467" i="19"/>
  <c r="D38" i="19"/>
  <c r="D319" i="19"/>
  <c r="D598" i="19"/>
  <c r="D140" i="19"/>
  <c r="D162" i="19"/>
  <c r="D316" i="19"/>
  <c r="D571" i="19"/>
  <c r="D178" i="19"/>
  <c r="D443" i="19"/>
  <c r="D88" i="19"/>
  <c r="D299" i="19"/>
  <c r="D587" i="19"/>
  <c r="D197" i="19"/>
  <c r="D37" i="19"/>
  <c r="D622" i="19"/>
  <c r="D39" i="19"/>
  <c r="D676" i="19"/>
  <c r="D529" i="19"/>
  <c r="D35" i="19"/>
  <c r="D499" i="19"/>
  <c r="D323" i="19"/>
  <c r="D620" i="19"/>
  <c r="D255" i="19"/>
  <c r="D133" i="19"/>
  <c r="D666" i="19"/>
  <c r="D200" i="19"/>
  <c r="D108" i="19"/>
  <c r="D486" i="19"/>
  <c r="D240" i="19"/>
  <c r="D355" i="19"/>
  <c r="D61" i="19"/>
  <c r="D504" i="19"/>
  <c r="D370" i="19"/>
  <c r="D484" i="19"/>
  <c r="D664" i="19"/>
  <c r="D583" i="19"/>
  <c r="D281" i="19"/>
  <c r="D524" i="19"/>
  <c r="D493" i="19"/>
  <c r="D280" i="19"/>
  <c r="D342" i="19"/>
  <c r="D364" i="19"/>
  <c r="D297" i="19"/>
  <c r="D378" i="19"/>
  <c r="D498" i="19"/>
  <c r="D551" i="19"/>
  <c r="D207" i="19"/>
  <c r="D134" i="19"/>
  <c r="D520" i="19"/>
  <c r="D77" i="19"/>
  <c r="D564" i="19"/>
  <c r="D356" i="19"/>
  <c r="D642" i="19"/>
  <c r="D390" i="19"/>
  <c r="D254" i="19"/>
  <c r="D233" i="19"/>
  <c r="D557" i="19"/>
  <c r="D333" i="19"/>
  <c r="D60" i="19"/>
  <c r="D94" i="19"/>
  <c r="D228" i="19"/>
  <c r="D296" i="19"/>
  <c r="D376" i="19"/>
  <c r="D473" i="19"/>
  <c r="D278" i="19"/>
  <c r="D199" i="19"/>
  <c r="D246" i="19"/>
  <c r="D191" i="19"/>
  <c r="D113" i="19"/>
  <c r="D288" i="19"/>
  <c r="D492" i="19"/>
  <c r="D257" i="19"/>
  <c r="D163" i="19"/>
  <c r="D295" i="19"/>
  <c r="D325" i="19"/>
  <c r="D618" i="19"/>
  <c r="D354" i="19"/>
  <c r="D125" i="19"/>
  <c r="D129" i="19"/>
  <c r="D263" i="19"/>
  <c r="D111" i="19"/>
  <c r="D276" i="19"/>
  <c r="D545" i="19"/>
  <c r="D218" i="19"/>
  <c r="D601" i="19"/>
  <c r="D420" i="19"/>
  <c r="D384" i="19"/>
  <c r="D547" i="19"/>
  <c r="D217" i="19"/>
  <c r="D181" i="19"/>
  <c r="D650" i="19"/>
  <c r="D209" i="19"/>
  <c r="D662" i="19"/>
  <c r="D607" i="19"/>
  <c r="D373" i="19"/>
  <c r="D277" i="19"/>
  <c r="D668" i="19"/>
  <c r="D400" i="19"/>
  <c r="D310" i="19"/>
  <c r="D308" i="19"/>
  <c r="D249" i="19"/>
  <c r="D339" i="19"/>
  <c r="D34" i="19"/>
  <c r="D406" i="19"/>
  <c r="D403" i="19"/>
  <c r="D49" i="19"/>
  <c r="D638" i="19"/>
  <c r="D616" i="19"/>
  <c r="D274" i="19"/>
  <c r="D98" i="19"/>
  <c r="D29" i="19"/>
  <c r="D527" i="19"/>
  <c r="D283" i="19"/>
  <c r="D335" i="19"/>
  <c r="D145" i="19"/>
  <c r="D336" i="19"/>
  <c r="D644" i="19"/>
  <c r="D198" i="19"/>
  <c r="D179" i="19"/>
  <c r="D84" i="19"/>
  <c r="D362" i="19"/>
  <c r="D531" i="19"/>
  <c r="D633" i="19"/>
  <c r="D100" i="19"/>
  <c r="D193" i="19"/>
  <c r="D491" i="19"/>
  <c r="D509" i="19"/>
  <c r="D572" i="19"/>
  <c r="D224" i="19"/>
  <c r="D253" i="19"/>
  <c r="D279" i="19"/>
  <c r="D144" i="19"/>
  <c r="D615" i="19"/>
  <c r="D173" i="19"/>
  <c r="D637" i="19"/>
  <c r="D264" i="19"/>
  <c r="D68" i="19"/>
  <c r="D118" i="19"/>
  <c r="D214" i="19"/>
  <c r="D655" i="19"/>
  <c r="D487" i="19"/>
  <c r="D414" i="19"/>
  <c r="D466" i="19"/>
  <c r="D555" i="19"/>
  <c r="D489" i="19"/>
  <c r="D669" i="19"/>
  <c r="D338" i="19"/>
  <c r="D307" i="19"/>
  <c r="D383" i="19"/>
  <c r="D47" i="19"/>
  <c r="D115" i="19"/>
  <c r="D139" i="19"/>
  <c r="D270" i="19"/>
  <c r="D184" i="19"/>
  <c r="D454" i="19"/>
  <c r="D582" i="19"/>
  <c r="D48" i="19"/>
  <c r="D182" i="19"/>
  <c r="D679" i="19"/>
  <c r="D315" i="19"/>
  <c r="D265" i="19"/>
  <c r="D352" i="19"/>
  <c r="D497" i="19"/>
  <c r="D248" i="19"/>
  <c r="D610" i="19"/>
  <c r="D386" i="19"/>
  <c r="D306" i="19"/>
  <c r="D409" i="19"/>
  <c r="D658" i="19"/>
  <c r="D53" i="19"/>
  <c r="D54" i="19"/>
  <c r="D458" i="19"/>
  <c r="D130" i="19"/>
  <c r="D562" i="19"/>
  <c r="D401" i="19"/>
  <c r="D623" i="19"/>
  <c r="D188" i="19"/>
  <c r="D109" i="19"/>
  <c r="D399" i="19"/>
  <c r="D128" i="19"/>
  <c r="D635" i="19"/>
  <c r="D424" i="19"/>
  <c r="D614" i="19"/>
  <c r="D267" i="19"/>
  <c r="D447" i="19"/>
  <c r="D560" i="19"/>
  <c r="D488" i="19"/>
  <c r="D594" i="19"/>
  <c r="D430" i="19"/>
  <c r="D657" i="19"/>
  <c r="D372" i="19"/>
  <c r="D502" i="19"/>
  <c r="D611" i="19"/>
  <c r="D275" i="19"/>
  <c r="D340" i="19"/>
  <c r="D494" i="19"/>
  <c r="D548" i="19"/>
  <c r="D132" i="19"/>
  <c r="D195" i="19"/>
  <c r="D223" i="19"/>
  <c r="D359" i="19"/>
  <c r="D318" i="19"/>
  <c r="D604" i="19"/>
  <c r="D392" i="19"/>
  <c r="D183" i="19"/>
  <c r="D660" i="19"/>
  <c r="D285" i="19"/>
  <c r="D344" i="19"/>
  <c r="D112" i="19"/>
  <c r="D160" i="19"/>
  <c r="D43" i="19"/>
  <c r="D469" i="19"/>
  <c r="D237" i="19"/>
  <c r="D686" i="19"/>
  <c r="D156" i="19"/>
  <c r="D127" i="19"/>
  <c r="D321" i="19"/>
  <c r="D632" i="19"/>
  <c r="D617" i="19"/>
  <c r="D65" i="19"/>
  <c r="D558" i="19"/>
  <c r="D407" i="19"/>
  <c r="D347" i="19"/>
  <c r="D546" i="19"/>
  <c r="D110" i="19"/>
  <c r="D508" i="19"/>
  <c r="D672" i="19"/>
  <c r="D425" i="19"/>
  <c r="D464" i="19"/>
  <c r="D93" i="19"/>
  <c r="D194" i="19"/>
  <c r="D448" i="19"/>
  <c r="D412" i="19"/>
  <c r="D291" i="19"/>
  <c r="D230" i="19"/>
  <c r="D429" i="19"/>
  <c r="D380" i="19"/>
  <c r="D268" i="19"/>
  <c r="D593" i="19"/>
  <c r="D550" i="19"/>
  <c r="D149" i="19"/>
  <c r="D413" i="19"/>
  <c r="D405" i="19"/>
  <c r="D210" i="19"/>
  <c r="D169" i="19"/>
  <c r="D567" i="19"/>
  <c r="D311" i="19"/>
  <c r="D602" i="19"/>
  <c r="D215" i="19"/>
  <c r="D436" i="19"/>
  <c r="D180" i="19"/>
  <c r="D166" i="19"/>
  <c r="D312" i="19"/>
  <c r="D681" i="19"/>
  <c r="D101" i="19"/>
  <c r="D102" i="19"/>
  <c r="D114" i="19"/>
  <c r="D542" i="19"/>
  <c r="D357" i="19"/>
  <c r="D361" i="19"/>
  <c r="D589" i="19"/>
  <c r="D298" i="19"/>
  <c r="D126" i="19"/>
  <c r="D481" i="19"/>
  <c r="D428" i="19"/>
  <c r="D220" i="19"/>
  <c r="D533" i="19"/>
  <c r="D243" i="19"/>
  <c r="D72" i="19"/>
  <c r="D213" i="19"/>
  <c r="D408" i="19"/>
  <c r="D106" i="19"/>
  <c r="D167" i="19"/>
  <c r="D431" i="19"/>
  <c r="D433" i="19"/>
  <c r="D239" i="19"/>
  <c r="D50" i="19"/>
  <c r="D418" i="19"/>
  <c r="D58" i="19"/>
  <c r="D62" i="19"/>
  <c r="D171" i="19"/>
  <c r="D135" i="19"/>
  <c r="D151" i="19"/>
  <c r="D427" i="19"/>
  <c r="D385" i="19"/>
  <c r="D511" i="19"/>
  <c r="D513" i="19"/>
  <c r="D31" i="19"/>
  <c r="D89" i="19"/>
  <c r="D174" i="19"/>
  <c r="D490" i="19"/>
  <c r="D143" i="19"/>
  <c r="D450" i="19"/>
  <c r="D131" i="19"/>
  <c r="D432" i="19"/>
  <c r="D294" i="19"/>
  <c r="D186" i="19"/>
  <c r="D446" i="19"/>
  <c r="D579" i="19"/>
  <c r="D172" i="19"/>
  <c r="D55" i="19"/>
  <c r="D530" i="19"/>
  <c r="D648" i="19"/>
  <c r="D201" i="19"/>
  <c r="D398" i="19"/>
  <c r="D348" i="19"/>
  <c r="D512" i="19"/>
  <c r="D397" i="19"/>
  <c r="D33" i="19"/>
  <c r="D158" i="19"/>
  <c r="D69" i="19"/>
  <c r="D153" i="19"/>
  <c r="D26" i="19"/>
  <c r="D652" i="19"/>
  <c r="D674" i="19"/>
  <c r="D661" i="19"/>
  <c r="D59" i="19"/>
  <c r="D241" i="19"/>
  <c r="D345" i="19"/>
  <c r="D86" i="19"/>
  <c r="D165" i="19"/>
  <c r="D42" i="19"/>
  <c r="D260" i="19"/>
  <c r="D649" i="19"/>
  <c r="D71" i="19"/>
  <c r="D471" i="19"/>
  <c r="D242" i="19"/>
  <c r="D463" i="19"/>
  <c r="D570" i="19"/>
  <c r="D272" i="19"/>
  <c r="D83" i="19"/>
  <c r="D561" i="19"/>
  <c r="D251" i="19"/>
  <c r="D300" i="19"/>
  <c r="D485" i="19"/>
  <c r="D613" i="19"/>
  <c r="D442" i="19"/>
  <c r="D309" i="19"/>
  <c r="D97" i="19"/>
  <c r="D157" i="19"/>
  <c r="D293" i="19"/>
  <c r="D146" i="19"/>
  <c r="D330" i="19"/>
  <c r="D187" i="19"/>
  <c r="D437" i="19"/>
  <c r="D245" i="19"/>
  <c r="D410" i="19"/>
  <c r="D534" i="19"/>
  <c r="D301" i="19"/>
  <c r="D365" i="19"/>
  <c r="D576" i="19"/>
  <c r="D63" i="19"/>
  <c r="D73" i="19"/>
  <c r="D303" i="19"/>
  <c r="D500" i="19"/>
  <c r="D107" i="19"/>
  <c r="D44" i="19"/>
  <c r="D204" i="19"/>
  <c r="D441" i="19"/>
  <c r="D382" i="19"/>
  <c r="D52" i="19"/>
  <c r="D90" i="19"/>
  <c r="D349" i="19"/>
  <c r="D269" i="19"/>
  <c r="D292" i="19"/>
  <c r="D552" i="19"/>
  <c r="D480" i="19"/>
  <c r="D465" i="19"/>
  <c r="D327" i="19"/>
  <c r="D304" i="19"/>
  <c r="D532" i="19"/>
  <c r="D360" i="19"/>
  <c r="D581" i="19"/>
  <c r="D514" i="19"/>
  <c r="D371" i="19"/>
  <c r="D515" i="19"/>
  <c r="D683" i="19"/>
  <c r="D95" i="19"/>
  <c r="D368" i="19"/>
  <c r="D422" i="19"/>
  <c r="D518" i="19"/>
  <c r="D192" i="19"/>
  <c r="D92" i="19"/>
  <c r="D689" i="19"/>
  <c r="D154" i="19"/>
  <c r="D523" i="19"/>
  <c r="D337" i="19"/>
  <c r="D74" i="19"/>
  <c r="D645" i="19"/>
  <c r="D503" i="19"/>
  <c r="D563" i="19"/>
  <c r="D675" i="19"/>
  <c r="D553" i="19"/>
  <c r="D565" i="19"/>
  <c r="D577" i="19"/>
  <c r="D105" i="19"/>
  <c r="D456" i="19"/>
  <c r="D226" i="19"/>
  <c r="D619" i="19"/>
  <c r="D461" i="19"/>
  <c r="D621" i="19"/>
  <c r="D462" i="19"/>
  <c r="D423" i="19"/>
  <c r="D36" i="19"/>
  <c r="D328" i="19"/>
  <c r="D590" i="19"/>
  <c r="D684" i="19"/>
  <c r="D608" i="19"/>
  <c r="D375" i="19"/>
  <c r="D41" i="19"/>
  <c r="D603" i="19"/>
  <c r="D496" i="19"/>
  <c r="D522" i="19"/>
  <c r="D609" i="19"/>
  <c r="D369" i="19"/>
  <c r="D475" i="19"/>
  <c r="D543" i="19"/>
  <c r="D45" i="19"/>
  <c r="D120" i="19"/>
  <c r="D76" i="19"/>
  <c r="D599" i="19"/>
  <c r="D155" i="19"/>
  <c r="D51" i="19"/>
  <c r="D256" i="19"/>
  <c r="D152" i="19"/>
  <c r="D147" i="19"/>
  <c r="D646" i="19"/>
  <c r="D67" i="19"/>
  <c r="D261" i="19"/>
  <c r="D238" i="19"/>
  <c r="D320" i="19"/>
  <c r="D483" i="19"/>
  <c r="D516" i="19"/>
  <c r="D451" i="19"/>
  <c r="D510" i="19"/>
  <c r="D142" i="19"/>
  <c r="D137" i="19"/>
  <c r="D612" i="19"/>
  <c r="D324" i="19"/>
  <c r="D651" i="19"/>
  <c r="D334" i="19"/>
  <c r="D394" i="19"/>
  <c r="D438" i="19"/>
  <c r="D247" i="19"/>
  <c r="D538" i="19"/>
  <c r="D196" i="19"/>
  <c r="D402" i="19"/>
  <c r="D540" i="19"/>
  <c r="D374" i="19"/>
  <c r="D411" i="19"/>
  <c r="D82" i="19"/>
  <c r="D426" i="19"/>
  <c r="D367" i="19"/>
  <c r="D628" i="19"/>
  <c r="D575" i="19"/>
  <c r="D289" i="19"/>
  <c r="D121" i="19"/>
  <c r="D305" i="19"/>
  <c r="D30" i="19"/>
  <c r="D682" i="19"/>
  <c r="D435" i="19"/>
  <c r="D586" i="19"/>
  <c r="D363" i="19"/>
  <c r="D639" i="19"/>
  <c r="D221" i="19"/>
  <c r="D273" i="19"/>
  <c r="D416" i="19"/>
  <c r="D654" i="19"/>
  <c r="D568" i="19"/>
  <c r="D505" i="19"/>
  <c r="D580" i="19"/>
  <c r="D70" i="19"/>
  <c r="D314" i="19"/>
  <c r="D584" i="19"/>
  <c r="D287" i="19"/>
  <c r="D358" i="19"/>
  <c r="D136" i="19"/>
  <c r="D252" i="19"/>
  <c r="D46" i="19"/>
  <c r="D670" i="19"/>
  <c r="D477" i="19"/>
  <c r="D600" i="19"/>
  <c r="D124" i="19"/>
  <c r="D544" i="19"/>
  <c r="D262" i="19"/>
  <c r="D232" i="19"/>
  <c r="D656" i="19"/>
  <c r="D381" i="19"/>
  <c r="D640" i="19"/>
  <c r="D685" i="19"/>
  <c r="D501" i="19"/>
  <c r="D148" i="19"/>
  <c r="D535" i="19"/>
  <c r="D688" i="19"/>
  <c r="D595" i="19"/>
  <c r="D79" i="19"/>
  <c r="D377" i="19"/>
  <c r="D96" i="19"/>
  <c r="D236" i="19"/>
  <c r="D641" i="19"/>
  <c r="D631" i="19"/>
  <c r="D482" i="19"/>
  <c r="D212" i="19"/>
  <c r="D624" i="19"/>
  <c r="D176" i="19"/>
  <c r="D404" i="19"/>
  <c r="D208" i="19"/>
  <c r="D322" i="19"/>
  <c r="D164" i="19"/>
  <c r="D75" i="19"/>
  <c r="D634" i="19"/>
  <c r="D123" i="19"/>
  <c r="D211" i="19"/>
  <c r="D474" i="19"/>
  <c r="D554" i="19"/>
  <c r="D366" i="19"/>
  <c r="D585" i="19"/>
  <c r="D667" i="19"/>
  <c r="D271" i="19"/>
  <c r="D459" i="19"/>
  <c r="D541" i="19"/>
  <c r="D647" i="19"/>
  <c r="D528" i="19"/>
  <c r="D234" i="19"/>
  <c r="D353" i="19"/>
  <c r="D168" i="19"/>
  <c r="D206" i="19"/>
  <c r="D629" i="19"/>
  <c r="D150" i="19"/>
  <c r="D468" i="19"/>
  <c r="D460" i="19"/>
  <c r="D80" i="19"/>
  <c r="D434" i="19"/>
  <c r="D549" i="19"/>
  <c r="D203" i="19"/>
  <c r="D449" i="19"/>
  <c r="D175" i="19"/>
  <c r="D421" i="19"/>
  <c r="D202" i="19"/>
  <c r="D388" i="19"/>
  <c r="D159" i="19"/>
  <c r="D313" i="19"/>
  <c r="D663" i="19"/>
  <c r="D222" i="19"/>
  <c r="D592" i="19"/>
  <c r="D389" i="19"/>
  <c r="D205" i="19"/>
  <c r="D177" i="19"/>
  <c r="D250" i="19"/>
  <c r="D470" i="19"/>
  <c r="D556" i="19"/>
  <c r="D317" i="19"/>
  <c r="D643" i="19"/>
  <c r="D596" i="19"/>
  <c r="D566" i="19"/>
  <c r="D659" i="19"/>
  <c r="D539" i="19"/>
  <c r="D302" i="19"/>
  <c r="D227" i="19"/>
  <c r="D284" i="19"/>
  <c r="D678" i="19"/>
  <c r="D32" i="19"/>
  <c r="D170" i="19"/>
  <c r="D219" i="19"/>
  <c r="D453" i="19"/>
  <c r="D185" i="19"/>
  <c r="D351" i="19"/>
  <c r="D189" i="19"/>
  <c r="D40" i="19"/>
  <c r="D605" i="19"/>
  <c r="D573" i="19"/>
  <c r="D56" i="19"/>
  <c r="D379" i="19"/>
  <c r="D391" i="19"/>
  <c r="D627" i="19"/>
  <c r="D258" i="19"/>
  <c r="D346" i="19"/>
  <c r="D665" i="19"/>
  <c r="D606" i="19"/>
  <c r="D64" i="19"/>
  <c r="D216" i="19"/>
  <c r="D439" i="19"/>
  <c r="D138" i="19"/>
  <c r="D419" i="19"/>
  <c r="D116" i="19"/>
  <c r="D578" i="19"/>
  <c r="D625" i="19"/>
  <c r="D235" i="19"/>
  <c r="D537" i="19"/>
  <c r="D81" i="19"/>
  <c r="D119" i="19"/>
  <c r="D525" i="19"/>
  <c r="D687" i="19"/>
  <c r="D680" i="19"/>
  <c r="D141" i="19"/>
  <c r="D671" i="19"/>
  <c r="D445" i="19"/>
  <c r="D329" i="19"/>
  <c r="D444" i="19"/>
  <c r="D476" i="19"/>
  <c r="D326" i="19"/>
  <c r="D673" i="19"/>
  <c r="D636" i="19"/>
  <c r="D630" i="19"/>
  <c r="D569" i="19"/>
  <c r="D161" i="19"/>
  <c r="D259" i="19"/>
  <c r="E677" i="20"/>
  <c r="E469" i="20"/>
  <c r="E654" i="20"/>
  <c r="E604" i="20"/>
  <c r="E260" i="20"/>
  <c r="E53" i="20"/>
  <c r="E444" i="20"/>
  <c r="E382" i="20"/>
  <c r="E110" i="20"/>
  <c r="E180" i="20"/>
  <c r="E337" i="20"/>
  <c r="E594" i="20"/>
  <c r="E464" i="20"/>
  <c r="E275" i="20"/>
  <c r="E553" i="20"/>
  <c r="E103" i="20"/>
  <c r="E123" i="20"/>
  <c r="E119" i="20"/>
  <c r="E406" i="20"/>
  <c r="E70" i="20"/>
  <c r="E454" i="20"/>
  <c r="E319" i="20"/>
  <c r="E649" i="20"/>
  <c r="E212" i="20"/>
  <c r="E336" i="20"/>
  <c r="E237" i="20"/>
  <c r="E50" i="20"/>
  <c r="E670" i="20"/>
  <c r="E646" i="20"/>
  <c r="E81" i="20"/>
  <c r="E287" i="20"/>
  <c r="E546" i="20"/>
  <c r="E560" i="20"/>
  <c r="E408" i="20"/>
  <c r="E485" i="20"/>
  <c r="E236" i="20"/>
  <c r="E181" i="20"/>
  <c r="E496" i="20"/>
  <c r="E308" i="20"/>
  <c r="E227" i="20"/>
  <c r="E124" i="20"/>
  <c r="E642" i="20"/>
  <c r="E653" i="20"/>
  <c r="E561" i="20"/>
  <c r="E122" i="20"/>
  <c r="E477" i="20"/>
  <c r="E85" i="20"/>
  <c r="E282" i="20"/>
  <c r="E258" i="20"/>
  <c r="E427" i="20"/>
  <c r="E177" i="20"/>
  <c r="E68" i="20"/>
  <c r="E569" i="20"/>
  <c r="E400" i="20"/>
  <c r="E624" i="20"/>
  <c r="E590" i="20"/>
  <c r="E77" i="20"/>
  <c r="E130" i="20"/>
  <c r="E495" i="20"/>
  <c r="E370" i="20"/>
  <c r="E35" i="20"/>
  <c r="E216" i="20"/>
  <c r="E501" i="20"/>
  <c r="E523" i="20"/>
  <c r="E547" i="20"/>
  <c r="E480" i="20"/>
  <c r="E78" i="20"/>
  <c r="E672" i="20"/>
  <c r="E650" i="20"/>
  <c r="E481" i="20"/>
  <c r="E234" i="20"/>
  <c r="E556" i="20"/>
  <c r="E610" i="20"/>
  <c r="E621" i="20"/>
  <c r="E618" i="20"/>
  <c r="E215" i="20"/>
  <c r="E405" i="20"/>
  <c r="E160" i="20"/>
  <c r="E281" i="20"/>
  <c r="E49" i="20"/>
  <c r="E524" i="20"/>
  <c r="E32" i="20"/>
  <c r="E518" i="20"/>
  <c r="E298" i="20"/>
  <c r="E555" i="20"/>
  <c r="E188" i="20"/>
  <c r="E372" i="20"/>
  <c r="E139" i="20"/>
  <c r="E101" i="20"/>
  <c r="E365" i="20"/>
  <c r="E549" i="20"/>
  <c r="E128" i="20"/>
  <c r="E261" i="20"/>
  <c r="E299" i="20"/>
  <c r="E564" i="20"/>
  <c r="E687" i="20"/>
  <c r="E682" i="20"/>
  <c r="E255" i="20"/>
  <c r="E109" i="20"/>
  <c r="E583" i="20"/>
  <c r="E448" i="20"/>
  <c r="E190" i="20"/>
  <c r="E141" i="20"/>
  <c r="E391" i="20"/>
  <c r="E432" i="20"/>
  <c r="E453" i="20"/>
  <c r="E510" i="20"/>
  <c r="E30" i="20"/>
  <c r="E484" i="20"/>
  <c r="E252" i="20"/>
  <c r="E223" i="20"/>
  <c r="E616" i="20"/>
  <c r="E199" i="20"/>
  <c r="E486" i="20"/>
  <c r="E351" i="20"/>
  <c r="E418" i="20"/>
  <c r="E79" i="20"/>
  <c r="E378" i="20"/>
  <c r="E58" i="20"/>
  <c r="E107" i="20"/>
  <c r="E333" i="20"/>
  <c r="E542" i="20"/>
  <c r="E173" i="20"/>
  <c r="E249" i="20"/>
  <c r="E612" i="20"/>
  <c r="E623" i="20"/>
  <c r="E582" i="20"/>
  <c r="E567" i="20"/>
  <c r="E106" i="20"/>
  <c r="E154" i="20"/>
  <c r="E292" i="20"/>
  <c r="E680" i="20"/>
  <c r="E146" i="20"/>
  <c r="E592" i="20"/>
  <c r="E688" i="20"/>
  <c r="E426" i="20"/>
  <c r="E683" i="20"/>
  <c r="E153" i="20"/>
  <c r="E568" i="20"/>
  <c r="E48" i="20"/>
  <c r="E196" i="20"/>
  <c r="E286" i="20"/>
  <c r="E499" i="20"/>
  <c r="E127" i="20"/>
  <c r="E314" i="20"/>
  <c r="E417" i="20"/>
  <c r="E447" i="20"/>
  <c r="E191" i="20"/>
  <c r="E293" i="20"/>
  <c r="E57" i="20"/>
  <c r="E178" i="20"/>
  <c r="E598" i="20"/>
  <c r="E440" i="20"/>
  <c r="E97" i="20"/>
  <c r="E156" i="20"/>
  <c r="E580" i="20"/>
  <c r="E591" i="20"/>
  <c r="E473" i="20"/>
  <c r="E401" i="20"/>
  <c r="E251" i="20"/>
  <c r="E60" i="20"/>
  <c r="E313" i="20"/>
  <c r="E602" i="20"/>
  <c r="E195" i="20"/>
  <c r="E525" i="20"/>
  <c r="E335" i="20"/>
  <c r="E665" i="20"/>
  <c r="E498" i="20"/>
  <c r="E192" i="20"/>
  <c r="E550" i="20"/>
  <c r="E193" i="20"/>
  <c r="E129" i="20"/>
  <c r="E436" i="20"/>
  <c r="E527" i="20"/>
  <c r="E264" i="20"/>
  <c r="E268" i="20"/>
  <c r="E429" i="20"/>
  <c r="E459" i="20"/>
  <c r="E641" i="20"/>
  <c r="E375" i="20"/>
  <c r="E149" i="20"/>
  <c r="E435" i="20"/>
  <c r="E404" i="20"/>
  <c r="E535" i="20"/>
  <c r="E159" i="20"/>
  <c r="E422" i="20"/>
  <c r="E533" i="20"/>
  <c r="E559" i="20"/>
  <c r="E345" i="20"/>
  <c r="E266" i="20"/>
  <c r="E600" i="20"/>
  <c r="E46" i="20"/>
  <c r="E117" i="20"/>
  <c r="E203" i="20"/>
  <c r="E579" i="20"/>
  <c r="E82" i="20"/>
  <c r="E303" i="20"/>
  <c r="E633" i="20"/>
  <c r="E466" i="20"/>
  <c r="E689" i="20"/>
  <c r="E676" i="20"/>
  <c r="E239" i="20"/>
  <c r="E104" i="20"/>
  <c r="E673" i="20"/>
  <c r="E389" i="20"/>
  <c r="E170" i="20"/>
  <c r="E155" i="20"/>
  <c r="E575" i="20"/>
  <c r="E368" i="20"/>
  <c r="E350" i="20"/>
  <c r="E634" i="20"/>
  <c r="E247" i="20"/>
  <c r="E421" i="20"/>
  <c r="E503" i="20"/>
  <c r="E374" i="20"/>
  <c r="E42" i="20"/>
  <c r="E328" i="20"/>
  <c r="E637" i="20"/>
  <c r="E470" i="20"/>
  <c r="E494" i="20"/>
  <c r="E207" i="20"/>
  <c r="E467" i="20"/>
  <c r="E38" i="20"/>
  <c r="E198" i="20"/>
  <c r="E452" i="20"/>
  <c r="E320" i="20"/>
  <c r="E229" i="20"/>
  <c r="E189" i="20"/>
  <c r="E514" i="20"/>
  <c r="E294" i="20"/>
  <c r="E515" i="20"/>
  <c r="E657" i="20"/>
  <c r="E43" i="20"/>
  <c r="E113" i="20"/>
  <c r="E392" i="20"/>
  <c r="E291" i="20"/>
  <c r="E169" i="20"/>
  <c r="E253" i="20"/>
  <c r="E491" i="20"/>
  <c r="E364" i="20"/>
  <c r="E371" i="20"/>
  <c r="E570" i="20"/>
  <c r="E94" i="20"/>
  <c r="E667" i="20"/>
  <c r="E526" i="20"/>
  <c r="E338" i="20"/>
  <c r="E209" i="20"/>
  <c r="E256" i="20"/>
  <c r="E305" i="20"/>
  <c r="E529" i="20"/>
  <c r="E398" i="20"/>
  <c r="E171" i="20"/>
  <c r="E678" i="20"/>
  <c r="E120" i="20"/>
  <c r="E226" i="20"/>
  <c r="E205" i="20"/>
  <c r="E643" i="20"/>
  <c r="E102" i="20"/>
  <c r="E367" i="20"/>
  <c r="E539" i="20"/>
  <c r="E530" i="20"/>
  <c r="E55" i="20"/>
  <c r="E662" i="20"/>
  <c r="E241" i="20"/>
  <c r="E277" i="20"/>
  <c r="E521" i="20"/>
  <c r="E625" i="20"/>
  <c r="E51" i="20"/>
  <c r="E71" i="20"/>
  <c r="E416" i="20"/>
  <c r="E430" i="20"/>
  <c r="E538" i="20"/>
  <c r="E536" i="20"/>
  <c r="E31" i="20"/>
  <c r="E187" i="20"/>
  <c r="E433" i="20"/>
  <c r="E329" i="20"/>
  <c r="E271" i="20"/>
  <c r="E656" i="20"/>
  <c r="E674" i="20"/>
  <c r="E465" i="20"/>
  <c r="E324" i="20"/>
  <c r="E248" i="20"/>
  <c r="E632" i="20"/>
  <c r="E201" i="20"/>
  <c r="E284" i="20"/>
  <c r="E228" i="20"/>
  <c r="E611" i="20"/>
  <c r="E111" i="20"/>
  <c r="E197" i="20"/>
  <c r="E479" i="20"/>
  <c r="E358" i="20"/>
  <c r="E461" i="20"/>
  <c r="E505" i="20"/>
  <c r="E179" i="20"/>
  <c r="E283" i="20"/>
  <c r="E522" i="20"/>
  <c r="E334" i="20"/>
  <c r="E66" i="20"/>
  <c r="E263" i="20"/>
  <c r="E607" i="20"/>
  <c r="E441" i="20"/>
  <c r="E395" i="20"/>
  <c r="E532" i="20"/>
  <c r="E96" i="20"/>
  <c r="E493" i="20"/>
  <c r="E613" i="20"/>
  <c r="E478" i="20"/>
  <c r="E285" i="20"/>
  <c r="E500" i="20"/>
  <c r="E578" i="20"/>
  <c r="E589" i="20"/>
  <c r="E513" i="20"/>
  <c r="E142" i="20"/>
  <c r="E443" i="20"/>
  <c r="E175" i="20"/>
  <c r="E235" i="20"/>
  <c r="E167" i="20"/>
  <c r="E492" i="20"/>
  <c r="E89" i="20"/>
  <c r="E91" i="20"/>
  <c r="E407" i="20"/>
  <c r="E326" i="20"/>
  <c r="E651" i="20"/>
  <c r="E563" i="20"/>
  <c r="E144" i="20"/>
  <c r="E211" i="20"/>
  <c r="E458" i="20"/>
  <c r="E355" i="20"/>
  <c r="E289" i="20"/>
  <c r="E147" i="20"/>
  <c r="E425" i="20"/>
  <c r="E455" i="20"/>
  <c r="E645" i="20"/>
  <c r="E243" i="20"/>
  <c r="E627" i="20"/>
  <c r="E218" i="20"/>
  <c r="E246" i="20"/>
  <c r="E540" i="20"/>
  <c r="E399" i="20"/>
  <c r="E87" i="20"/>
  <c r="E92" i="20"/>
  <c r="E482" i="20"/>
  <c r="E347" i="20"/>
  <c r="E377" i="20"/>
  <c r="E593" i="20"/>
  <c r="E37" i="20"/>
  <c r="E183" i="20"/>
  <c r="E318" i="20"/>
  <c r="E412" i="20"/>
  <c r="E213" i="20"/>
  <c r="E222" i="20"/>
  <c r="E639" i="20"/>
  <c r="E472" i="20"/>
  <c r="E490" i="20"/>
  <c r="E297" i="20"/>
  <c r="E245" i="20"/>
  <c r="E576" i="20"/>
  <c r="E410" i="20"/>
  <c r="E397" i="20"/>
  <c r="E163" i="20"/>
  <c r="E451" i="20"/>
  <c r="E543" i="20"/>
  <c r="E381" i="20"/>
  <c r="E581" i="20"/>
  <c r="E172" i="20"/>
  <c r="E595" i="20"/>
  <c r="E56" i="20"/>
  <c r="E208" i="20"/>
  <c r="E571" i="20"/>
  <c r="E394" i="20"/>
  <c r="E150" i="20"/>
  <c r="E214" i="20"/>
  <c r="E310" i="20"/>
  <c r="E557" i="20"/>
  <c r="E296" i="20"/>
  <c r="E302" i="20"/>
  <c r="E34" i="20"/>
  <c r="E233" i="20"/>
  <c r="E517" i="20"/>
  <c r="E599" i="20"/>
  <c r="E152" i="20"/>
  <c r="E280" i="20"/>
  <c r="E390" i="20"/>
  <c r="E658" i="20"/>
  <c r="E414" i="20"/>
  <c r="E446" i="20"/>
  <c r="E133" i="20"/>
  <c r="E301" i="20"/>
  <c r="E95" i="20"/>
  <c r="E112" i="20"/>
  <c r="E584" i="20"/>
  <c r="E108" i="20"/>
  <c r="E487" i="20"/>
  <c r="E362" i="20"/>
  <c r="E290" i="20"/>
  <c r="E63" i="20"/>
  <c r="E476" i="20"/>
  <c r="E265" i="20"/>
  <c r="E61" i="20"/>
  <c r="E344" i="20"/>
  <c r="E309" i="20"/>
  <c r="E274" i="20"/>
  <c r="E39" i="20"/>
  <c r="E363" i="20"/>
  <c r="E628" i="20"/>
  <c r="E349" i="20"/>
  <c r="E323" i="20"/>
  <c r="E269" i="20"/>
  <c r="E250" i="20"/>
  <c r="E552" i="20"/>
  <c r="E475" i="20"/>
  <c r="E75" i="20"/>
  <c r="E126" i="20"/>
  <c r="E544" i="20"/>
  <c r="E385" i="20"/>
  <c r="E577" i="20"/>
  <c r="E340" i="20"/>
  <c r="E279" i="20"/>
  <c r="E686" i="20"/>
  <c r="E586" i="20"/>
  <c r="E629" i="20"/>
  <c r="E221" i="20"/>
  <c r="E619" i="20"/>
  <c r="E497" i="20"/>
  <c r="E519" i="20"/>
  <c r="E551" i="20"/>
  <c r="E231" i="20"/>
  <c r="E659" i="20"/>
  <c r="E121" i="20"/>
  <c r="E88" i="20"/>
  <c r="E608" i="20"/>
  <c r="E460" i="20"/>
  <c r="E143" i="20"/>
  <c r="E114" i="20"/>
  <c r="E601" i="20"/>
  <c r="E434" i="20"/>
  <c r="E424" i="20"/>
  <c r="E630" i="20"/>
  <c r="E267" i="20"/>
  <c r="E64" i="20"/>
  <c r="E609" i="20"/>
  <c r="E474" i="20"/>
  <c r="E158" i="20"/>
  <c r="E100" i="20"/>
  <c r="E671" i="20"/>
  <c r="E504" i="20"/>
  <c r="E423" i="20"/>
  <c r="E361" i="20"/>
  <c r="E151" i="20"/>
  <c r="E640" i="20"/>
  <c r="E449" i="20"/>
  <c r="E565" i="20"/>
  <c r="E254" i="20"/>
  <c r="E587" i="20"/>
  <c r="E605" i="20"/>
  <c r="E438" i="20"/>
  <c r="E403" i="20"/>
  <c r="E185" i="20"/>
  <c r="E393" i="20"/>
  <c r="E232" i="20"/>
  <c r="E131" i="20"/>
  <c r="E383" i="20"/>
  <c r="E373" i="20"/>
  <c r="E125" i="20"/>
  <c r="E83" i="20"/>
  <c r="E342" i="20"/>
  <c r="E537" i="20"/>
  <c r="E360" i="20"/>
  <c r="E376" i="20"/>
  <c r="E136" i="20"/>
  <c r="E59" i="20"/>
  <c r="E620" i="20"/>
  <c r="E663" i="20"/>
  <c r="E202" i="20"/>
  <c r="E72" i="20"/>
  <c r="E419" i="20"/>
  <c r="E332" i="20"/>
  <c r="E307" i="20"/>
  <c r="E409" i="20"/>
  <c r="E168" i="20"/>
  <c r="E635" i="20"/>
  <c r="E462" i="20"/>
  <c r="E359" i="20"/>
  <c r="E681" i="20"/>
  <c r="E80" i="20"/>
  <c r="E573" i="20"/>
  <c r="E366" i="20"/>
  <c r="E354" i="20"/>
  <c r="E204" i="20"/>
  <c r="E508" i="20"/>
  <c r="E29" i="20"/>
  <c r="E230" i="20"/>
  <c r="E386" i="20"/>
  <c r="E341" i="20"/>
  <c r="E186" i="20"/>
  <c r="E488" i="20"/>
  <c r="E353" i="20"/>
  <c r="E420" i="20"/>
  <c r="E597" i="20"/>
  <c r="E135" i="20"/>
  <c r="E483" i="20"/>
  <c r="E322" i="20"/>
  <c r="E162" i="20"/>
  <c r="E545" i="20"/>
  <c r="E69" i="20"/>
  <c r="E415" i="20"/>
  <c r="E330" i="20"/>
  <c r="E311" i="20"/>
  <c r="E174" i="20"/>
  <c r="E445" i="20"/>
  <c r="E262" i="20"/>
  <c r="E54" i="20"/>
  <c r="E312" i="20"/>
  <c r="E679" i="20"/>
  <c r="E76" i="20"/>
  <c r="E44" i="20"/>
  <c r="E384" i="20"/>
  <c r="E660" i="20"/>
  <c r="E402" i="20"/>
  <c r="E442" i="20"/>
  <c r="E219" i="20"/>
  <c r="E164" i="20"/>
  <c r="E675" i="20"/>
  <c r="E413" i="20"/>
  <c r="E138" i="20"/>
  <c r="E62" i="20"/>
  <c r="E456" i="20"/>
  <c r="E321" i="20"/>
  <c r="E588" i="20"/>
  <c r="E471" i="20"/>
  <c r="E238" i="20"/>
  <c r="E411" i="20"/>
  <c r="E343" i="20"/>
  <c r="E132" i="20"/>
  <c r="E648" i="20"/>
  <c r="E74" i="20"/>
  <c r="E388" i="20"/>
  <c r="E574" i="20"/>
  <c r="E585" i="20"/>
  <c r="E161" i="20"/>
  <c r="E357" i="20"/>
  <c r="E93" i="20"/>
  <c r="E288" i="20"/>
  <c r="E684" i="20"/>
  <c r="E566" i="20"/>
  <c r="E206" i="20"/>
  <c r="E73" i="20"/>
  <c r="E644" i="20"/>
  <c r="E655" i="20"/>
  <c r="E622" i="20"/>
  <c r="E631" i="20"/>
  <c r="E270" i="20"/>
  <c r="E220" i="20"/>
  <c r="E356" i="20"/>
  <c r="E666" i="20"/>
  <c r="E105" i="20"/>
  <c r="E541" i="20"/>
  <c r="E369" i="20"/>
  <c r="E626" i="20"/>
  <c r="E528" i="20"/>
  <c r="E327" i="20"/>
  <c r="E664" i="20"/>
  <c r="E84" i="20"/>
  <c r="E157" i="20"/>
  <c r="E145" i="20"/>
  <c r="E548" i="20"/>
  <c r="E210" i="20"/>
  <c r="E346" i="20"/>
  <c r="E489" i="20"/>
  <c r="E511" i="20"/>
  <c r="E257" i="20"/>
  <c r="E325" i="20"/>
  <c r="E224" i="20"/>
  <c r="E182" i="20"/>
  <c r="E638" i="20"/>
  <c r="E457" i="20"/>
  <c r="E225" i="20"/>
  <c r="E67" i="20"/>
  <c r="E450" i="20"/>
  <c r="E315" i="20"/>
  <c r="E468" i="20"/>
  <c r="E463" i="20"/>
  <c r="E52" i="20"/>
  <c r="E86" i="20"/>
  <c r="E339" i="20"/>
  <c r="E636" i="20"/>
  <c r="E165" i="20"/>
  <c r="E118" i="20"/>
  <c r="E520" i="20"/>
  <c r="E300" i="20"/>
  <c r="E652" i="20"/>
  <c r="E661" i="20"/>
  <c r="E272" i="20"/>
  <c r="E603" i="20"/>
  <c r="E396" i="20"/>
  <c r="E295" i="20"/>
  <c r="E562" i="20"/>
  <c r="E45" i="20"/>
  <c r="E669" i="20"/>
  <c r="E502" i="20"/>
  <c r="E431" i="20"/>
  <c r="E217" i="20"/>
  <c r="E531" i="20"/>
  <c r="E184" i="20"/>
  <c r="E140" i="20"/>
  <c r="E516" i="20"/>
  <c r="E352" i="20"/>
  <c r="E90" i="20"/>
  <c r="E176" i="20"/>
  <c r="E379" i="20"/>
  <c r="E558" i="20"/>
  <c r="E437" i="20"/>
  <c r="E506" i="20"/>
  <c r="E33" i="20"/>
  <c r="E194" i="20"/>
  <c r="E685" i="20"/>
  <c r="E572" i="20"/>
  <c r="E137" i="20"/>
  <c r="E242" i="20"/>
  <c r="E348" i="20"/>
  <c r="E534" i="20"/>
  <c r="E615" i="20"/>
  <c r="E380" i="20"/>
  <c r="E134" i="20"/>
  <c r="E278" i="20"/>
  <c r="E148" i="20"/>
  <c r="E115" i="20"/>
  <c r="E509" i="20"/>
  <c r="E36" i="20"/>
  <c r="E387" i="20"/>
  <c r="E606" i="20"/>
  <c r="E617" i="20"/>
  <c r="E276" i="20"/>
  <c r="E304" i="20"/>
  <c r="E240" i="20"/>
  <c r="E244" i="20"/>
  <c r="E428" i="20"/>
  <c r="E614" i="20"/>
  <c r="E116" i="20"/>
  <c r="E98" i="20"/>
  <c r="E331" i="20"/>
  <c r="E596" i="20"/>
  <c r="E317" i="20"/>
  <c r="E668" i="20"/>
  <c r="E273" i="20"/>
  <c r="E26" i="20"/>
  <c r="E647" i="20"/>
  <c r="E512" i="20"/>
  <c r="E259" i="20"/>
  <c r="E166" i="20"/>
  <c r="E316" i="20"/>
  <c r="E554" i="20"/>
  <c r="E507" i="20"/>
  <c r="E306" i="20"/>
  <c r="E47" i="20"/>
  <c r="E41" i="20"/>
  <c r="E99" i="20"/>
  <c r="E65" i="20"/>
  <c r="E439" i="20"/>
  <c r="E200" i="20"/>
  <c r="E40" i="20"/>
  <c r="E354" i="19"/>
  <c r="E558" i="19"/>
  <c r="E338" i="19"/>
  <c r="E450" i="19"/>
  <c r="E618" i="19"/>
  <c r="E111" i="19"/>
  <c r="E283" i="19"/>
  <c r="E544" i="19"/>
  <c r="E323" i="19"/>
  <c r="E71" i="19"/>
  <c r="E290" i="19"/>
  <c r="E496" i="19"/>
  <c r="E359" i="19"/>
  <c r="E463" i="19"/>
  <c r="E688" i="19"/>
  <c r="E139" i="19"/>
  <c r="E160" i="19"/>
  <c r="E458" i="19"/>
  <c r="E106" i="19"/>
  <c r="E395" i="19"/>
  <c r="E32" i="19"/>
  <c r="E227" i="19"/>
  <c r="E169" i="19"/>
  <c r="E623" i="19"/>
  <c r="E462" i="19"/>
  <c r="E541" i="19"/>
  <c r="E422" i="19"/>
  <c r="E90" i="19"/>
  <c r="E666" i="19"/>
  <c r="E174" i="19"/>
  <c r="E661" i="19"/>
  <c r="E276" i="19"/>
  <c r="E646" i="19"/>
  <c r="E40" i="19"/>
  <c r="E62" i="19"/>
  <c r="E310" i="19"/>
  <c r="E433" i="19"/>
  <c r="E137" i="19"/>
  <c r="E538" i="19"/>
  <c r="E571" i="19"/>
  <c r="E147" i="19"/>
  <c r="E365" i="19"/>
  <c r="E436" i="19"/>
  <c r="E679" i="19"/>
  <c r="E473" i="19"/>
  <c r="E663" i="19"/>
  <c r="E413" i="19"/>
  <c r="E486" i="19"/>
  <c r="E502" i="19"/>
  <c r="E133" i="19"/>
  <c r="E249" i="19"/>
  <c r="E221" i="19"/>
  <c r="E202" i="19"/>
  <c r="E157" i="19"/>
  <c r="E477" i="19"/>
  <c r="E651" i="19"/>
  <c r="E417" i="19"/>
  <c r="E579" i="19"/>
  <c r="E240" i="19"/>
  <c r="E659" i="19"/>
  <c r="E135" i="19"/>
  <c r="E232" i="19"/>
  <c r="E669" i="19"/>
  <c r="E56" i="19"/>
  <c r="E407" i="19"/>
  <c r="E647" i="19"/>
  <c r="E441" i="19"/>
  <c r="E631" i="19"/>
  <c r="E381" i="19"/>
  <c r="E499" i="19"/>
  <c r="E529" i="19"/>
  <c r="E86" i="19"/>
  <c r="E320" i="19"/>
  <c r="E530" i="19"/>
  <c r="E327" i="19"/>
  <c r="E278" i="19"/>
  <c r="E55" i="19"/>
  <c r="E385" i="19"/>
  <c r="E511" i="19"/>
  <c r="E469" i="19"/>
  <c r="E396" i="19"/>
  <c r="E302" i="19"/>
  <c r="E604" i="19"/>
  <c r="E158" i="19"/>
  <c r="E273" i="19"/>
  <c r="E531" i="19"/>
  <c r="E360" i="19"/>
  <c r="E480" i="19"/>
  <c r="E333" i="19"/>
  <c r="E287" i="19"/>
  <c r="E304" i="19"/>
  <c r="E189" i="19"/>
  <c r="E114" i="19"/>
  <c r="E487" i="19"/>
  <c r="E212" i="19"/>
  <c r="E263" i="19"/>
  <c r="E364" i="19"/>
  <c r="E505" i="19"/>
  <c r="E337" i="19"/>
  <c r="E570" i="19"/>
  <c r="E124" i="19"/>
  <c r="E41" i="19"/>
  <c r="E29" i="19"/>
  <c r="E284" i="19"/>
  <c r="E259" i="19"/>
  <c r="E80" i="19"/>
  <c r="E185" i="19"/>
  <c r="E292" i="19"/>
  <c r="E428" i="19"/>
  <c r="E361" i="19"/>
  <c r="E457" i="19"/>
  <c r="E668" i="19"/>
  <c r="E355" i="19"/>
  <c r="E213" i="19"/>
  <c r="E122" i="19"/>
  <c r="E120" i="19"/>
  <c r="E673" i="19"/>
  <c r="E474" i="19"/>
  <c r="E687" i="19"/>
  <c r="E566" i="19"/>
  <c r="E357" i="19"/>
  <c r="E430" i="19"/>
  <c r="E632" i="19"/>
  <c r="E43" i="19"/>
  <c r="E424" i="19"/>
  <c r="E58" i="19"/>
  <c r="E622" i="19"/>
  <c r="E347" i="19"/>
  <c r="E547" i="19"/>
  <c r="E641" i="19"/>
  <c r="E599" i="19"/>
  <c r="E334" i="19"/>
  <c r="E258" i="19"/>
  <c r="E514" i="19"/>
  <c r="E293" i="19"/>
  <c r="E274" i="19"/>
  <c r="E351" i="19"/>
  <c r="E523" i="19"/>
  <c r="E379" i="19"/>
  <c r="E476" i="19"/>
  <c r="E608" i="19"/>
  <c r="E412" i="19"/>
  <c r="E186" i="19"/>
  <c r="E242" i="19"/>
  <c r="E178" i="19"/>
  <c r="E61" i="19"/>
  <c r="E380" i="19"/>
  <c r="E515" i="19"/>
  <c r="E315" i="19"/>
  <c r="E564" i="19"/>
  <c r="E614" i="19"/>
  <c r="E549" i="19"/>
  <c r="E481" i="19"/>
  <c r="E148" i="19"/>
  <c r="E83" i="19"/>
  <c r="E362" i="19"/>
  <c r="E54" i="19"/>
  <c r="E517" i="19"/>
  <c r="E377" i="19"/>
  <c r="E65" i="19"/>
  <c r="E59" i="19"/>
  <c r="E635" i="19"/>
  <c r="E146" i="19"/>
  <c r="E552" i="19"/>
  <c r="E500" i="19"/>
  <c r="E118" i="19"/>
  <c r="E585" i="19"/>
  <c r="E397" i="19"/>
  <c r="E577" i="19"/>
  <c r="E363" i="19"/>
  <c r="E352" i="19"/>
  <c r="E168" i="19"/>
  <c r="E267" i="19"/>
  <c r="E576" i="19"/>
  <c r="E414" i="19"/>
  <c r="E77" i="19"/>
  <c r="E686" i="19"/>
  <c r="E326" i="19"/>
  <c r="E670" i="19"/>
  <c r="E299" i="19"/>
  <c r="E309" i="19"/>
  <c r="E455" i="19"/>
  <c r="E275" i="19"/>
  <c r="E682" i="19"/>
  <c r="E207" i="19"/>
  <c r="E498" i="19"/>
  <c r="E79" i="19"/>
  <c r="E271" i="19"/>
  <c r="E322" i="19"/>
  <c r="E526" i="19"/>
  <c r="E306" i="19"/>
  <c r="E495" i="19"/>
  <c r="E586" i="19"/>
  <c r="E36" i="19"/>
  <c r="E612" i="19"/>
  <c r="E52" i="19"/>
  <c r="E92" i="19"/>
  <c r="E44" i="19"/>
  <c r="E415" i="19"/>
  <c r="E398" i="19"/>
  <c r="E601" i="19"/>
  <c r="E423" i="19"/>
  <c r="E179" i="19"/>
  <c r="E332" i="19"/>
  <c r="E238" i="19"/>
  <c r="E126" i="19"/>
  <c r="E630" i="19"/>
  <c r="E254" i="19"/>
  <c r="E33" i="19"/>
  <c r="E464" i="19"/>
  <c r="E317" i="19"/>
  <c r="E368" i="19"/>
  <c r="E611" i="19"/>
  <c r="E188" i="19"/>
  <c r="E575" i="19"/>
  <c r="E201" i="19"/>
  <c r="E165" i="19"/>
  <c r="E449" i="19"/>
  <c r="E95" i="19"/>
  <c r="E117" i="19"/>
  <c r="E321" i="19"/>
  <c r="E554" i="19"/>
  <c r="E613" i="19"/>
  <c r="E446" i="19"/>
  <c r="E39" i="19"/>
  <c r="E215" i="19"/>
  <c r="E561" i="19"/>
  <c r="E129" i="19"/>
  <c r="E88" i="19"/>
  <c r="E132" i="19"/>
  <c r="E31" i="19"/>
  <c r="E374" i="19"/>
  <c r="E683" i="19"/>
  <c r="E392" i="19"/>
  <c r="E595" i="19"/>
  <c r="E115" i="19"/>
  <c r="E325" i="19"/>
  <c r="E78" i="19"/>
  <c r="E262" i="19"/>
  <c r="E195" i="19"/>
  <c r="E372" i="19"/>
  <c r="E223" i="19"/>
  <c r="E183" i="19"/>
  <c r="E533" i="19"/>
  <c r="E578" i="19"/>
  <c r="E574" i="19"/>
  <c r="E272" i="19"/>
  <c r="E164" i="19"/>
  <c r="E348" i="19"/>
  <c r="E229" i="19"/>
  <c r="E119" i="19"/>
  <c r="E378" i="19"/>
  <c r="E588" i="19"/>
  <c r="E316" i="19"/>
  <c r="E427" i="19"/>
  <c r="E93" i="19"/>
  <c r="E289" i="19"/>
  <c r="E228" i="19"/>
  <c r="E192" i="19"/>
  <c r="E634" i="19"/>
  <c r="E217" i="19"/>
  <c r="E501" i="19"/>
  <c r="E590" i="19"/>
  <c r="E485" i="19"/>
  <c r="E648" i="19"/>
  <c r="E465" i="19"/>
  <c r="E123" i="19"/>
  <c r="E42" i="19"/>
  <c r="E371" i="19"/>
  <c r="E610" i="19"/>
  <c r="E60" i="19"/>
  <c r="E245" i="19"/>
  <c r="E194" i="19"/>
  <c r="E556" i="19"/>
  <c r="E328" i="19"/>
  <c r="E448" i="19"/>
  <c r="E301" i="19"/>
  <c r="E175" i="19"/>
  <c r="E451" i="19"/>
  <c r="E85" i="19"/>
  <c r="E57" i="19"/>
  <c r="E654" i="19"/>
  <c r="E643" i="19"/>
  <c r="E208" i="19"/>
  <c r="E522" i="19"/>
  <c r="E138" i="19"/>
  <c r="E74" i="19"/>
  <c r="E297" i="19"/>
  <c r="E70" i="19"/>
  <c r="E159" i="19"/>
  <c r="E582" i="19"/>
  <c r="E45" i="19"/>
  <c r="E330" i="19"/>
  <c r="E658" i="19"/>
  <c r="E303" i="19"/>
  <c r="E536" i="19"/>
  <c r="E677" i="19"/>
  <c r="E438" i="19"/>
  <c r="E68" i="19"/>
  <c r="E224" i="19"/>
  <c r="E243" i="19"/>
  <c r="E109" i="19"/>
  <c r="E662" i="19"/>
  <c r="E431" i="19"/>
  <c r="E540" i="19"/>
  <c r="E312" i="19"/>
  <c r="E250" i="19"/>
  <c r="E562" i="19"/>
  <c r="E121" i="19"/>
  <c r="E46" i="19"/>
  <c r="E265" i="19"/>
  <c r="E199" i="19"/>
  <c r="E67" i="19"/>
  <c r="E298" i="19"/>
  <c r="E626" i="19"/>
  <c r="E411" i="19"/>
  <c r="E504" i="19"/>
  <c r="E636" i="19"/>
  <c r="E637" i="19"/>
  <c r="E356" i="19"/>
  <c r="E551" i="19"/>
  <c r="E432" i="19"/>
  <c r="E196" i="19"/>
  <c r="E35" i="19"/>
  <c r="E482" i="19"/>
  <c r="E145" i="19"/>
  <c r="E494" i="19"/>
  <c r="E136" i="19"/>
  <c r="E270" i="19"/>
  <c r="E340" i="19"/>
  <c r="E656" i="19"/>
  <c r="E279" i="19"/>
  <c r="E408" i="19"/>
  <c r="E603" i="19"/>
  <c r="E346" i="19"/>
  <c r="E674" i="19"/>
  <c r="E285" i="19"/>
  <c r="E468" i="19"/>
  <c r="E84" i="19"/>
  <c r="E184" i="19"/>
  <c r="E233" i="19"/>
  <c r="E191" i="19"/>
  <c r="E401" i="19"/>
  <c r="E565" i="19"/>
  <c r="E367" i="19"/>
  <c r="E555" i="19"/>
  <c r="E226" i="19"/>
  <c r="E539" i="19"/>
  <c r="E255" i="19"/>
  <c r="E616" i="19"/>
  <c r="E152" i="19"/>
  <c r="E521" i="19"/>
  <c r="E187" i="19"/>
  <c r="E627" i="19"/>
  <c r="E557" i="19"/>
  <c r="E358" i="19"/>
  <c r="E525" i="19"/>
  <c r="E331" i="19"/>
  <c r="E373" i="19"/>
  <c r="E112" i="19"/>
  <c r="E163" i="19"/>
  <c r="E518" i="19"/>
  <c r="E48" i="19"/>
  <c r="E589" i="19"/>
  <c r="E94" i="19"/>
  <c r="E108" i="19"/>
  <c r="E429" i="19"/>
  <c r="E177" i="19"/>
  <c r="E100" i="19"/>
  <c r="E660" i="19"/>
  <c r="E144" i="19"/>
  <c r="E131" i="19"/>
  <c r="E399" i="19"/>
  <c r="E234" i="19"/>
  <c r="E134" i="19"/>
  <c r="E300" i="19"/>
  <c r="E629" i="19"/>
  <c r="E671" i="19"/>
  <c r="E506" i="19"/>
  <c r="E230" i="19"/>
  <c r="E645" i="19"/>
  <c r="E519" i="19"/>
  <c r="E161" i="19"/>
  <c r="E543" i="19"/>
  <c r="E171" i="19"/>
  <c r="E425" i="19"/>
  <c r="E633" i="19"/>
  <c r="E409" i="19"/>
  <c r="E510" i="19"/>
  <c r="E339" i="19"/>
  <c r="E282" i="19"/>
  <c r="E260" i="19"/>
  <c r="E341" i="19"/>
  <c r="E534" i="19"/>
  <c r="E110" i="19"/>
  <c r="E209" i="19"/>
  <c r="E91" i="19"/>
  <c r="E353" i="19"/>
  <c r="E527" i="19"/>
  <c r="E639" i="19"/>
  <c r="E478" i="19"/>
  <c r="E176" i="19"/>
  <c r="E252" i="19"/>
  <c r="E107" i="19"/>
  <c r="E236" i="19"/>
  <c r="E343" i="19"/>
  <c r="E625" i="19"/>
  <c r="E53" i="19"/>
  <c r="E445" i="19"/>
  <c r="E130" i="19"/>
  <c r="E98" i="19"/>
  <c r="E453" i="19"/>
  <c r="E89" i="19"/>
  <c r="E101" i="19"/>
  <c r="E507" i="19"/>
  <c r="E151" i="19"/>
  <c r="E488" i="19"/>
  <c r="E624" i="19"/>
  <c r="E472" i="19"/>
  <c r="E545" i="19"/>
  <c r="E512" i="19"/>
  <c r="E125" i="19"/>
  <c r="E128" i="19"/>
  <c r="E649" i="19"/>
  <c r="E210" i="19"/>
  <c r="E600" i="19"/>
  <c r="E286" i="19"/>
  <c r="E345" i="19"/>
  <c r="E460" i="19"/>
  <c r="E329" i="19"/>
  <c r="E420" i="19"/>
  <c r="E621" i="19"/>
  <c r="E291" i="19"/>
  <c r="E193" i="19"/>
  <c r="E467" i="19"/>
  <c r="E336" i="19"/>
  <c r="E264" i="19"/>
  <c r="E665" i="19"/>
  <c r="E149" i="19"/>
  <c r="E403" i="19"/>
  <c r="E569" i="19"/>
  <c r="E369" i="19"/>
  <c r="E559" i="19"/>
  <c r="E182" i="19"/>
  <c r="E219" i="19"/>
  <c r="E350" i="19"/>
  <c r="E154" i="19"/>
  <c r="E294" i="19"/>
  <c r="E528" i="19"/>
  <c r="E113" i="19"/>
  <c r="E597" i="19"/>
  <c r="E167" i="19"/>
  <c r="E26" i="19"/>
  <c r="E388" i="19"/>
  <c r="E220" i="19"/>
  <c r="E516" i="19"/>
  <c r="E584" i="19"/>
  <c r="E261" i="19"/>
  <c r="E573" i="19"/>
  <c r="E443" i="19"/>
  <c r="E563" i="19"/>
  <c r="E383" i="19"/>
  <c r="E30" i="19"/>
  <c r="E218" i="19"/>
  <c r="E253" i="19"/>
  <c r="E268" i="19"/>
  <c r="E103" i="19"/>
  <c r="E231" i="19"/>
  <c r="E447" i="19"/>
  <c r="E620" i="19"/>
  <c r="E387" i="19"/>
  <c r="E426" i="19"/>
  <c r="E116" i="19"/>
  <c r="E235" i="19"/>
  <c r="E497" i="19"/>
  <c r="E366" i="19"/>
  <c r="E237" i="19"/>
  <c r="E280" i="19"/>
  <c r="E104" i="19"/>
  <c r="E509" i="19"/>
  <c r="E406" i="19"/>
  <c r="E572" i="19"/>
  <c r="E344" i="19"/>
  <c r="E105" i="19"/>
  <c r="E143" i="19"/>
  <c r="E484" i="19"/>
  <c r="E156" i="19"/>
  <c r="E335" i="19"/>
  <c r="E553" i="19"/>
  <c r="E393" i="19"/>
  <c r="E681" i="19"/>
  <c r="E225" i="19"/>
  <c r="E349" i="19"/>
  <c r="E375" i="19"/>
  <c r="E257" i="19"/>
  <c r="E444" i="19"/>
  <c r="E173" i="19"/>
  <c r="E655" i="19"/>
  <c r="E492" i="19"/>
  <c r="E581" i="19"/>
  <c r="E459" i="19"/>
  <c r="E211" i="19"/>
  <c r="E676" i="19"/>
  <c r="E402" i="19"/>
  <c r="E97" i="19"/>
  <c r="E142" i="19"/>
  <c r="E49" i="19"/>
  <c r="E605" i="19"/>
  <c r="E370" i="19"/>
  <c r="E678" i="19"/>
  <c r="E390" i="19"/>
  <c r="E102" i="19"/>
  <c r="E592" i="19"/>
  <c r="E127" i="19"/>
  <c r="E205" i="19"/>
  <c r="E244" i="19"/>
  <c r="E69" i="19"/>
  <c r="E222" i="19"/>
  <c r="E247" i="19"/>
  <c r="E376" i="19"/>
  <c r="E587" i="19"/>
  <c r="E314" i="19"/>
  <c r="E642" i="19"/>
  <c r="E34" i="19"/>
  <c r="E442" i="19"/>
  <c r="E81" i="19"/>
  <c r="E583" i="19"/>
  <c r="E560" i="19"/>
  <c r="E475" i="19"/>
  <c r="E248" i="19"/>
  <c r="E628" i="19"/>
  <c r="E593" i="19"/>
  <c r="E685" i="19"/>
  <c r="E281" i="19"/>
  <c r="E305" i="19"/>
  <c r="E166" i="19"/>
  <c r="E87" i="19"/>
  <c r="E508" i="19"/>
  <c r="E675" i="19"/>
  <c r="E437" i="19"/>
  <c r="E513" i="19"/>
  <c r="E416" i="19"/>
  <c r="E503" i="19"/>
  <c r="E389" i="19"/>
  <c r="E172" i="19"/>
  <c r="E170" i="19"/>
  <c r="E615" i="19"/>
  <c r="E82" i="19"/>
  <c r="E198" i="19"/>
  <c r="E190" i="19"/>
  <c r="E617" i="19"/>
  <c r="E404" i="19"/>
  <c r="E609" i="19"/>
  <c r="E342" i="19"/>
  <c r="E435" i="19"/>
  <c r="E640" i="19"/>
  <c r="E214" i="19"/>
  <c r="E50" i="19"/>
  <c r="E591" i="19"/>
  <c r="E75" i="19"/>
  <c r="E418" i="19"/>
  <c r="E400" i="19"/>
  <c r="E664" i="19"/>
  <c r="E384" i="19"/>
  <c r="E542" i="19"/>
  <c r="E318" i="19"/>
  <c r="E38" i="19"/>
  <c r="E51" i="19"/>
  <c r="E602" i="19"/>
  <c r="E47" i="19"/>
  <c r="E466" i="19"/>
  <c r="E386" i="19"/>
  <c r="E63" i="19"/>
  <c r="E619" i="19"/>
  <c r="E288" i="19"/>
  <c r="E150" i="19"/>
  <c r="E567" i="19"/>
  <c r="E596" i="19"/>
  <c r="E410" i="19"/>
  <c r="E76" i="19"/>
  <c r="E652" i="19"/>
  <c r="E324" i="19"/>
  <c r="E520" i="19"/>
  <c r="E308" i="19"/>
  <c r="E489" i="19"/>
  <c r="E537" i="19"/>
  <c r="E594" i="19"/>
  <c r="E155" i="19"/>
  <c r="E391" i="19"/>
  <c r="E200" i="19"/>
  <c r="E197" i="19"/>
  <c r="E241" i="19"/>
  <c r="E524" i="19"/>
  <c r="E296" i="19"/>
  <c r="E493" i="19"/>
  <c r="E667" i="19"/>
  <c r="E141" i="19"/>
  <c r="E382" i="19"/>
  <c r="E180" i="19"/>
  <c r="E73" i="19"/>
  <c r="E37" i="19"/>
  <c r="E216" i="19"/>
  <c r="E580" i="19"/>
  <c r="E456" i="19"/>
  <c r="E606" i="19"/>
  <c r="E440" i="19"/>
  <c r="E680" i="19"/>
  <c r="E452" i="19"/>
  <c r="E206" i="19"/>
  <c r="E204" i="19"/>
  <c r="E454" i="19"/>
  <c r="E181" i="19"/>
  <c r="E638" i="19"/>
  <c r="E246" i="19"/>
  <c r="E251" i="19"/>
  <c r="E491" i="19"/>
  <c r="E140" i="19"/>
  <c r="E313" i="19"/>
  <c r="E546" i="19"/>
  <c r="E483" i="19"/>
  <c r="E657" i="19"/>
  <c r="E405" i="19"/>
  <c r="E311" i="19"/>
  <c r="E434" i="19"/>
  <c r="E295" i="19"/>
  <c r="E394" i="19"/>
  <c r="E550" i="19"/>
  <c r="E277" i="19"/>
  <c r="E96" i="19"/>
  <c r="E421" i="19"/>
  <c r="E672" i="19"/>
  <c r="E66" i="19"/>
  <c r="E548" i="19"/>
  <c r="E689" i="19"/>
  <c r="E532" i="19"/>
  <c r="E598" i="19"/>
  <c r="E650" i="19"/>
  <c r="E203" i="19"/>
  <c r="E269" i="19"/>
  <c r="E644" i="19"/>
  <c r="E470" i="19"/>
  <c r="E99" i="19"/>
  <c r="E266" i="19"/>
  <c r="E153" i="19"/>
  <c r="E479" i="19"/>
  <c r="E653" i="19"/>
  <c r="E419" i="19"/>
  <c r="E490" i="19"/>
  <c r="E256" i="19"/>
  <c r="E72" i="19"/>
  <c r="E684" i="19"/>
  <c r="E439" i="19"/>
  <c r="E568" i="19"/>
  <c r="E307" i="19"/>
  <c r="E535" i="19"/>
  <c r="E607" i="19"/>
  <c r="E64" i="19"/>
  <c r="E461" i="19"/>
  <c r="E471" i="19"/>
  <c r="E319" i="19"/>
  <c r="E239" i="19"/>
  <c r="E162" i="19"/>
  <c r="E19" i="20"/>
  <c r="D664" i="20"/>
  <c r="D370" i="20"/>
  <c r="D203" i="20"/>
  <c r="D609" i="20"/>
  <c r="D510" i="20"/>
  <c r="D611" i="20"/>
  <c r="D649" i="20"/>
  <c r="D460" i="20"/>
  <c r="D267" i="20"/>
  <c r="D399" i="20"/>
  <c r="D553" i="20"/>
  <c r="D526" i="20"/>
  <c r="D589" i="20"/>
  <c r="D317" i="20"/>
  <c r="D437" i="20"/>
  <c r="D514" i="20"/>
  <c r="F514" i="20" s="1"/>
  <c r="G514" i="20" s="1"/>
  <c r="D273" i="20"/>
  <c r="F273" i="20" s="1"/>
  <c r="G273" i="20" s="1"/>
  <c r="D519" i="20"/>
  <c r="D660" i="20"/>
  <c r="D511" i="20"/>
  <c r="D225" i="20"/>
  <c r="F225" i="20" s="1"/>
  <c r="G225" i="20" s="1"/>
  <c r="D222" i="20"/>
  <c r="D380" i="20"/>
  <c r="F380" i="20" s="1"/>
  <c r="G380" i="20" s="1"/>
  <c r="D566" i="20"/>
  <c r="D215" i="20"/>
  <c r="D118" i="20"/>
  <c r="D488" i="20"/>
  <c r="D359" i="20"/>
  <c r="D418" i="20"/>
  <c r="D168" i="20"/>
  <c r="D377" i="20"/>
  <c r="D494" i="20"/>
  <c r="D404" i="20"/>
  <c r="D180" i="20"/>
  <c r="D482" i="20"/>
  <c r="D435" i="20"/>
  <c r="D544" i="20"/>
  <c r="D434" i="20"/>
  <c r="D145" i="20"/>
  <c r="D531" i="20"/>
  <c r="D410" i="20"/>
  <c r="D448" i="20"/>
  <c r="D31" i="20"/>
  <c r="D266" i="20"/>
  <c r="D639" i="20"/>
  <c r="D259" i="20"/>
  <c r="D46" i="20"/>
  <c r="F46" i="20" s="1"/>
  <c r="G46" i="20" s="1"/>
  <c r="D450" i="20"/>
  <c r="D629" i="20"/>
  <c r="F629" i="20" s="1"/>
  <c r="G629" i="20" s="1"/>
  <c r="D679" i="20"/>
  <c r="F679" i="20" s="1"/>
  <c r="G679" i="20" s="1"/>
  <c r="D98" i="20"/>
  <c r="D198" i="20"/>
  <c r="D209" i="20"/>
  <c r="D75" i="20"/>
  <c r="D372" i="20"/>
  <c r="D619" i="20"/>
  <c r="D284" i="20"/>
  <c r="F284" i="20" s="1"/>
  <c r="G284" i="20" s="1"/>
  <c r="D479" i="20"/>
  <c r="F479" i="20" s="1"/>
  <c r="G479" i="20" s="1"/>
  <c r="D549" i="20"/>
  <c r="D251" i="20"/>
  <c r="D447" i="20"/>
  <c r="D384" i="20"/>
  <c r="D671" i="20"/>
  <c r="D502" i="20"/>
  <c r="D101" i="20"/>
  <c r="D536" i="20"/>
  <c r="D675" i="20"/>
  <c r="F675" i="20" s="1"/>
  <c r="G675" i="20" s="1"/>
  <c r="D253" i="20"/>
  <c r="D581" i="20"/>
  <c r="D164" i="20"/>
  <c r="D442" i="20"/>
  <c r="D218" i="20"/>
  <c r="F218" i="20" s="1"/>
  <c r="G218" i="20" s="1"/>
  <c r="D149" i="20"/>
  <c r="D591" i="20"/>
  <c r="D190" i="20"/>
  <c r="D185" i="20"/>
  <c r="D627" i="20"/>
  <c r="D291" i="20"/>
  <c r="D173" i="20"/>
  <c r="D88" i="20"/>
  <c r="D687" i="20"/>
  <c r="D411" i="20"/>
  <c r="D81" i="20"/>
  <c r="D127" i="20"/>
  <c r="D683" i="20"/>
  <c r="D35" i="20"/>
  <c r="D221" i="20"/>
  <c r="D630" i="20"/>
  <c r="D332" i="20"/>
  <c r="F332" i="20" s="1"/>
  <c r="G332" i="20" s="1"/>
  <c r="D557" i="20"/>
  <c r="F557" i="20" s="1"/>
  <c r="G557" i="20" s="1"/>
  <c r="D217" i="20"/>
  <c r="D532" i="20"/>
  <c r="D443" i="20"/>
  <c r="D323" i="20"/>
  <c r="D117" i="20"/>
  <c r="D220" i="20"/>
  <c r="D112" i="20"/>
  <c r="D682" i="20"/>
  <c r="D70" i="20"/>
  <c r="F70" i="20" s="1"/>
  <c r="G70" i="20" s="1"/>
  <c r="D45" i="20"/>
  <c r="D376" i="20"/>
  <c r="F376" i="20" s="1"/>
  <c r="G376" i="20" s="1"/>
  <c r="D583" i="20"/>
  <c r="D550" i="20"/>
  <c r="D441" i="20"/>
  <c r="D685" i="20"/>
  <c r="D461" i="20"/>
  <c r="D115" i="20"/>
  <c r="F115" i="20" s="1"/>
  <c r="G115" i="20" s="1"/>
  <c r="D325" i="20"/>
  <c r="F325" i="20" s="1"/>
  <c r="G325" i="20" s="1"/>
  <c r="D381" i="20"/>
  <c r="D475" i="20"/>
  <c r="D606" i="20"/>
  <c r="F606" i="20" s="1"/>
  <c r="G606" i="20" s="1"/>
  <c r="D257" i="20"/>
  <c r="D33" i="20"/>
  <c r="D110" i="20"/>
  <c r="D121" i="20"/>
  <c r="D593" i="20"/>
  <c r="D386" i="20"/>
  <c r="F386" i="20" s="1"/>
  <c r="G386" i="20" s="1"/>
  <c r="D54" i="20"/>
  <c r="D414" i="20"/>
  <c r="D346" i="20"/>
  <c r="D278" i="20"/>
  <c r="F278" i="20" s="1"/>
  <c r="G278" i="20" s="1"/>
  <c r="D617" i="20"/>
  <c r="D355" i="20"/>
  <c r="D74" i="20"/>
  <c r="F74" i="20" s="1"/>
  <c r="G74" i="20" s="1"/>
  <c r="D124" i="20"/>
  <c r="D350" i="20"/>
  <c r="D584" i="20"/>
  <c r="F584" i="20" s="1"/>
  <c r="G584" i="20" s="1"/>
  <c r="D47" i="20"/>
  <c r="D585" i="20"/>
  <c r="D162" i="20"/>
  <c r="D621" i="20"/>
  <c r="D268" i="20"/>
  <c r="D302" i="20"/>
  <c r="D382" i="20"/>
  <c r="D640" i="20"/>
  <c r="D241" i="20"/>
  <c r="D620" i="20"/>
  <c r="D239" i="20"/>
  <c r="D521" i="20"/>
  <c r="D260" i="20"/>
  <c r="F260" i="20" s="1"/>
  <c r="G260" i="20" s="1"/>
  <c r="D255" i="20"/>
  <c r="F255" i="20" s="1"/>
  <c r="G255" i="20" s="1"/>
  <c r="D412" i="20"/>
  <c r="D235" i="20"/>
  <c r="D677" i="20"/>
  <c r="F677" i="20" s="1"/>
  <c r="G677" i="20" s="1"/>
  <c r="D436" i="20"/>
  <c r="D313" i="20"/>
  <c r="D429" i="20"/>
  <c r="D610" i="20"/>
  <c r="F610" i="20" s="1"/>
  <c r="G610" i="20" s="1"/>
  <c r="D56" i="20"/>
  <c r="D634" i="20"/>
  <c r="F634" i="20" s="1"/>
  <c r="G634" i="20" s="1"/>
  <c r="D509" i="20"/>
  <c r="D602" i="20"/>
  <c r="D508" i="20"/>
  <c r="D662" i="20"/>
  <c r="F662" i="20" s="1"/>
  <c r="G662" i="20" s="1"/>
  <c r="D455" i="20"/>
  <c r="D226" i="20"/>
  <c r="D628" i="20"/>
  <c r="F628" i="20" s="1"/>
  <c r="G628" i="20" s="1"/>
  <c r="D97" i="20"/>
  <c r="D537" i="20"/>
  <c r="F537" i="20" s="1"/>
  <c r="G537" i="20" s="1"/>
  <c r="D595" i="20"/>
  <c r="D420" i="20"/>
  <c r="D387" i="20"/>
  <c r="F387" i="20" s="1"/>
  <c r="G387" i="20" s="1"/>
  <c r="D493" i="20"/>
  <c r="D139" i="20"/>
  <c r="D300" i="20"/>
  <c r="D76" i="20"/>
  <c r="D598" i="20"/>
  <c r="F598" i="20" s="1"/>
  <c r="G598" i="20" s="1"/>
  <c r="D406" i="20"/>
  <c r="D321" i="20"/>
  <c r="D328" i="20"/>
  <c r="D336" i="20"/>
  <c r="D423" i="20"/>
  <c r="D492" i="20"/>
  <c r="D600" i="20"/>
  <c r="F600" i="20" s="1"/>
  <c r="G600" i="20" s="1"/>
  <c r="D345" i="20"/>
  <c r="D592" i="20"/>
  <c r="D109" i="20"/>
  <c r="D454" i="20"/>
  <c r="D148" i="20"/>
  <c r="D657" i="20"/>
  <c r="D468" i="20"/>
  <c r="F468" i="20" s="1"/>
  <c r="G468" i="20" s="1"/>
  <c r="D294" i="20"/>
  <c r="D432" i="20"/>
  <c r="D430" i="20"/>
  <c r="D187" i="20"/>
  <c r="D308" i="20"/>
  <c r="F308" i="20" s="1"/>
  <c r="G308" i="20" s="1"/>
  <c r="D528" i="20"/>
  <c r="D59" i="20"/>
  <c r="D400" i="20"/>
  <c r="F400" i="20" s="1"/>
  <c r="G400" i="20" s="1"/>
  <c r="D216" i="20"/>
  <c r="D525" i="20"/>
  <c r="D116" i="20"/>
  <c r="D645" i="20"/>
  <c r="D474" i="20"/>
  <c r="F474" i="20" s="1"/>
  <c r="G474" i="20" s="1"/>
  <c r="D214" i="20"/>
  <c r="D270" i="20"/>
  <c r="D426" i="20"/>
  <c r="D248" i="20"/>
  <c r="F248" i="20" s="1"/>
  <c r="G248" i="20" s="1"/>
  <c r="D227" i="20"/>
  <c r="F227" i="20" s="1"/>
  <c r="G227" i="20" s="1"/>
  <c r="D605" i="20"/>
  <c r="D637" i="20"/>
  <c r="F637" i="20" s="1"/>
  <c r="G637" i="20" s="1"/>
  <c r="D524" i="20"/>
  <c r="D290" i="20"/>
  <c r="D576" i="20"/>
  <c r="D633" i="20"/>
  <c r="F633" i="20" s="1"/>
  <c r="G633" i="20" s="1"/>
  <c r="D293" i="20"/>
  <c r="D135" i="20"/>
  <c r="D601" i="20"/>
  <c r="D391" i="20"/>
  <c r="D30" i="20"/>
  <c r="D578" i="20"/>
  <c r="D242" i="20"/>
  <c r="D37" i="20"/>
  <c r="D499" i="20"/>
  <c r="F499" i="20" s="1"/>
  <c r="G499" i="20" s="1"/>
  <c r="D126" i="20"/>
  <c r="D90" i="20"/>
  <c r="F90" i="20" s="1"/>
  <c r="G90" i="20" s="1"/>
  <c r="D152" i="20"/>
  <c r="F152" i="20" s="1"/>
  <c r="G152" i="20" s="1"/>
  <c r="D326" i="20"/>
  <c r="F326" i="20" s="1"/>
  <c r="G326" i="20" s="1"/>
  <c r="D61" i="20"/>
  <c r="F61" i="20" s="1"/>
  <c r="G61" i="20" s="1"/>
  <c r="D357" i="20"/>
  <c r="D352" i="20"/>
  <c r="D67" i="20"/>
  <c r="F67" i="20" s="1"/>
  <c r="G67" i="20" s="1"/>
  <c r="D659" i="20"/>
  <c r="D641" i="20"/>
  <c r="D252" i="20"/>
  <c r="F252" i="20" s="1"/>
  <c r="G252" i="20" s="1"/>
  <c r="D42" i="20"/>
  <c r="D512" i="20"/>
  <c r="D572" i="20"/>
  <c r="D686" i="20"/>
  <c r="D680" i="20"/>
  <c r="D625" i="20"/>
  <c r="D329" i="20"/>
  <c r="F329" i="20" s="1"/>
  <c r="G329" i="20" s="1"/>
  <c r="D416" i="20"/>
  <c r="F416" i="20" s="1"/>
  <c r="G416" i="20" s="1"/>
  <c r="D570" i="20"/>
  <c r="D140" i="20"/>
  <c r="D150" i="20"/>
  <c r="D642" i="20"/>
  <c r="F642" i="20" s="1"/>
  <c r="G642" i="20" s="1"/>
  <c r="D68" i="20"/>
  <c r="D394" i="20"/>
  <c r="D161" i="20"/>
  <c r="F161" i="20" s="1"/>
  <c r="G161" i="20" s="1"/>
  <c r="D484" i="20"/>
  <c r="D299" i="20"/>
  <c r="D311" i="20"/>
  <c r="D197" i="20"/>
  <c r="D569" i="20"/>
  <c r="D449" i="20"/>
  <c r="D151" i="20"/>
  <c r="D232" i="20"/>
  <c r="F232" i="20" s="1"/>
  <c r="G232" i="20" s="1"/>
  <c r="D189" i="20"/>
  <c r="D563" i="20"/>
  <c r="D444" i="20"/>
  <c r="D36" i="20"/>
  <c r="D516" i="20"/>
  <c r="D472" i="20"/>
  <c r="D433" i="20"/>
  <c r="F433" i="20" s="1"/>
  <c r="G433" i="20" s="1"/>
  <c r="D193" i="20"/>
  <c r="D647" i="20"/>
  <c r="D210" i="20"/>
  <c r="D538" i="20"/>
  <c r="F538" i="20" s="1"/>
  <c r="G538" i="20" s="1"/>
  <c r="D231" i="20"/>
  <c r="D580" i="20"/>
  <c r="D530" i="20"/>
  <c r="D378" i="20"/>
  <c r="D182" i="20"/>
  <c r="D415" i="20"/>
  <c r="D181" i="20"/>
  <c r="D236" i="20"/>
  <c r="D425" i="20"/>
  <c r="D92" i="20"/>
  <c r="F92" i="20" s="1"/>
  <c r="G92" i="20" s="1"/>
  <c r="D407" i="20"/>
  <c r="D106" i="20"/>
  <c r="D527" i="20"/>
  <c r="D254" i="20"/>
  <c r="D244" i="20"/>
  <c r="D393" i="20"/>
  <c r="F393" i="20" s="1"/>
  <c r="G393" i="20" s="1"/>
  <c r="D397" i="20"/>
  <c r="D588" i="20"/>
  <c r="F588" i="20" s="1"/>
  <c r="G588" i="20" s="1"/>
  <c r="D212" i="20"/>
  <c r="D243" i="20"/>
  <c r="D108" i="20"/>
  <c r="F108" i="20" s="1"/>
  <c r="G108" i="20" s="1"/>
  <c r="D608" i="20"/>
  <c r="D156" i="20"/>
  <c r="F156" i="20" s="1"/>
  <c r="G156" i="20" s="1"/>
  <c r="D77" i="20"/>
  <c r="D94" i="20"/>
  <c r="D32" i="20"/>
  <c r="F32" i="20" s="1"/>
  <c r="G32" i="20" s="1"/>
  <c r="D567" i="20"/>
  <c r="D656" i="20"/>
  <c r="D456" i="20"/>
  <c r="D271" i="20"/>
  <c r="F271" i="20" s="1"/>
  <c r="G271" i="20" s="1"/>
  <c r="D100" i="20"/>
  <c r="D330" i="20"/>
  <c r="F330" i="20" s="1"/>
  <c r="G330" i="20" s="1"/>
  <c r="D40" i="20"/>
  <c r="D289" i="20"/>
  <c r="F289" i="20" s="1"/>
  <c r="G289" i="20" s="1"/>
  <c r="D518" i="20"/>
  <c r="F518" i="20" s="1"/>
  <c r="G518" i="20" s="1"/>
  <c r="D365" i="20"/>
  <c r="D408" i="20"/>
  <c r="D672" i="20"/>
  <c r="D196" i="20"/>
  <c r="D652" i="20"/>
  <c r="D240" i="20"/>
  <c r="D141" i="20"/>
  <c r="D137" i="20"/>
  <c r="F137" i="20" s="1"/>
  <c r="G137" i="20" s="1"/>
  <c r="D228" i="20"/>
  <c r="D123" i="20"/>
  <c r="F123" i="20" s="1"/>
  <c r="G123" i="20" s="1"/>
  <c r="D463" i="20"/>
  <c r="D206" i="20"/>
  <c r="F206" i="20" s="1"/>
  <c r="G206" i="20" s="1"/>
  <c r="D491" i="20"/>
  <c r="D286" i="20"/>
  <c r="D644" i="20"/>
  <c r="D551" i="20"/>
  <c r="F551" i="20" s="1"/>
  <c r="G551" i="20" s="1"/>
  <c r="D333" i="20"/>
  <c r="D125" i="20"/>
  <c r="F125" i="20" s="1"/>
  <c r="G125" i="20" s="1"/>
  <c r="D306" i="20"/>
  <c r="D80" i="20"/>
  <c r="D120" i="20"/>
  <c r="D579" i="20"/>
  <c r="D211" i="20"/>
  <c r="D245" i="20"/>
  <c r="D560" i="20"/>
  <c r="D403" i="20"/>
  <c r="D636" i="20"/>
  <c r="D587" i="20"/>
  <c r="F587" i="20" s="1"/>
  <c r="G587" i="20" s="1"/>
  <c r="D296" i="20"/>
  <c r="F296" i="20" s="1"/>
  <c r="G296" i="20" s="1"/>
  <c r="D53" i="20"/>
  <c r="D144" i="20"/>
  <c r="F144" i="20" s="1"/>
  <c r="G144" i="20" s="1"/>
  <c r="D85" i="20"/>
  <c r="F85" i="20" s="1"/>
  <c r="G85" i="20" s="1"/>
  <c r="D373" i="20"/>
  <c r="F373" i="20" s="1"/>
  <c r="G373" i="20" s="1"/>
  <c r="D573" i="20"/>
  <c r="D82" i="20"/>
  <c r="D539" i="20"/>
  <c r="D689" i="20"/>
  <c r="F689" i="20" s="1"/>
  <c r="G689" i="20" s="1"/>
  <c r="D481" i="20"/>
  <c r="D607" i="20"/>
  <c r="D453" i="20"/>
  <c r="D102" i="20"/>
  <c r="D476" i="20"/>
  <c r="D402" i="20"/>
  <c r="D283" i="20"/>
  <c r="D440" i="20"/>
  <c r="D489" i="20"/>
  <c r="D86" i="20"/>
  <c r="D650" i="20"/>
  <c r="D477" i="20"/>
  <c r="D614" i="20"/>
  <c r="D78" i="20"/>
  <c r="D339" i="20"/>
  <c r="D586" i="20"/>
  <c r="D301" i="20"/>
  <c r="F301" i="20" s="1"/>
  <c r="G301" i="20" s="1"/>
  <c r="D103" i="20"/>
  <c r="D513" i="20"/>
  <c r="D465" i="20"/>
  <c r="D48" i="20"/>
  <c r="D192" i="20"/>
  <c r="D272" i="20"/>
  <c r="D473" i="20"/>
  <c r="D113" i="20"/>
  <c r="D673" i="20"/>
  <c r="D390" i="20"/>
  <c r="D143" i="20"/>
  <c r="D363" i="20"/>
  <c r="F363" i="20" s="1"/>
  <c r="G363" i="20" s="1"/>
  <c r="D176" i="20"/>
  <c r="F176" i="20" s="1"/>
  <c r="G176" i="20" s="1"/>
  <c r="D540" i="20"/>
  <c r="F540" i="20" s="1"/>
  <c r="G540" i="20" s="1"/>
  <c r="D224" i="20"/>
  <c r="D237" i="20"/>
  <c r="D134" i="20"/>
  <c r="D334" i="20"/>
  <c r="D638" i="20"/>
  <c r="F638" i="20" s="1"/>
  <c r="G638" i="20" s="1"/>
  <c r="D340" i="20"/>
  <c r="D207" i="20"/>
  <c r="D338" i="20"/>
  <c r="D319" i="20"/>
  <c r="D668" i="20"/>
  <c r="F668" i="20" s="1"/>
  <c r="G668" i="20" s="1"/>
  <c r="D547" i="20"/>
  <c r="D501" i="20"/>
  <c r="F501" i="20" s="1"/>
  <c r="G501" i="20" s="1"/>
  <c r="D341" i="20"/>
  <c r="D99" i="20"/>
  <c r="D160" i="20"/>
  <c r="F160" i="20" s="1"/>
  <c r="G160" i="20" s="1"/>
  <c r="D285" i="20"/>
  <c r="D202" i="20"/>
  <c r="D343" i="20"/>
  <c r="D169" i="20"/>
  <c r="D305" i="20"/>
  <c r="D246" i="20"/>
  <c r="D471" i="20"/>
  <c r="D287" i="20"/>
  <c r="D119" i="20"/>
  <c r="D356" i="20"/>
  <c r="D556" i="20"/>
  <c r="D262" i="20"/>
  <c r="D250" i="20"/>
  <c r="D424" i="20"/>
  <c r="D219" i="20"/>
  <c r="D184" i="20"/>
  <c r="D315" i="20"/>
  <c r="D635" i="20"/>
  <c r="D469" i="20"/>
  <c r="D603" i="20"/>
  <c r="D681" i="20"/>
  <c r="D565" i="20"/>
  <c r="D533" i="20"/>
  <c r="D177" i="20"/>
  <c r="D654" i="20"/>
  <c r="F654" i="20" s="1"/>
  <c r="G654" i="20" s="1"/>
  <c r="D309" i="20"/>
  <c r="D618" i="20"/>
  <c r="D183" i="20"/>
  <c r="D52" i="20"/>
  <c r="D114" i="20"/>
  <c r="D401" i="20"/>
  <c r="D368" i="20"/>
  <c r="D263" i="20"/>
  <c r="D303" i="20"/>
  <c r="D167" i="20"/>
  <c r="D388" i="20"/>
  <c r="F388" i="20" s="1"/>
  <c r="G388" i="20" s="1"/>
  <c r="D427" i="20"/>
  <c r="D405" i="20"/>
  <c r="D487" i="20"/>
  <c r="D327" i="20"/>
  <c r="F327" i="20" s="1"/>
  <c r="G327" i="20" s="1"/>
  <c r="D632" i="20"/>
  <c r="D597" i="20"/>
  <c r="F597" i="20" s="1"/>
  <c r="G597" i="20" s="1"/>
  <c r="D517" i="20"/>
  <c r="D658" i="20"/>
  <c r="D419" i="20"/>
  <c r="D157" i="20"/>
  <c r="D559" i="20"/>
  <c r="D208" i="20"/>
  <c r="D344" i="20"/>
  <c r="D342" i="20"/>
  <c r="D541" i="20"/>
  <c r="D413" i="20"/>
  <c r="D337" i="20"/>
  <c r="F337" i="20" s="1"/>
  <c r="G337" i="20" s="1"/>
  <c r="D351" i="20"/>
  <c r="D166" i="20"/>
  <c r="D529" i="20"/>
  <c r="F529" i="20" s="1"/>
  <c r="G529" i="20" s="1"/>
  <c r="D562" i="20"/>
  <c r="D230" i="20"/>
  <c r="D130" i="20"/>
  <c r="D396" i="20"/>
  <c r="D669" i="20"/>
  <c r="D223" i="20"/>
  <c r="D171" i="20"/>
  <c r="D322" i="20"/>
  <c r="D186" i="20"/>
  <c r="D71" i="20"/>
  <c r="D282" i="20"/>
  <c r="D545" i="20"/>
  <c r="D107" i="20"/>
  <c r="D34" i="20"/>
  <c r="D522" i="20"/>
  <c r="F522" i="20" s="1"/>
  <c r="G522" i="20" s="1"/>
  <c r="D295" i="20"/>
  <c r="D50" i="20"/>
  <c r="F50" i="20" s="1"/>
  <c r="G50" i="20" s="1"/>
  <c r="D534" i="20"/>
  <c r="D616" i="20"/>
  <c r="D422" i="20"/>
  <c r="F422" i="20" s="1"/>
  <c r="G422" i="20" s="1"/>
  <c r="D158" i="20"/>
  <c r="D575" i="20"/>
  <c r="F575" i="20" s="1"/>
  <c r="G575" i="20" s="1"/>
  <c r="D459" i="20"/>
  <c r="D543" i="20"/>
  <c r="D275" i="20"/>
  <c r="D613" i="20"/>
  <c r="D622" i="20"/>
  <c r="D200" i="20"/>
  <c r="D665" i="20"/>
  <c r="D688" i="20"/>
  <c r="D312" i="20"/>
  <c r="D451" i="20"/>
  <c r="F451" i="20" s="1"/>
  <c r="G451" i="20" s="1"/>
  <c r="D258" i="20"/>
  <c r="D504" i="20"/>
  <c r="D60" i="20"/>
  <c r="F60" i="20" s="1"/>
  <c r="G60" i="20" s="1"/>
  <c r="D55" i="20"/>
  <c r="F55" i="20" s="1"/>
  <c r="G55" i="20" s="1"/>
  <c r="D335" i="20"/>
  <c r="D374" i="20"/>
  <c r="D249" i="20"/>
  <c r="D105" i="20"/>
  <c r="D594" i="20"/>
  <c r="D170" i="20"/>
  <c r="D653" i="20"/>
  <c r="D264" i="20"/>
  <c r="D194" i="20"/>
  <c r="D51" i="20"/>
  <c r="F51" i="20" s="1"/>
  <c r="G51" i="20" s="1"/>
  <c r="D470" i="20"/>
  <c r="D568" i="20"/>
  <c r="D29" i="20"/>
  <c r="D63" i="20"/>
  <c r="D199" i="20"/>
  <c r="F199" i="20" s="1"/>
  <c r="G199" i="20" s="1"/>
  <c r="D96" i="20"/>
  <c r="D452" i="20"/>
  <c r="D466" i="20"/>
  <c r="D353" i="20"/>
  <c r="D318" i="20"/>
  <c r="D256" i="20"/>
  <c r="D498" i="20"/>
  <c r="F498" i="20" s="1"/>
  <c r="G498" i="20" s="1"/>
  <c r="D229" i="20"/>
  <c r="D49" i="20"/>
  <c r="D582" i="20"/>
  <c r="F582" i="20" s="1"/>
  <c r="G582" i="20" s="1"/>
  <c r="D73" i="20"/>
  <c r="F73" i="20" s="1"/>
  <c r="G73" i="20" s="1"/>
  <c r="D546" i="20"/>
  <c r="D146" i="20"/>
  <c r="D515" i="20"/>
  <c r="F515" i="20" s="1"/>
  <c r="G515" i="20" s="1"/>
  <c r="D596" i="20"/>
  <c r="D122" i="20"/>
  <c r="F122" i="20" s="1"/>
  <c r="G122" i="20" s="1"/>
  <c r="D89" i="20"/>
  <c r="D626" i="20"/>
  <c r="D84" i="20"/>
  <c r="F84" i="20" s="1"/>
  <c r="G84" i="20" s="1"/>
  <c r="D369" i="20"/>
  <c r="D292" i="20"/>
  <c r="D666" i="20"/>
  <c r="D175" i="20"/>
  <c r="F175" i="20" s="1"/>
  <c r="G175" i="20" s="1"/>
  <c r="D646" i="20"/>
  <c r="F646" i="20" s="1"/>
  <c r="G646" i="20" s="1"/>
  <c r="D661" i="20"/>
  <c r="D674" i="20"/>
  <c r="D385" i="20"/>
  <c r="F385" i="20" s="1"/>
  <c r="G385" i="20" s="1"/>
  <c r="D128" i="20"/>
  <c r="D395" i="20"/>
  <c r="D307" i="20"/>
  <c r="F307" i="20" s="1"/>
  <c r="G307" i="20" s="1"/>
  <c r="D523" i="20"/>
  <c r="F523" i="20" s="1"/>
  <c r="G523" i="20" s="1"/>
  <c r="D417" i="20"/>
  <c r="D43" i="20"/>
  <c r="D233" i="20"/>
  <c r="F233" i="20" s="1"/>
  <c r="G233" i="20" s="1"/>
  <c r="D421" i="20"/>
  <c r="D195" i="20"/>
  <c r="D133" i="20"/>
  <c r="D615" i="20"/>
  <c r="F615" i="20" s="1"/>
  <c r="G615" i="20" s="1"/>
  <c r="D136" i="20"/>
  <c r="D542" i="20"/>
  <c r="D26" i="20"/>
  <c r="D279" i="20"/>
  <c r="F279" i="20" s="1"/>
  <c r="G279" i="20" s="1"/>
  <c r="D83" i="20"/>
  <c r="D486" i="20"/>
  <c r="D44" i="20"/>
  <c r="D483" i="20"/>
  <c r="D320" i="20"/>
  <c r="D366" i="20"/>
  <c r="D234" i="20"/>
  <c r="D548" i="20"/>
  <c r="F548" i="20" s="1"/>
  <c r="G548" i="20" s="1"/>
  <c r="D643" i="20"/>
  <c r="D398" i="20"/>
  <c r="D247" i="20"/>
  <c r="D409" i="20"/>
  <c r="D392" i="20"/>
  <c r="D676" i="20"/>
  <c r="F676" i="20" s="1"/>
  <c r="G676" i="20" s="1"/>
  <c r="D132" i="20"/>
  <c r="D238" i="20"/>
  <c r="D39" i="20"/>
  <c r="F39" i="20" s="1"/>
  <c r="G39" i="20" s="1"/>
  <c r="D69" i="20"/>
  <c r="D371" i="20"/>
  <c r="D178" i="20"/>
  <c r="F178" i="20" s="1"/>
  <c r="G178" i="20" s="1"/>
  <c r="D213" i="20"/>
  <c r="D445" i="20"/>
  <c r="D558" i="20"/>
  <c r="D93" i="20"/>
  <c r="F93" i="20" s="1"/>
  <c r="G93" i="20" s="1"/>
  <c r="D38" i="20"/>
  <c r="D349" i="20"/>
  <c r="D188" i="20"/>
  <c r="F188" i="20" s="1"/>
  <c r="G188" i="20" s="1"/>
  <c r="D154" i="20"/>
  <c r="D65" i="20"/>
  <c r="D490" i="20"/>
  <c r="D590" i="20"/>
  <c r="D651" i="20"/>
  <c r="D362" i="20"/>
  <c r="D462" i="20"/>
  <c r="D191" i="20"/>
  <c r="D431" i="20"/>
  <c r="D265" i="20"/>
  <c r="D379" i="20"/>
  <c r="D138" i="20"/>
  <c r="F138" i="20" s="1"/>
  <c r="G138" i="20" s="1"/>
  <c r="D64" i="20"/>
  <c r="D480" i="20"/>
  <c r="D520" i="20"/>
  <c r="D375" i="20"/>
  <c r="D496" i="20"/>
  <c r="D280" i="20"/>
  <c r="D310" i="20"/>
  <c r="D87" i="20"/>
  <c r="D507" i="20"/>
  <c r="D179" i="20"/>
  <c r="D684" i="20"/>
  <c r="F684" i="20" s="1"/>
  <c r="G684" i="20" s="1"/>
  <c r="D457" i="20"/>
  <c r="D159" i="20"/>
  <c r="D348" i="20"/>
  <c r="D599" i="20"/>
  <c r="F599" i="20" s="1"/>
  <c r="G599" i="20" s="1"/>
  <c r="D552" i="20"/>
  <c r="D561" i="20"/>
  <c r="D467" i="20"/>
  <c r="D314" i="20"/>
  <c r="F314" i="20" s="1"/>
  <c r="G314" i="20" s="1"/>
  <c r="D574" i="20"/>
  <c r="D604" i="20"/>
  <c r="D495" i="20"/>
  <c r="D331" i="20"/>
  <c r="D354" i="20"/>
  <c r="D571" i="20"/>
  <c r="D464" i="20"/>
  <c r="D358" i="20"/>
  <c r="D131" i="20"/>
  <c r="F131" i="20" s="1"/>
  <c r="G131" i="20" s="1"/>
  <c r="D269" i="20"/>
  <c r="D678" i="20"/>
  <c r="D129" i="20"/>
  <c r="D104" i="20"/>
  <c r="D147" i="20"/>
  <c r="F147" i="20" s="1"/>
  <c r="G147" i="20" s="1"/>
  <c r="D497" i="20"/>
  <c r="D304" i="20"/>
  <c r="D478" i="20"/>
  <c r="D655" i="20"/>
  <c r="D554" i="20"/>
  <c r="D79" i="20"/>
  <c r="F79" i="20" s="1"/>
  <c r="G79" i="20" s="1"/>
  <c r="D142" i="20"/>
  <c r="F142" i="20" s="1"/>
  <c r="G142" i="20" s="1"/>
  <c r="D367" i="20"/>
  <c r="F367" i="20" s="1"/>
  <c r="G367" i="20" s="1"/>
  <c r="D631" i="20"/>
  <c r="D361" i="20"/>
  <c r="F361" i="20" s="1"/>
  <c r="G361" i="20" s="1"/>
  <c r="D165" i="20"/>
  <c r="D298" i="20"/>
  <c r="D383" i="20"/>
  <c r="D281" i="20"/>
  <c r="D555" i="20"/>
  <c r="D66" i="20"/>
  <c r="D364" i="20"/>
  <c r="F364" i="20" s="1"/>
  <c r="G364" i="20" s="1"/>
  <c r="D261" i="20"/>
  <c r="F261" i="20" s="1"/>
  <c r="G261" i="20" s="1"/>
  <c r="D446" i="20"/>
  <c r="D360" i="20"/>
  <c r="D172" i="20"/>
  <c r="D57" i="20"/>
  <c r="D612" i="20"/>
  <c r="D288" i="20"/>
  <c r="D667" i="20"/>
  <c r="F667" i="20" s="1"/>
  <c r="G667" i="20" s="1"/>
  <c r="D274" i="20"/>
  <c r="D153" i="20"/>
  <c r="F153" i="20" s="1"/>
  <c r="G153" i="20" s="1"/>
  <c r="D506" i="20"/>
  <c r="D163" i="20"/>
  <c r="D438" i="20"/>
  <c r="F438" i="20" s="1"/>
  <c r="G438" i="20" s="1"/>
  <c r="D205" i="20"/>
  <c r="D485" i="20"/>
  <c r="F485" i="20" s="1"/>
  <c r="G485" i="20" s="1"/>
  <c r="D505" i="20"/>
  <c r="D503" i="20"/>
  <c r="D155" i="20"/>
  <c r="D58" i="20"/>
  <c r="F58" i="20" s="1"/>
  <c r="G58" i="20" s="1"/>
  <c r="D204" i="20"/>
  <c r="D663" i="20"/>
  <c r="D624" i="20"/>
  <c r="D428" i="20"/>
  <c r="D623" i="20"/>
  <c r="D297" i="20"/>
  <c r="D324" i="20"/>
  <c r="F324" i="20" s="1"/>
  <c r="G324" i="20" s="1"/>
  <c r="D276" i="20"/>
  <c r="D535" i="20"/>
  <c r="F535" i="20" s="1"/>
  <c r="G535" i="20" s="1"/>
  <c r="D41" i="20"/>
  <c r="F41" i="20" s="1"/>
  <c r="G41" i="20" s="1"/>
  <c r="D670" i="20"/>
  <c r="D174" i="20"/>
  <c r="D439" i="20"/>
  <c r="F439" i="20" s="1"/>
  <c r="G439" i="20" s="1"/>
  <c r="D458" i="20"/>
  <c r="D72" i="20"/>
  <c r="D62" i="20"/>
  <c r="F62" i="20" s="1"/>
  <c r="G62" i="20" s="1"/>
  <c r="D277" i="20"/>
  <c r="D648" i="20"/>
  <c r="D91" i="20"/>
  <c r="D564" i="20"/>
  <c r="F564" i="20" s="1"/>
  <c r="G564" i="20" s="1"/>
  <c r="D111" i="20"/>
  <c r="D201" i="20"/>
  <c r="F201" i="20" s="1"/>
  <c r="G201" i="20" s="1"/>
  <c r="D347" i="20"/>
  <c r="D95" i="20"/>
  <c r="D316" i="20"/>
  <c r="F316" i="20" s="1"/>
  <c r="G316" i="20" s="1"/>
  <c r="D577" i="20"/>
  <c r="F577" i="20" s="1"/>
  <c r="G577" i="20" s="1"/>
  <c r="D500" i="20"/>
  <c r="F500" i="20" s="1"/>
  <c r="G500" i="20" s="1"/>
  <c r="D389" i="20"/>
  <c r="G22" i="8"/>
  <c r="L34" i="8"/>
  <c r="L35" i="8" s="1"/>
  <c r="F236" i="20" l="1"/>
  <c r="G236" i="20" s="1"/>
  <c r="F460" i="20"/>
  <c r="G460" i="20" s="1"/>
  <c r="F164" i="20"/>
  <c r="G164" i="20" s="1"/>
  <c r="F631" i="20"/>
  <c r="G631" i="20" s="1"/>
  <c r="F526" i="20"/>
  <c r="G526" i="20" s="1"/>
  <c r="F665" i="20"/>
  <c r="G665" i="20" s="1"/>
  <c r="F502" i="20"/>
  <c r="G502" i="20" s="1"/>
  <c r="F645" i="20"/>
  <c r="G645" i="20" s="1"/>
  <c r="F270" i="20"/>
  <c r="G270" i="20" s="1"/>
  <c r="F290" i="20"/>
  <c r="G290" i="20" s="1"/>
  <c r="F652" i="20"/>
  <c r="G652" i="20" s="1"/>
  <c r="F66" i="20"/>
  <c r="G66" i="20" s="1"/>
  <c r="F281" i="20"/>
  <c r="G281" i="20" s="1"/>
  <c r="F653" i="20"/>
  <c r="G653" i="20" s="1"/>
  <c r="F401" i="20"/>
  <c r="G401" i="20" s="1"/>
  <c r="F618" i="20"/>
  <c r="G618" i="20" s="1"/>
  <c r="F193" i="20"/>
  <c r="G193" i="20" s="1"/>
  <c r="F641" i="20"/>
  <c r="G641" i="20" s="1"/>
  <c r="F406" i="20"/>
  <c r="G406" i="20" s="1"/>
  <c r="F602" i="20"/>
  <c r="G602" i="20" s="1"/>
  <c r="F624" i="20"/>
  <c r="G624" i="20" s="1"/>
  <c r="F234" i="20"/>
  <c r="G234" i="20" s="1"/>
  <c r="F292" i="20"/>
  <c r="G292" i="20" s="1"/>
  <c r="F568" i="20"/>
  <c r="G568" i="20" s="1"/>
  <c r="F264" i="20"/>
  <c r="G264" i="20" s="1"/>
  <c r="F177" i="20"/>
  <c r="G177" i="20" s="1"/>
  <c r="F287" i="20"/>
  <c r="G287" i="20" s="1"/>
  <c r="F346" i="20"/>
  <c r="G346" i="20" s="1"/>
  <c r="F495" i="20"/>
  <c r="G495" i="20" s="1"/>
  <c r="F688" i="20"/>
  <c r="G688" i="20" s="1"/>
  <c r="F223" i="20"/>
  <c r="G223" i="20" s="1"/>
  <c r="F351" i="20"/>
  <c r="G351" i="20" s="1"/>
  <c r="F444" i="20"/>
  <c r="G444" i="20" s="1"/>
  <c r="F78" i="20"/>
  <c r="G78" i="20" s="1"/>
  <c r="F141" i="20"/>
  <c r="G141" i="20" s="1"/>
  <c r="F109" i="20"/>
  <c r="G109" i="20" s="1"/>
  <c r="F304" i="20"/>
  <c r="G304" i="20" s="1"/>
  <c r="F379" i="20"/>
  <c r="G379" i="20" s="1"/>
  <c r="F462" i="20"/>
  <c r="G462" i="20" s="1"/>
  <c r="F349" i="20"/>
  <c r="G349" i="20" s="1"/>
  <c r="F398" i="20"/>
  <c r="G398" i="20" s="1"/>
  <c r="F369" i="20"/>
  <c r="G369" i="20" s="1"/>
  <c r="F166" i="20"/>
  <c r="G166" i="20" s="1"/>
  <c r="F533" i="20"/>
  <c r="G533" i="20" s="1"/>
  <c r="F471" i="20"/>
  <c r="G471" i="20" s="1"/>
  <c r="F614" i="20"/>
  <c r="G614" i="20" s="1"/>
  <c r="F573" i="20"/>
  <c r="G573" i="20" s="1"/>
  <c r="F579" i="20"/>
  <c r="G579" i="20" s="1"/>
  <c r="F94" i="20"/>
  <c r="G94" i="20" s="1"/>
  <c r="F182" i="20"/>
  <c r="G182" i="20" s="1"/>
  <c r="F430" i="20"/>
  <c r="G430" i="20" s="1"/>
  <c r="F595" i="20"/>
  <c r="G595" i="20" s="1"/>
  <c r="F226" i="20"/>
  <c r="G226" i="20" s="1"/>
  <c r="F274" i="20"/>
  <c r="G274" i="20" s="1"/>
  <c r="F490" i="20"/>
  <c r="G490" i="20" s="1"/>
  <c r="F445" i="20"/>
  <c r="G445" i="20" s="1"/>
  <c r="F229" i="20"/>
  <c r="G229" i="20" s="1"/>
  <c r="F470" i="20"/>
  <c r="G470" i="20" s="1"/>
  <c r="F622" i="20"/>
  <c r="G622" i="20" s="1"/>
  <c r="F383" i="20"/>
  <c r="G383" i="20" s="1"/>
  <c r="F179" i="20"/>
  <c r="G179" i="20" s="1"/>
  <c r="F280" i="20"/>
  <c r="G280" i="20" s="1"/>
  <c r="F265" i="20"/>
  <c r="G265" i="20" s="1"/>
  <c r="F362" i="20"/>
  <c r="G362" i="20" s="1"/>
  <c r="F65" i="20"/>
  <c r="G65" i="20" s="1"/>
  <c r="F38" i="20"/>
  <c r="G38" i="20" s="1"/>
  <c r="F213" i="20"/>
  <c r="G213" i="20" s="1"/>
  <c r="F392" i="20"/>
  <c r="G392" i="20" s="1"/>
  <c r="F136" i="20"/>
  <c r="G136" i="20" s="1"/>
  <c r="F596" i="20"/>
  <c r="G596" i="20" s="1"/>
  <c r="F466" i="20"/>
  <c r="G466" i="20" s="1"/>
  <c r="F374" i="20"/>
  <c r="G374" i="20" s="1"/>
  <c r="F504" i="20"/>
  <c r="G504" i="20" s="1"/>
  <c r="F613" i="20"/>
  <c r="G613" i="20" s="1"/>
  <c r="F342" i="20"/>
  <c r="G342" i="20" s="1"/>
  <c r="F114" i="20"/>
  <c r="G114" i="20" s="1"/>
  <c r="F491" i="20"/>
  <c r="G491" i="20" s="1"/>
  <c r="F228" i="20"/>
  <c r="G228" i="20" s="1"/>
  <c r="F155" i="20"/>
  <c r="G155" i="20" s="1"/>
  <c r="F446" i="20"/>
  <c r="G446" i="20" s="1"/>
  <c r="F104" i="20"/>
  <c r="G104" i="20" s="1"/>
  <c r="F574" i="20"/>
  <c r="G574" i="20" s="1"/>
  <c r="F552" i="20"/>
  <c r="G552" i="20" s="1"/>
  <c r="F132" i="20"/>
  <c r="G132" i="20" s="1"/>
  <c r="F26" i="20"/>
  <c r="F395" i="20"/>
  <c r="G395" i="20" s="1"/>
  <c r="F543" i="20"/>
  <c r="G543" i="20" s="1"/>
  <c r="F322" i="20"/>
  <c r="G322" i="20" s="1"/>
  <c r="F211" i="20"/>
  <c r="G211" i="20" s="1"/>
  <c r="F648" i="20"/>
  <c r="G648" i="20" s="1"/>
  <c r="F458" i="20"/>
  <c r="G458" i="20" s="1"/>
  <c r="F297" i="20"/>
  <c r="G297" i="20" s="1"/>
  <c r="F129" i="20"/>
  <c r="G129" i="20" s="1"/>
  <c r="F358" i="20"/>
  <c r="G358" i="20" s="1"/>
  <c r="F366" i="20"/>
  <c r="G366" i="20" s="1"/>
  <c r="F195" i="20"/>
  <c r="G195" i="20" s="1"/>
  <c r="F128" i="20"/>
  <c r="G128" i="20" s="1"/>
  <c r="F546" i="20"/>
  <c r="G546" i="20" s="1"/>
  <c r="F249" i="20"/>
  <c r="G249" i="20" s="1"/>
  <c r="F616" i="20"/>
  <c r="G616" i="20" s="1"/>
  <c r="F282" i="20"/>
  <c r="G282" i="20" s="1"/>
  <c r="F171" i="20"/>
  <c r="G171" i="20" s="1"/>
  <c r="F559" i="20"/>
  <c r="G559" i="20" s="1"/>
  <c r="F517" i="20"/>
  <c r="G517" i="20" s="1"/>
  <c r="F556" i="20"/>
  <c r="G556" i="20" s="1"/>
  <c r="F48" i="20"/>
  <c r="G48" i="20" s="1"/>
  <c r="F240" i="20"/>
  <c r="G240" i="20" s="1"/>
  <c r="F456" i="20"/>
  <c r="G456" i="20" s="1"/>
  <c r="F397" i="20"/>
  <c r="G397" i="20" s="1"/>
  <c r="F425" i="20"/>
  <c r="G425" i="20" s="1"/>
  <c r="F231" i="20"/>
  <c r="G231" i="20" s="1"/>
  <c r="F150" i="20"/>
  <c r="G150" i="20" s="1"/>
  <c r="F242" i="20"/>
  <c r="G242" i="20" s="1"/>
  <c r="F601" i="20"/>
  <c r="G601" i="20" s="1"/>
  <c r="F605" i="20"/>
  <c r="G605" i="20" s="1"/>
  <c r="F116" i="20"/>
  <c r="G116" i="20" s="1"/>
  <c r="F59" i="20"/>
  <c r="G59" i="20" s="1"/>
  <c r="F657" i="20"/>
  <c r="G657" i="20" s="1"/>
  <c r="F423" i="20"/>
  <c r="G423" i="20" s="1"/>
  <c r="F139" i="20"/>
  <c r="G139" i="20" s="1"/>
  <c r="F241" i="20"/>
  <c r="G241" i="20" s="1"/>
  <c r="F268" i="20"/>
  <c r="G268" i="20" s="1"/>
  <c r="F257" i="20"/>
  <c r="G257" i="20" s="1"/>
  <c r="F532" i="20"/>
  <c r="G532" i="20" s="1"/>
  <c r="F127" i="20"/>
  <c r="G127" i="20" s="1"/>
  <c r="F251" i="20"/>
  <c r="G251" i="20" s="1"/>
  <c r="F619" i="20"/>
  <c r="G619" i="20" s="1"/>
  <c r="F198" i="20"/>
  <c r="G198" i="20" s="1"/>
  <c r="F450" i="20"/>
  <c r="G450" i="20" s="1"/>
  <c r="F494" i="20"/>
  <c r="G494" i="20" s="1"/>
  <c r="F359" i="20"/>
  <c r="G359" i="20" s="1"/>
  <c r="F288" i="20"/>
  <c r="G288" i="20" s="1"/>
  <c r="F298" i="20"/>
  <c r="G298" i="20" s="1"/>
  <c r="F604" i="20"/>
  <c r="G604" i="20" s="1"/>
  <c r="F561" i="20"/>
  <c r="G561" i="20" s="1"/>
  <c r="F651" i="20"/>
  <c r="G651" i="20" s="1"/>
  <c r="F238" i="20"/>
  <c r="G238" i="20" s="1"/>
  <c r="F409" i="20"/>
  <c r="G409" i="20" s="1"/>
  <c r="F674" i="20"/>
  <c r="G674" i="20" s="1"/>
  <c r="F666" i="20"/>
  <c r="G666" i="20" s="1"/>
  <c r="F626" i="20"/>
  <c r="G626" i="20" s="1"/>
  <c r="F256" i="20"/>
  <c r="G256" i="20" s="1"/>
  <c r="F29" i="20"/>
  <c r="F194" i="20"/>
  <c r="G194" i="20" s="1"/>
  <c r="F594" i="20"/>
  <c r="G594" i="20" s="1"/>
  <c r="F158" i="20"/>
  <c r="G158" i="20" s="1"/>
  <c r="F107" i="20"/>
  <c r="G107" i="20" s="1"/>
  <c r="F186" i="20"/>
  <c r="G186" i="20" s="1"/>
  <c r="F669" i="20"/>
  <c r="G669" i="20" s="1"/>
  <c r="F632" i="20"/>
  <c r="G632" i="20" s="1"/>
  <c r="F263" i="20"/>
  <c r="G263" i="20" s="1"/>
  <c r="F52" i="20"/>
  <c r="G52" i="20" s="1"/>
  <c r="F390" i="20"/>
  <c r="G390" i="20" s="1"/>
  <c r="F283" i="20"/>
  <c r="G283" i="20" s="1"/>
  <c r="F539" i="20"/>
  <c r="G539" i="20" s="1"/>
  <c r="F567" i="20"/>
  <c r="G567" i="20" s="1"/>
  <c r="F212" i="20"/>
  <c r="G212" i="20" s="1"/>
  <c r="F210" i="20"/>
  <c r="G210" i="20" s="1"/>
  <c r="F449" i="20"/>
  <c r="G449" i="20" s="1"/>
  <c r="F68" i="20"/>
  <c r="G68" i="20" s="1"/>
  <c r="F680" i="20"/>
  <c r="G680" i="20" s="1"/>
  <c r="F42" i="20"/>
  <c r="G42" i="20" s="1"/>
  <c r="F30" i="20"/>
  <c r="G30" i="20" s="1"/>
  <c r="F76" i="20"/>
  <c r="G76" i="20" s="1"/>
  <c r="F382" i="20"/>
  <c r="G382" i="20" s="1"/>
  <c r="F162" i="20"/>
  <c r="G162" i="20" s="1"/>
  <c r="F475" i="20"/>
  <c r="G475" i="20" s="1"/>
  <c r="F583" i="20"/>
  <c r="G583" i="20" s="1"/>
  <c r="F323" i="20"/>
  <c r="G323" i="20" s="1"/>
  <c r="F291" i="20"/>
  <c r="G291" i="20" s="1"/>
  <c r="F222" i="20"/>
  <c r="G222" i="20" s="1"/>
  <c r="F399" i="20"/>
  <c r="G399" i="20" s="1"/>
  <c r="F611" i="20"/>
  <c r="G611" i="20" s="1"/>
  <c r="F370" i="20"/>
  <c r="G370" i="20" s="1"/>
  <c r="F347" i="20"/>
  <c r="G347" i="20" s="1"/>
  <c r="F72" i="20"/>
  <c r="G72" i="20" s="1"/>
  <c r="F670" i="20"/>
  <c r="G670" i="20" s="1"/>
  <c r="F205" i="20"/>
  <c r="G205" i="20" s="1"/>
  <c r="F165" i="20"/>
  <c r="G165" i="20" s="1"/>
  <c r="F478" i="20"/>
  <c r="G478" i="20" s="1"/>
  <c r="F375" i="20"/>
  <c r="G375" i="20" s="1"/>
  <c r="F191" i="20"/>
  <c r="G191" i="20" s="1"/>
  <c r="F590" i="20"/>
  <c r="G590" i="20" s="1"/>
  <c r="F558" i="20"/>
  <c r="G558" i="20" s="1"/>
  <c r="F247" i="20"/>
  <c r="G247" i="20" s="1"/>
  <c r="F133" i="20"/>
  <c r="G133" i="20" s="1"/>
  <c r="F89" i="20"/>
  <c r="G89" i="20" s="1"/>
  <c r="F49" i="20"/>
  <c r="G49" i="20" s="1"/>
  <c r="F396" i="20"/>
  <c r="G396" i="20" s="1"/>
  <c r="F183" i="20"/>
  <c r="G183" i="20" s="1"/>
  <c r="F262" i="20"/>
  <c r="G262" i="20" s="1"/>
  <c r="F673" i="20"/>
  <c r="G673" i="20" s="1"/>
  <c r="F103" i="20"/>
  <c r="G103" i="20" s="1"/>
  <c r="F402" i="20"/>
  <c r="G402" i="20" s="1"/>
  <c r="F82" i="20"/>
  <c r="G82" i="20" s="1"/>
  <c r="F672" i="20"/>
  <c r="G672" i="20" s="1"/>
  <c r="F608" i="20"/>
  <c r="G608" i="20" s="1"/>
  <c r="F580" i="20"/>
  <c r="G580" i="20" s="1"/>
  <c r="F647" i="20"/>
  <c r="G647" i="20" s="1"/>
  <c r="F189" i="20"/>
  <c r="G189" i="20" s="1"/>
  <c r="F686" i="20"/>
  <c r="G686" i="20" s="1"/>
  <c r="F352" i="20"/>
  <c r="G352" i="20" s="1"/>
  <c r="F391" i="20"/>
  <c r="G391" i="20" s="1"/>
  <c r="F426" i="20"/>
  <c r="G426" i="20" s="1"/>
  <c r="F56" i="20"/>
  <c r="G56" i="20" s="1"/>
  <c r="F585" i="20"/>
  <c r="G585" i="20" s="1"/>
  <c r="F381" i="20"/>
  <c r="G381" i="20" s="1"/>
  <c r="F687" i="20"/>
  <c r="G687" i="20" s="1"/>
  <c r="F627" i="20"/>
  <c r="G627" i="20" s="1"/>
  <c r="F418" i="20"/>
  <c r="G418" i="20" s="1"/>
  <c r="F215" i="20"/>
  <c r="G215" i="20" s="1"/>
  <c r="F589" i="20"/>
  <c r="G589" i="20" s="1"/>
  <c r="F267" i="20"/>
  <c r="G267" i="20" s="1"/>
  <c r="F47" i="20"/>
  <c r="G47" i="20" s="1"/>
  <c r="F531" i="20"/>
  <c r="G531" i="20" s="1"/>
  <c r="F317" i="20"/>
  <c r="G317" i="20" s="1"/>
  <c r="F45" i="20"/>
  <c r="G45" i="20" s="1"/>
  <c r="F630" i="20"/>
  <c r="G630" i="20" s="1"/>
  <c r="F88" i="20"/>
  <c r="G88" i="20" s="1"/>
  <c r="F185" i="20"/>
  <c r="G185" i="20" s="1"/>
  <c r="F511" i="20"/>
  <c r="G511" i="20" s="1"/>
  <c r="F356" i="20"/>
  <c r="G356" i="20" s="1"/>
  <c r="F202" i="20"/>
  <c r="G202" i="20" s="1"/>
  <c r="F341" i="20"/>
  <c r="G341" i="20" s="1"/>
  <c r="F656" i="20"/>
  <c r="G656" i="20" s="1"/>
  <c r="F243" i="20"/>
  <c r="G243" i="20" s="1"/>
  <c r="F394" i="20"/>
  <c r="G394" i="20" s="1"/>
  <c r="F625" i="20"/>
  <c r="G625" i="20" s="1"/>
  <c r="F578" i="20"/>
  <c r="G578" i="20" s="1"/>
  <c r="F148" i="20"/>
  <c r="G148" i="20" s="1"/>
  <c r="F640" i="20"/>
  <c r="G640" i="20" s="1"/>
  <c r="F217" i="20"/>
  <c r="G217" i="20" s="1"/>
  <c r="F221" i="20"/>
  <c r="G221" i="20" s="1"/>
  <c r="F173" i="20"/>
  <c r="G173" i="20" s="1"/>
  <c r="F549" i="20"/>
  <c r="G549" i="20" s="1"/>
  <c r="F372" i="20"/>
  <c r="G372" i="20" s="1"/>
  <c r="F482" i="20"/>
  <c r="G482" i="20" s="1"/>
  <c r="F660" i="20"/>
  <c r="G660" i="20" s="1"/>
  <c r="F553" i="20"/>
  <c r="G553" i="20" s="1"/>
  <c r="F649" i="20"/>
  <c r="G649" i="20" s="1"/>
  <c r="F603" i="20"/>
  <c r="G603" i="20" s="1"/>
  <c r="F636" i="20"/>
  <c r="G636" i="20" s="1"/>
  <c r="F306" i="20"/>
  <c r="G306" i="20" s="1"/>
  <c r="F463" i="20"/>
  <c r="G463" i="20" s="1"/>
  <c r="F415" i="20"/>
  <c r="G415" i="20" s="1"/>
  <c r="F516" i="20"/>
  <c r="G516" i="20" s="1"/>
  <c r="F37" i="20"/>
  <c r="G37" i="20" s="1"/>
  <c r="F187" i="20"/>
  <c r="G187" i="20" s="1"/>
  <c r="F492" i="20"/>
  <c r="G492" i="20" s="1"/>
  <c r="F300" i="20"/>
  <c r="G300" i="20" s="1"/>
  <c r="F420" i="20"/>
  <c r="G420" i="20" s="1"/>
  <c r="F508" i="20"/>
  <c r="G508" i="20" s="1"/>
  <c r="F33" i="20"/>
  <c r="G33" i="20" s="1"/>
  <c r="F112" i="20"/>
  <c r="G112" i="20" s="1"/>
  <c r="F443" i="20"/>
  <c r="G443" i="20" s="1"/>
  <c r="F447" i="20"/>
  <c r="G447" i="20" s="1"/>
  <c r="F209" i="20"/>
  <c r="G209" i="20" s="1"/>
  <c r="F410" i="20"/>
  <c r="G410" i="20" s="1"/>
  <c r="F544" i="20"/>
  <c r="G544" i="20" s="1"/>
  <c r="F404" i="20"/>
  <c r="G404" i="20" s="1"/>
  <c r="F510" i="20"/>
  <c r="G510" i="20" s="1"/>
  <c r="F664" i="20"/>
  <c r="G664" i="20" s="1"/>
  <c r="F254" i="20"/>
  <c r="G254" i="20" s="1"/>
  <c r="F663" i="20"/>
  <c r="G663" i="20" s="1"/>
  <c r="F503" i="20"/>
  <c r="G503" i="20" s="1"/>
  <c r="F57" i="20"/>
  <c r="G57" i="20" s="1"/>
  <c r="F331" i="20"/>
  <c r="G331" i="20" s="1"/>
  <c r="F310" i="20"/>
  <c r="G310" i="20" s="1"/>
  <c r="F520" i="20"/>
  <c r="G520" i="20" s="1"/>
  <c r="F69" i="20"/>
  <c r="G69" i="20" s="1"/>
  <c r="F486" i="20"/>
  <c r="G486" i="20" s="1"/>
  <c r="F542" i="20"/>
  <c r="G542" i="20" s="1"/>
  <c r="F417" i="20"/>
  <c r="G417" i="20" s="1"/>
  <c r="F353" i="20"/>
  <c r="G353" i="20" s="1"/>
  <c r="F312" i="20"/>
  <c r="G312" i="20" s="1"/>
  <c r="F459" i="20"/>
  <c r="G459" i="20" s="1"/>
  <c r="F130" i="20"/>
  <c r="G130" i="20" s="1"/>
  <c r="F541" i="20"/>
  <c r="G541" i="20" s="1"/>
  <c r="F487" i="20"/>
  <c r="G487" i="20" s="1"/>
  <c r="F167" i="20"/>
  <c r="G167" i="20" s="1"/>
  <c r="F469" i="20"/>
  <c r="G469" i="20" s="1"/>
  <c r="F219" i="20"/>
  <c r="G219" i="20" s="1"/>
  <c r="F343" i="20"/>
  <c r="G343" i="20" s="1"/>
  <c r="F99" i="20"/>
  <c r="G99" i="20" s="1"/>
  <c r="F340" i="20"/>
  <c r="G340" i="20" s="1"/>
  <c r="F237" i="20"/>
  <c r="G237" i="20" s="1"/>
  <c r="F113" i="20"/>
  <c r="G113" i="20" s="1"/>
  <c r="F489" i="20"/>
  <c r="G489" i="20" s="1"/>
  <c r="F476" i="20"/>
  <c r="G476" i="20" s="1"/>
  <c r="F481" i="20"/>
  <c r="G481" i="20" s="1"/>
  <c r="F53" i="20"/>
  <c r="G53" i="20" s="1"/>
  <c r="F403" i="20"/>
  <c r="G403" i="20" s="1"/>
  <c r="F286" i="20"/>
  <c r="G286" i="20" s="1"/>
  <c r="F408" i="20"/>
  <c r="G408" i="20" s="1"/>
  <c r="F40" i="20"/>
  <c r="G40" i="20" s="1"/>
  <c r="F527" i="20"/>
  <c r="G527" i="20" s="1"/>
  <c r="F36" i="20"/>
  <c r="G36" i="20" s="1"/>
  <c r="F197" i="20"/>
  <c r="G197" i="20" s="1"/>
  <c r="F572" i="20"/>
  <c r="G572" i="20" s="1"/>
  <c r="F357" i="20"/>
  <c r="G357" i="20" s="1"/>
  <c r="F576" i="20"/>
  <c r="G576" i="20" s="1"/>
  <c r="F592" i="20"/>
  <c r="G592" i="20" s="1"/>
  <c r="F593" i="20"/>
  <c r="G593" i="20" s="1"/>
  <c r="F441" i="20"/>
  <c r="G441" i="20" s="1"/>
  <c r="F220" i="20"/>
  <c r="G220" i="20" s="1"/>
  <c r="F253" i="20"/>
  <c r="G253" i="20" s="1"/>
  <c r="F266" i="20"/>
  <c r="G266" i="20" s="1"/>
  <c r="F435" i="20"/>
  <c r="G435" i="20" s="1"/>
  <c r="F566" i="20"/>
  <c r="G566" i="20" s="1"/>
  <c r="F609" i="20"/>
  <c r="G609" i="20" s="1"/>
  <c r="F623" i="20"/>
  <c r="G623" i="20" s="1"/>
  <c r="F505" i="20"/>
  <c r="G505" i="20" s="1"/>
  <c r="F172" i="20"/>
  <c r="G172" i="20" s="1"/>
  <c r="F467" i="20"/>
  <c r="G467" i="20" s="1"/>
  <c r="F480" i="20"/>
  <c r="G480" i="20" s="1"/>
  <c r="F170" i="20"/>
  <c r="G170" i="20" s="1"/>
  <c r="F534" i="20"/>
  <c r="G534" i="20" s="1"/>
  <c r="F635" i="20"/>
  <c r="G635" i="20" s="1"/>
  <c r="F424" i="20"/>
  <c r="G424" i="20" s="1"/>
  <c r="F246" i="20"/>
  <c r="G246" i="20" s="1"/>
  <c r="F319" i="20"/>
  <c r="G319" i="20" s="1"/>
  <c r="F224" i="20"/>
  <c r="G224" i="20" s="1"/>
  <c r="F143" i="20"/>
  <c r="G143" i="20" s="1"/>
  <c r="F473" i="20"/>
  <c r="G473" i="20" s="1"/>
  <c r="F477" i="20"/>
  <c r="G477" i="20" s="1"/>
  <c r="F102" i="20"/>
  <c r="G102" i="20" s="1"/>
  <c r="F120" i="20"/>
  <c r="G120" i="20" s="1"/>
  <c r="F365" i="20"/>
  <c r="G365" i="20" s="1"/>
  <c r="F378" i="20"/>
  <c r="G378" i="20" s="1"/>
  <c r="F151" i="20"/>
  <c r="G151" i="20" s="1"/>
  <c r="F140" i="20"/>
  <c r="G140" i="20" s="1"/>
  <c r="F126" i="20"/>
  <c r="G126" i="20" s="1"/>
  <c r="F493" i="20"/>
  <c r="G493" i="20" s="1"/>
  <c r="F521" i="20"/>
  <c r="G521" i="20" s="1"/>
  <c r="F621" i="20"/>
  <c r="G621" i="20" s="1"/>
  <c r="F414" i="20"/>
  <c r="G414" i="20" s="1"/>
  <c r="F121" i="20"/>
  <c r="G121" i="20" s="1"/>
  <c r="F550" i="20"/>
  <c r="G550" i="20" s="1"/>
  <c r="F81" i="20"/>
  <c r="G81" i="20" s="1"/>
  <c r="F190" i="20"/>
  <c r="G190" i="20" s="1"/>
  <c r="F671" i="20"/>
  <c r="G671" i="20" s="1"/>
  <c r="F31" i="20"/>
  <c r="G31" i="20" s="1"/>
  <c r="F145" i="20"/>
  <c r="G145" i="20" s="1"/>
  <c r="F203" i="20"/>
  <c r="G203" i="20" s="1"/>
  <c r="F204" i="20"/>
  <c r="G204" i="20" s="1"/>
  <c r="F320" i="20"/>
  <c r="G320" i="20" s="1"/>
  <c r="F83" i="20"/>
  <c r="G83" i="20" s="1"/>
  <c r="F34" i="20"/>
  <c r="G34" i="20" s="1"/>
  <c r="F309" i="20"/>
  <c r="G309" i="20" s="1"/>
  <c r="F95" i="20"/>
  <c r="G95" i="20" s="1"/>
  <c r="F174" i="20"/>
  <c r="G174" i="20" s="1"/>
  <c r="F276" i="20"/>
  <c r="G276" i="20" s="1"/>
  <c r="F428" i="20"/>
  <c r="G428" i="20" s="1"/>
  <c r="F506" i="20"/>
  <c r="G506" i="20" s="1"/>
  <c r="F655" i="20"/>
  <c r="G655" i="20" s="1"/>
  <c r="F571" i="20"/>
  <c r="G571" i="20" s="1"/>
  <c r="F507" i="20"/>
  <c r="G507" i="20" s="1"/>
  <c r="F496" i="20"/>
  <c r="G496" i="20" s="1"/>
  <c r="F431" i="20"/>
  <c r="G431" i="20" s="1"/>
  <c r="F154" i="20"/>
  <c r="G154" i="20" s="1"/>
  <c r="F483" i="20"/>
  <c r="G483" i="20" s="1"/>
  <c r="F335" i="20"/>
  <c r="G335" i="20" s="1"/>
  <c r="F275" i="20"/>
  <c r="G275" i="20" s="1"/>
  <c r="F562" i="20"/>
  <c r="G562" i="20" s="1"/>
  <c r="F427" i="20"/>
  <c r="G427" i="20" s="1"/>
  <c r="F250" i="20"/>
  <c r="G250" i="20" s="1"/>
  <c r="F119" i="20"/>
  <c r="G119" i="20" s="1"/>
  <c r="F338" i="20"/>
  <c r="G338" i="20" s="1"/>
  <c r="F334" i="20"/>
  <c r="G334" i="20" s="1"/>
  <c r="F272" i="20"/>
  <c r="G272" i="20" s="1"/>
  <c r="F339" i="20"/>
  <c r="G339" i="20" s="1"/>
  <c r="F453" i="20"/>
  <c r="G453" i="20" s="1"/>
  <c r="F80" i="20"/>
  <c r="G80" i="20" s="1"/>
  <c r="F407" i="20"/>
  <c r="G407" i="20" s="1"/>
  <c r="F472" i="20"/>
  <c r="G472" i="20" s="1"/>
  <c r="F299" i="20"/>
  <c r="G299" i="20" s="1"/>
  <c r="F570" i="20"/>
  <c r="G570" i="20" s="1"/>
  <c r="F216" i="20"/>
  <c r="G216" i="20" s="1"/>
  <c r="F294" i="20"/>
  <c r="G294" i="20" s="1"/>
  <c r="F97" i="20"/>
  <c r="G97" i="20" s="1"/>
  <c r="F313" i="20"/>
  <c r="G313" i="20" s="1"/>
  <c r="F412" i="20"/>
  <c r="G412" i="20" s="1"/>
  <c r="F239" i="20"/>
  <c r="G239" i="20" s="1"/>
  <c r="F350" i="20"/>
  <c r="G350" i="20" s="1"/>
  <c r="F384" i="20"/>
  <c r="G384" i="20" s="1"/>
  <c r="F259" i="20"/>
  <c r="G259" i="20" s="1"/>
  <c r="F180" i="20"/>
  <c r="G180" i="20" s="1"/>
  <c r="F519" i="20"/>
  <c r="G519" i="20" s="1"/>
  <c r="F111" i="20"/>
  <c r="G111" i="20" s="1"/>
  <c r="F277" i="20"/>
  <c r="G277" i="20" s="1"/>
  <c r="F163" i="20"/>
  <c r="G163" i="20" s="1"/>
  <c r="F554" i="20"/>
  <c r="G554" i="20" s="1"/>
  <c r="F497" i="20"/>
  <c r="G497" i="20" s="1"/>
  <c r="F678" i="20"/>
  <c r="G678" i="20" s="1"/>
  <c r="F464" i="20"/>
  <c r="G464" i="20" s="1"/>
  <c r="F348" i="20"/>
  <c r="G348" i="20" s="1"/>
  <c r="F643" i="20"/>
  <c r="G643" i="20" s="1"/>
  <c r="F421" i="20"/>
  <c r="G421" i="20" s="1"/>
  <c r="F63" i="20"/>
  <c r="G63" i="20" s="1"/>
  <c r="F71" i="20"/>
  <c r="G71" i="20" s="1"/>
  <c r="F230" i="20"/>
  <c r="G230" i="20" s="1"/>
  <c r="F157" i="20"/>
  <c r="G157" i="20" s="1"/>
  <c r="F405" i="20"/>
  <c r="G405" i="20" s="1"/>
  <c r="F303" i="20"/>
  <c r="G303" i="20" s="1"/>
  <c r="F565" i="20"/>
  <c r="G565" i="20" s="1"/>
  <c r="F465" i="20"/>
  <c r="G465" i="20" s="1"/>
  <c r="F586" i="20"/>
  <c r="G586" i="20" s="1"/>
  <c r="F440" i="20"/>
  <c r="G440" i="20" s="1"/>
  <c r="F560" i="20"/>
  <c r="G560" i="20" s="1"/>
  <c r="F333" i="20"/>
  <c r="G333" i="20" s="1"/>
  <c r="F77" i="20"/>
  <c r="G77" i="20" s="1"/>
  <c r="F106" i="20"/>
  <c r="G106" i="20" s="1"/>
  <c r="F311" i="20"/>
  <c r="G311" i="20" s="1"/>
  <c r="F512" i="20"/>
  <c r="G512" i="20" s="1"/>
  <c r="F659" i="20"/>
  <c r="G659" i="20" s="1"/>
  <c r="F135" i="20"/>
  <c r="G135" i="20" s="1"/>
  <c r="F214" i="20"/>
  <c r="G214" i="20" s="1"/>
  <c r="F525" i="20"/>
  <c r="G525" i="20" s="1"/>
  <c r="F528" i="20"/>
  <c r="G528" i="20" s="1"/>
  <c r="F432" i="20"/>
  <c r="G432" i="20" s="1"/>
  <c r="F345" i="20"/>
  <c r="G345" i="20" s="1"/>
  <c r="F336" i="20"/>
  <c r="G336" i="20" s="1"/>
  <c r="F455" i="20"/>
  <c r="G455" i="20" s="1"/>
  <c r="F509" i="20"/>
  <c r="G509" i="20" s="1"/>
  <c r="F429" i="20"/>
  <c r="G429" i="20" s="1"/>
  <c r="F235" i="20"/>
  <c r="G235" i="20" s="1"/>
  <c r="F355" i="20"/>
  <c r="G355" i="20" s="1"/>
  <c r="F117" i="20"/>
  <c r="G117" i="20" s="1"/>
  <c r="F442" i="20"/>
  <c r="G442" i="20" s="1"/>
  <c r="F98" i="20"/>
  <c r="G98" i="20" s="1"/>
  <c r="F377" i="20"/>
  <c r="G377" i="20" s="1"/>
  <c r="F488" i="20"/>
  <c r="G488" i="20" s="1"/>
  <c r="F437" i="20"/>
  <c r="G437" i="20" s="1"/>
  <c r="F360" i="20"/>
  <c r="G360" i="20" s="1"/>
  <c r="F269" i="20"/>
  <c r="G269" i="20" s="1"/>
  <c r="F64" i="20"/>
  <c r="G64" i="20" s="1"/>
  <c r="F258" i="20"/>
  <c r="G258" i="20" s="1"/>
  <c r="F419" i="20"/>
  <c r="G419" i="20" s="1"/>
  <c r="F315" i="20"/>
  <c r="G315" i="20" s="1"/>
  <c r="F196" i="20"/>
  <c r="G196" i="20" s="1"/>
  <c r="F100" i="20"/>
  <c r="G100" i="20" s="1"/>
  <c r="F244" i="20"/>
  <c r="G244" i="20" s="1"/>
  <c r="F181" i="20"/>
  <c r="G181" i="20" s="1"/>
  <c r="F563" i="20"/>
  <c r="G563" i="20" s="1"/>
  <c r="F524" i="20"/>
  <c r="G524" i="20" s="1"/>
  <c r="F617" i="20"/>
  <c r="G617" i="20" s="1"/>
  <c r="F54" i="20"/>
  <c r="G54" i="20" s="1"/>
  <c r="F110" i="20"/>
  <c r="G110" i="20" s="1"/>
  <c r="F461" i="20"/>
  <c r="G461" i="20" s="1"/>
  <c r="F682" i="20"/>
  <c r="G682" i="20" s="1"/>
  <c r="F35" i="20"/>
  <c r="G35" i="20" s="1"/>
  <c r="F411" i="20"/>
  <c r="G411" i="20" s="1"/>
  <c r="F591" i="20"/>
  <c r="G591" i="20" s="1"/>
  <c r="F536" i="20"/>
  <c r="G536" i="20" s="1"/>
  <c r="F75" i="20"/>
  <c r="G75" i="20" s="1"/>
  <c r="F448" i="20"/>
  <c r="G448" i="20" s="1"/>
  <c r="F434" i="20"/>
  <c r="G434" i="20" s="1"/>
  <c r="F168" i="20"/>
  <c r="G168" i="20" s="1"/>
  <c r="F118" i="20"/>
  <c r="G118" i="20" s="1"/>
  <c r="F389" i="20"/>
  <c r="G389" i="20" s="1"/>
  <c r="F159" i="20"/>
  <c r="G159" i="20" s="1"/>
  <c r="F452" i="20"/>
  <c r="G452" i="20" s="1"/>
  <c r="F344" i="20"/>
  <c r="G344" i="20" s="1"/>
  <c r="F681" i="20"/>
  <c r="G681" i="20" s="1"/>
  <c r="F305" i="20"/>
  <c r="G305" i="20" s="1"/>
  <c r="F285" i="20"/>
  <c r="G285" i="20" s="1"/>
  <c r="F513" i="20"/>
  <c r="G513" i="20" s="1"/>
  <c r="F650" i="20"/>
  <c r="G650" i="20" s="1"/>
  <c r="F245" i="20"/>
  <c r="G245" i="20" s="1"/>
  <c r="F530" i="20"/>
  <c r="G530" i="20" s="1"/>
  <c r="F293" i="20"/>
  <c r="G293" i="20" s="1"/>
  <c r="F454" i="20"/>
  <c r="G454" i="20" s="1"/>
  <c r="F328" i="20"/>
  <c r="G328" i="20" s="1"/>
  <c r="F91" i="20"/>
  <c r="G91" i="20" s="1"/>
  <c r="F612" i="20"/>
  <c r="G612" i="20" s="1"/>
  <c r="F555" i="20"/>
  <c r="G555" i="20" s="1"/>
  <c r="F354" i="20"/>
  <c r="G354" i="20" s="1"/>
  <c r="F457" i="20"/>
  <c r="G457" i="20" s="1"/>
  <c r="F87" i="20"/>
  <c r="G87" i="20" s="1"/>
  <c r="F371" i="20"/>
  <c r="G371" i="20" s="1"/>
  <c r="F44" i="20"/>
  <c r="G44" i="20" s="1"/>
  <c r="F43" i="20"/>
  <c r="G43" i="20" s="1"/>
  <c r="F661" i="20"/>
  <c r="G661" i="20" s="1"/>
  <c r="F146" i="20"/>
  <c r="G146" i="20" s="1"/>
  <c r="F318" i="20"/>
  <c r="G318" i="20" s="1"/>
  <c r="F96" i="20"/>
  <c r="G96" i="20" s="1"/>
  <c r="F105" i="20"/>
  <c r="G105" i="20" s="1"/>
  <c r="F200" i="20"/>
  <c r="G200" i="20" s="1"/>
  <c r="F295" i="20"/>
  <c r="G295" i="20" s="1"/>
  <c r="F545" i="20"/>
  <c r="G545" i="20" s="1"/>
  <c r="F413" i="20"/>
  <c r="G413" i="20" s="1"/>
  <c r="F208" i="20"/>
  <c r="G208" i="20" s="1"/>
  <c r="F658" i="20"/>
  <c r="G658" i="20" s="1"/>
  <c r="F368" i="20"/>
  <c r="G368" i="20" s="1"/>
  <c r="F184" i="20"/>
  <c r="G184" i="20" s="1"/>
  <c r="F169" i="20"/>
  <c r="G169" i="20" s="1"/>
  <c r="F547" i="20"/>
  <c r="G547" i="20" s="1"/>
  <c r="F207" i="20"/>
  <c r="G207" i="20" s="1"/>
  <c r="F134" i="20"/>
  <c r="G134" i="20" s="1"/>
  <c r="F192" i="20"/>
  <c r="G192" i="20" s="1"/>
  <c r="F86" i="20"/>
  <c r="G86" i="20" s="1"/>
  <c r="F607" i="20"/>
  <c r="G607" i="20" s="1"/>
  <c r="F644" i="20"/>
  <c r="G644" i="20" s="1"/>
  <c r="F569" i="20"/>
  <c r="G569" i="20" s="1"/>
  <c r="F484" i="20"/>
  <c r="G484" i="20" s="1"/>
  <c r="F321" i="20"/>
  <c r="G321" i="20" s="1"/>
  <c r="F436" i="20"/>
  <c r="G436" i="20" s="1"/>
  <c r="F620" i="20"/>
  <c r="G620" i="20" s="1"/>
  <c r="F302" i="20"/>
  <c r="G302" i="20" s="1"/>
  <c r="F124" i="20"/>
  <c r="G124" i="20" s="1"/>
  <c r="F685" i="20"/>
  <c r="G685" i="20" s="1"/>
  <c r="F683" i="20"/>
  <c r="G683" i="20" s="1"/>
  <c r="F149" i="20"/>
  <c r="G149" i="20" s="1"/>
  <c r="F581" i="20"/>
  <c r="G581" i="20" s="1"/>
  <c r="F101" i="20"/>
  <c r="G101" i="20" s="1"/>
  <c r="F639" i="20"/>
  <c r="G639" i="20" s="1"/>
  <c r="L36" i="8"/>
  <c r="E86" i="1" s="1"/>
  <c r="F630" i="19"/>
  <c r="G630" i="19" s="1"/>
  <c r="F476" i="19"/>
  <c r="G476" i="19" s="1"/>
  <c r="F671" i="19"/>
  <c r="G671" i="19" s="1"/>
  <c r="F525" i="19"/>
  <c r="G525" i="19" s="1"/>
  <c r="F235" i="19"/>
  <c r="G235" i="19" s="1"/>
  <c r="F419" i="19"/>
  <c r="G419" i="19" s="1"/>
  <c r="F64" i="19"/>
  <c r="G64" i="19" s="1"/>
  <c r="F258" i="19"/>
  <c r="G258" i="19" s="1"/>
  <c r="F56" i="19"/>
  <c r="G56" i="19" s="1"/>
  <c r="F189" i="19"/>
  <c r="G189" i="19" s="1"/>
  <c r="F219" i="19"/>
  <c r="G219" i="19" s="1"/>
  <c r="F284" i="19"/>
  <c r="G284" i="19" s="1"/>
  <c r="F659" i="19"/>
  <c r="G659" i="19" s="1"/>
  <c r="F317" i="19"/>
  <c r="G317" i="19" s="1"/>
  <c r="F177" i="19"/>
  <c r="G177" i="19" s="1"/>
  <c r="F222" i="19"/>
  <c r="G222" i="19" s="1"/>
  <c r="F388" i="19"/>
  <c r="G388" i="19" s="1"/>
  <c r="F449" i="19"/>
  <c r="G449" i="19" s="1"/>
  <c r="F80" i="19"/>
  <c r="G80" i="19" s="1"/>
  <c r="F629" i="19"/>
  <c r="G629" i="19" s="1"/>
  <c r="F234" i="19"/>
  <c r="G234" i="19" s="1"/>
  <c r="F459" i="19"/>
  <c r="G459" i="19" s="1"/>
  <c r="F366" i="19"/>
  <c r="G366" i="19" s="1"/>
  <c r="F123" i="19"/>
  <c r="G123" i="19" s="1"/>
  <c r="F322" i="19"/>
  <c r="G322" i="19" s="1"/>
  <c r="F624" i="19"/>
  <c r="G624" i="19" s="1"/>
  <c r="F641" i="19"/>
  <c r="G641" i="19" s="1"/>
  <c r="F79" i="19"/>
  <c r="G79" i="19" s="1"/>
  <c r="F148" i="19"/>
  <c r="G148" i="19" s="1"/>
  <c r="F381" i="19"/>
  <c r="G381" i="19" s="1"/>
  <c r="F544" i="19"/>
  <c r="G544" i="19" s="1"/>
  <c r="F670" i="19"/>
  <c r="G670" i="19" s="1"/>
  <c r="F358" i="19"/>
  <c r="G358" i="19" s="1"/>
  <c r="F70" i="19"/>
  <c r="G70" i="19" s="1"/>
  <c r="F654" i="19"/>
  <c r="G654" i="19" s="1"/>
  <c r="F639" i="19"/>
  <c r="G639" i="19" s="1"/>
  <c r="F682" i="19"/>
  <c r="G682" i="19" s="1"/>
  <c r="F289" i="19"/>
  <c r="G289" i="19" s="1"/>
  <c r="F426" i="19"/>
  <c r="G426" i="19" s="1"/>
  <c r="F540" i="19"/>
  <c r="G540" i="19" s="1"/>
  <c r="F247" i="19"/>
  <c r="G247" i="19" s="1"/>
  <c r="F651" i="19"/>
  <c r="G651" i="19" s="1"/>
  <c r="F142" i="19"/>
  <c r="G142" i="19" s="1"/>
  <c r="F483" i="19"/>
  <c r="G483" i="19" s="1"/>
  <c r="F67" i="19"/>
  <c r="G67" i="19" s="1"/>
  <c r="F256" i="19"/>
  <c r="G256" i="19" s="1"/>
  <c r="F76" i="19"/>
  <c r="G76" i="19" s="1"/>
  <c r="F475" i="19"/>
  <c r="G475" i="19" s="1"/>
  <c r="F496" i="19"/>
  <c r="G496" i="19" s="1"/>
  <c r="F608" i="19"/>
  <c r="G608" i="19" s="1"/>
  <c r="F36" i="19"/>
  <c r="G36" i="19" s="1"/>
  <c r="F461" i="19"/>
  <c r="G461" i="19" s="1"/>
  <c r="F105" i="19"/>
  <c r="G105" i="19" s="1"/>
  <c r="F675" i="19"/>
  <c r="G675" i="19" s="1"/>
  <c r="F74" i="19"/>
  <c r="G74" i="19" s="1"/>
  <c r="F689" i="19"/>
  <c r="G689" i="19" s="1"/>
  <c r="F422" i="19"/>
  <c r="G422" i="19" s="1"/>
  <c r="F515" i="19"/>
  <c r="G515" i="19" s="1"/>
  <c r="F360" i="19"/>
  <c r="G360" i="19" s="1"/>
  <c r="F465" i="19"/>
  <c r="G465" i="19" s="1"/>
  <c r="F269" i="19"/>
  <c r="G269" i="19" s="1"/>
  <c r="F382" i="19"/>
  <c r="G382" i="19" s="1"/>
  <c r="F107" i="19"/>
  <c r="G107" i="19" s="1"/>
  <c r="F63" i="19"/>
  <c r="G63" i="19" s="1"/>
  <c r="F534" i="19"/>
  <c r="G534" i="19" s="1"/>
  <c r="F187" i="19"/>
  <c r="G187" i="19" s="1"/>
  <c r="F157" i="19"/>
  <c r="G157" i="19" s="1"/>
  <c r="F613" i="19"/>
  <c r="G613" i="19" s="1"/>
  <c r="F561" i="19"/>
  <c r="G561" i="19" s="1"/>
  <c r="F463" i="19"/>
  <c r="G463" i="19" s="1"/>
  <c r="F649" i="19"/>
  <c r="G649" i="19" s="1"/>
  <c r="F86" i="19"/>
  <c r="G86" i="19" s="1"/>
  <c r="F661" i="19"/>
  <c r="G661" i="19" s="1"/>
  <c r="F153" i="19"/>
  <c r="G153" i="19" s="1"/>
  <c r="F397" i="19"/>
  <c r="G397" i="19" s="1"/>
  <c r="F201" i="19"/>
  <c r="G201" i="19" s="1"/>
  <c r="F172" i="19"/>
  <c r="G172" i="19" s="1"/>
  <c r="F294" i="19"/>
  <c r="G294" i="19" s="1"/>
  <c r="F143" i="19"/>
  <c r="G143" i="19" s="1"/>
  <c r="F31" i="19"/>
  <c r="G31" i="19" s="1"/>
  <c r="F427" i="19"/>
  <c r="G427" i="19" s="1"/>
  <c r="F62" i="19"/>
  <c r="G62" i="19" s="1"/>
  <c r="F239" i="19"/>
  <c r="G239" i="19" s="1"/>
  <c r="F106" i="19"/>
  <c r="G106" i="19" s="1"/>
  <c r="F243" i="19"/>
  <c r="G243" i="19" s="1"/>
  <c r="F481" i="19"/>
  <c r="G481" i="19" s="1"/>
  <c r="F361" i="19"/>
  <c r="G361" i="19" s="1"/>
  <c r="F102" i="19"/>
  <c r="G102" i="19" s="1"/>
  <c r="F166" i="19"/>
  <c r="G166" i="19" s="1"/>
  <c r="F602" i="19"/>
  <c r="G602" i="19" s="1"/>
  <c r="F210" i="19"/>
  <c r="G210" i="19" s="1"/>
  <c r="F550" i="19"/>
  <c r="G550" i="19" s="1"/>
  <c r="F429" i="19"/>
  <c r="G429" i="19" s="1"/>
  <c r="F448" i="19"/>
  <c r="G448" i="19" s="1"/>
  <c r="F425" i="19"/>
  <c r="G425" i="19" s="1"/>
  <c r="F546" i="19"/>
  <c r="G546" i="19" s="1"/>
  <c r="F65" i="19"/>
  <c r="G65" i="19" s="1"/>
  <c r="F127" i="19"/>
  <c r="G127" i="19" s="1"/>
  <c r="F469" i="19"/>
  <c r="G469" i="19" s="1"/>
  <c r="F344" i="19"/>
  <c r="G344" i="19" s="1"/>
  <c r="F392" i="19"/>
  <c r="G392" i="19" s="1"/>
  <c r="F223" i="19"/>
  <c r="G223" i="19" s="1"/>
  <c r="F494" i="19"/>
  <c r="G494" i="19" s="1"/>
  <c r="F502" i="19"/>
  <c r="G502" i="19" s="1"/>
  <c r="F594" i="19"/>
  <c r="G594" i="19" s="1"/>
  <c r="F267" i="19"/>
  <c r="G267" i="19" s="1"/>
  <c r="F128" i="19"/>
  <c r="G128" i="19" s="1"/>
  <c r="F623" i="19"/>
  <c r="G623" i="19" s="1"/>
  <c r="F458" i="19"/>
  <c r="G458" i="19" s="1"/>
  <c r="F409" i="19"/>
  <c r="G409" i="19" s="1"/>
  <c r="F248" i="19"/>
  <c r="G248" i="19" s="1"/>
  <c r="F315" i="19"/>
  <c r="G315" i="19" s="1"/>
  <c r="F582" i="19"/>
  <c r="G582" i="19" s="1"/>
  <c r="F139" i="19"/>
  <c r="G139" i="19" s="1"/>
  <c r="F307" i="19"/>
  <c r="G307" i="19" s="1"/>
  <c r="F555" i="19"/>
  <c r="G555" i="19" s="1"/>
  <c r="F655" i="19"/>
  <c r="G655" i="19" s="1"/>
  <c r="F264" i="19"/>
  <c r="G264" i="19" s="1"/>
  <c r="F144" i="19"/>
  <c r="G144" i="19" s="1"/>
  <c r="F572" i="19"/>
  <c r="G572" i="19" s="1"/>
  <c r="F100" i="19"/>
  <c r="G100" i="19" s="1"/>
  <c r="F84" i="19"/>
  <c r="G84" i="19" s="1"/>
  <c r="F336" i="19"/>
  <c r="G336" i="19" s="1"/>
  <c r="F527" i="19"/>
  <c r="G527" i="19" s="1"/>
  <c r="F616" i="19"/>
  <c r="G616" i="19" s="1"/>
  <c r="F406" i="19"/>
  <c r="G406" i="19" s="1"/>
  <c r="F308" i="19"/>
  <c r="G308" i="19" s="1"/>
  <c r="F277" i="19"/>
  <c r="G277" i="19" s="1"/>
  <c r="F209" i="19"/>
  <c r="G209" i="19" s="1"/>
  <c r="F547" i="19"/>
  <c r="G547" i="19" s="1"/>
  <c r="F218" i="19"/>
  <c r="G218" i="19" s="1"/>
  <c r="F263" i="19"/>
  <c r="G263" i="19" s="1"/>
  <c r="F618" i="19"/>
  <c r="G618" i="19" s="1"/>
  <c r="F257" i="19"/>
  <c r="G257" i="19" s="1"/>
  <c r="F191" i="19"/>
  <c r="G191" i="19" s="1"/>
  <c r="F473" i="19"/>
  <c r="G473" i="19" s="1"/>
  <c r="F94" i="19"/>
  <c r="G94" i="19" s="1"/>
  <c r="F233" i="19"/>
  <c r="G233" i="19" s="1"/>
  <c r="F356" i="19"/>
  <c r="G356" i="19" s="1"/>
  <c r="F134" i="19"/>
  <c r="G134" i="19" s="1"/>
  <c r="F378" i="19"/>
  <c r="G378" i="19" s="1"/>
  <c r="F280" i="19"/>
  <c r="G280" i="19" s="1"/>
  <c r="F583" i="19"/>
  <c r="G583" i="19" s="1"/>
  <c r="F504" i="19"/>
  <c r="G504" i="19" s="1"/>
  <c r="F486" i="19"/>
  <c r="G486" i="19" s="1"/>
  <c r="F133" i="19"/>
  <c r="G133" i="19" s="1"/>
  <c r="F499" i="19"/>
  <c r="G499" i="19" s="1"/>
  <c r="F39" i="19"/>
  <c r="G39" i="19" s="1"/>
  <c r="F587" i="19"/>
  <c r="G587" i="19" s="1"/>
  <c r="F178" i="19"/>
  <c r="G178" i="19" s="1"/>
  <c r="F140" i="19"/>
  <c r="G140" i="19" s="1"/>
  <c r="F467" i="19"/>
  <c r="G467" i="19" s="1"/>
  <c r="F536" i="19"/>
  <c r="G536" i="19" s="1"/>
  <c r="F506" i="19"/>
  <c r="G506" i="19" s="1"/>
  <c r="F341" i="19"/>
  <c r="G341" i="19" s="1"/>
  <c r="F393" i="19"/>
  <c r="G393" i="19" s="1"/>
  <c r="F472" i="19"/>
  <c r="G472" i="19" s="1"/>
  <c r="F591" i="19"/>
  <c r="G591" i="19" s="1"/>
  <c r="F457" i="19"/>
  <c r="G457" i="19" s="1"/>
  <c r="F104" i="19"/>
  <c r="G104" i="19" s="1"/>
  <c r="F519" i="19"/>
  <c r="G519" i="19" s="1"/>
  <c r="F117" i="19"/>
  <c r="G117" i="19" s="1"/>
  <c r="F455" i="19"/>
  <c r="G455" i="19" s="1"/>
  <c r="F559" i="19"/>
  <c r="G559" i="19" s="1"/>
  <c r="F282" i="19"/>
  <c r="G282" i="19" s="1"/>
  <c r="E87" i="1"/>
  <c r="E51" i="27"/>
  <c r="F259" i="19"/>
  <c r="G259" i="19" s="1"/>
  <c r="F636" i="19"/>
  <c r="G636" i="19" s="1"/>
  <c r="F444" i="19"/>
  <c r="G444" i="19" s="1"/>
  <c r="F141" i="19"/>
  <c r="G141" i="19" s="1"/>
  <c r="F119" i="19"/>
  <c r="G119" i="19" s="1"/>
  <c r="F625" i="19"/>
  <c r="G625" i="19" s="1"/>
  <c r="F138" i="19"/>
  <c r="G138" i="19" s="1"/>
  <c r="F606" i="19"/>
  <c r="G606" i="19" s="1"/>
  <c r="F627" i="19"/>
  <c r="G627" i="19" s="1"/>
  <c r="F573" i="19"/>
  <c r="G573" i="19" s="1"/>
  <c r="F351" i="19"/>
  <c r="G351" i="19" s="1"/>
  <c r="F170" i="19"/>
  <c r="G170" i="19" s="1"/>
  <c r="F227" i="19"/>
  <c r="G227" i="19" s="1"/>
  <c r="F566" i="19"/>
  <c r="G566" i="19" s="1"/>
  <c r="F556" i="19"/>
  <c r="G556" i="19" s="1"/>
  <c r="F205" i="19"/>
  <c r="G205" i="19" s="1"/>
  <c r="F663" i="19"/>
  <c r="G663" i="19" s="1"/>
  <c r="F202" i="19"/>
  <c r="G202" i="19" s="1"/>
  <c r="F203" i="19"/>
  <c r="G203" i="19" s="1"/>
  <c r="F460" i="19"/>
  <c r="G460" i="19" s="1"/>
  <c r="F206" i="19"/>
  <c r="G206" i="19" s="1"/>
  <c r="F528" i="19"/>
  <c r="G528" i="19" s="1"/>
  <c r="F271" i="19"/>
  <c r="G271" i="19" s="1"/>
  <c r="F554" i="19"/>
  <c r="G554" i="19" s="1"/>
  <c r="F634" i="19"/>
  <c r="G634" i="19" s="1"/>
  <c r="F208" i="19"/>
  <c r="G208" i="19" s="1"/>
  <c r="F212" i="19"/>
  <c r="G212" i="19" s="1"/>
  <c r="F236" i="19"/>
  <c r="G236" i="19" s="1"/>
  <c r="F595" i="19"/>
  <c r="G595" i="19" s="1"/>
  <c r="F501" i="19"/>
  <c r="G501" i="19" s="1"/>
  <c r="F656" i="19"/>
  <c r="G656" i="19" s="1"/>
  <c r="F124" i="19"/>
  <c r="G124" i="19" s="1"/>
  <c r="F46" i="19"/>
  <c r="G46" i="19" s="1"/>
  <c r="F287" i="19"/>
  <c r="G287" i="19" s="1"/>
  <c r="F580" i="19"/>
  <c r="G580" i="19" s="1"/>
  <c r="F416" i="19"/>
  <c r="G416" i="19" s="1"/>
  <c r="F363" i="19"/>
  <c r="G363" i="19" s="1"/>
  <c r="F30" i="19"/>
  <c r="G30" i="19" s="1"/>
  <c r="F575" i="19"/>
  <c r="G575" i="19" s="1"/>
  <c r="F82" i="19"/>
  <c r="G82" i="19" s="1"/>
  <c r="F402" i="19"/>
  <c r="G402" i="19" s="1"/>
  <c r="F438" i="19"/>
  <c r="G438" i="19" s="1"/>
  <c r="F324" i="19"/>
  <c r="G324" i="19" s="1"/>
  <c r="F510" i="19"/>
  <c r="G510" i="19" s="1"/>
  <c r="F320" i="19"/>
  <c r="G320" i="19" s="1"/>
  <c r="F646" i="19"/>
  <c r="G646" i="19" s="1"/>
  <c r="F51" i="19"/>
  <c r="G51" i="19" s="1"/>
  <c r="F120" i="19"/>
  <c r="G120" i="19" s="1"/>
  <c r="F369" i="19"/>
  <c r="G369" i="19" s="1"/>
  <c r="F603" i="19"/>
  <c r="G603" i="19" s="1"/>
  <c r="F684" i="19"/>
  <c r="G684" i="19" s="1"/>
  <c r="F423" i="19"/>
  <c r="G423" i="19" s="1"/>
  <c r="F619" i="19"/>
  <c r="G619" i="19" s="1"/>
  <c r="F577" i="19"/>
  <c r="G577" i="19" s="1"/>
  <c r="F563" i="19"/>
  <c r="G563" i="19" s="1"/>
  <c r="F337" i="19"/>
  <c r="G337" i="19" s="1"/>
  <c r="F92" i="19"/>
  <c r="G92" i="19" s="1"/>
  <c r="F368" i="19"/>
  <c r="G368" i="19" s="1"/>
  <c r="F371" i="19"/>
  <c r="G371" i="19" s="1"/>
  <c r="F532" i="19"/>
  <c r="G532" i="19" s="1"/>
  <c r="F480" i="19"/>
  <c r="G480" i="19" s="1"/>
  <c r="F349" i="19"/>
  <c r="G349" i="19" s="1"/>
  <c r="F441" i="19"/>
  <c r="G441" i="19" s="1"/>
  <c r="F500" i="19"/>
  <c r="G500" i="19" s="1"/>
  <c r="F576" i="19"/>
  <c r="G576" i="19" s="1"/>
  <c r="F410" i="19"/>
  <c r="G410" i="19" s="1"/>
  <c r="F330" i="19"/>
  <c r="G330" i="19" s="1"/>
  <c r="F97" i="19"/>
  <c r="G97" i="19" s="1"/>
  <c r="F485" i="19"/>
  <c r="G485" i="19" s="1"/>
  <c r="F83" i="19"/>
  <c r="G83" i="19" s="1"/>
  <c r="F242" i="19"/>
  <c r="G242" i="19" s="1"/>
  <c r="F260" i="19"/>
  <c r="G260" i="19" s="1"/>
  <c r="F345" i="19"/>
  <c r="G345" i="19" s="1"/>
  <c r="F674" i="19"/>
  <c r="G674" i="19" s="1"/>
  <c r="F69" i="19"/>
  <c r="G69" i="19" s="1"/>
  <c r="F512" i="19"/>
  <c r="G512" i="19" s="1"/>
  <c r="F648" i="19"/>
  <c r="G648" i="19" s="1"/>
  <c r="F579" i="19"/>
  <c r="G579" i="19" s="1"/>
  <c r="F432" i="19"/>
  <c r="G432" i="19" s="1"/>
  <c r="F490" i="19"/>
  <c r="G490" i="19" s="1"/>
  <c r="F513" i="19"/>
  <c r="G513" i="19" s="1"/>
  <c r="F151" i="19"/>
  <c r="G151" i="19" s="1"/>
  <c r="F58" i="19"/>
  <c r="G58" i="19" s="1"/>
  <c r="F433" i="19"/>
  <c r="G433" i="19" s="1"/>
  <c r="F408" i="19"/>
  <c r="G408" i="19" s="1"/>
  <c r="F533" i="19"/>
  <c r="G533" i="19" s="1"/>
  <c r="F126" i="19"/>
  <c r="G126" i="19" s="1"/>
  <c r="F357" i="19"/>
  <c r="G357" i="19" s="1"/>
  <c r="F101" i="19"/>
  <c r="G101" i="19" s="1"/>
  <c r="F180" i="19"/>
  <c r="G180" i="19" s="1"/>
  <c r="F311" i="19"/>
  <c r="G311" i="19" s="1"/>
  <c r="F405" i="19"/>
  <c r="G405" i="19" s="1"/>
  <c r="F593" i="19"/>
  <c r="G593" i="19" s="1"/>
  <c r="F230" i="19"/>
  <c r="G230" i="19" s="1"/>
  <c r="F194" i="19"/>
  <c r="G194" i="19" s="1"/>
  <c r="F672" i="19"/>
  <c r="G672" i="19" s="1"/>
  <c r="F347" i="19"/>
  <c r="G347" i="19" s="1"/>
  <c r="F617" i="19"/>
  <c r="G617" i="19" s="1"/>
  <c r="F156" i="19"/>
  <c r="G156" i="19" s="1"/>
  <c r="F43" i="19"/>
  <c r="G43" i="19" s="1"/>
  <c r="F285" i="19"/>
  <c r="G285" i="19" s="1"/>
  <c r="F604" i="19"/>
  <c r="G604" i="19" s="1"/>
  <c r="F195" i="19"/>
  <c r="G195" i="19" s="1"/>
  <c r="F340" i="19"/>
  <c r="G340" i="19" s="1"/>
  <c r="F372" i="19"/>
  <c r="G372" i="19" s="1"/>
  <c r="F488" i="19"/>
  <c r="G488" i="19" s="1"/>
  <c r="F614" i="19"/>
  <c r="G614" i="19" s="1"/>
  <c r="F399" i="19"/>
  <c r="G399" i="19" s="1"/>
  <c r="F401" i="19"/>
  <c r="G401" i="19" s="1"/>
  <c r="F54" i="19"/>
  <c r="G54" i="19" s="1"/>
  <c r="F306" i="19"/>
  <c r="G306" i="19" s="1"/>
  <c r="F497" i="19"/>
  <c r="G497" i="19" s="1"/>
  <c r="F679" i="19"/>
  <c r="G679" i="19" s="1"/>
  <c r="F454" i="19"/>
  <c r="G454" i="19" s="1"/>
  <c r="F115" i="19"/>
  <c r="G115" i="19" s="1"/>
  <c r="F338" i="19"/>
  <c r="G338" i="19" s="1"/>
  <c r="F466" i="19"/>
  <c r="G466" i="19" s="1"/>
  <c r="F214" i="19"/>
  <c r="G214" i="19" s="1"/>
  <c r="F637" i="19"/>
  <c r="G637" i="19" s="1"/>
  <c r="F279" i="19"/>
  <c r="G279" i="19" s="1"/>
  <c r="F509" i="19"/>
  <c r="G509" i="19" s="1"/>
  <c r="F633" i="19"/>
  <c r="G633" i="19" s="1"/>
  <c r="F179" i="19"/>
  <c r="G179" i="19" s="1"/>
  <c r="F145" i="19"/>
  <c r="G145" i="19" s="1"/>
  <c r="F29" i="19"/>
  <c r="F638" i="19"/>
  <c r="G638" i="19" s="1"/>
  <c r="F34" i="19"/>
  <c r="G34" i="19" s="1"/>
  <c r="F310" i="19"/>
  <c r="G310" i="19" s="1"/>
  <c r="F373" i="19"/>
  <c r="G373" i="19" s="1"/>
  <c r="F650" i="19"/>
  <c r="G650" i="19" s="1"/>
  <c r="F384" i="19"/>
  <c r="G384" i="19" s="1"/>
  <c r="F545" i="19"/>
  <c r="G545" i="19" s="1"/>
  <c r="F129" i="19"/>
  <c r="G129" i="19" s="1"/>
  <c r="F325" i="19"/>
  <c r="G325" i="19" s="1"/>
  <c r="F492" i="19"/>
  <c r="G492" i="19" s="1"/>
  <c r="F246" i="19"/>
  <c r="G246" i="19" s="1"/>
  <c r="F376" i="19"/>
  <c r="G376" i="19" s="1"/>
  <c r="F60" i="19"/>
  <c r="G60" i="19" s="1"/>
  <c r="F254" i="19"/>
  <c r="G254" i="19" s="1"/>
  <c r="F564" i="19"/>
  <c r="G564" i="19" s="1"/>
  <c r="F207" i="19"/>
  <c r="G207" i="19" s="1"/>
  <c r="F297" i="19"/>
  <c r="G297" i="19" s="1"/>
  <c r="F493" i="19"/>
  <c r="G493" i="19" s="1"/>
  <c r="F664" i="19"/>
  <c r="G664" i="19" s="1"/>
  <c r="F61" i="19"/>
  <c r="G61" i="19" s="1"/>
  <c r="F108" i="19"/>
  <c r="G108" i="19" s="1"/>
  <c r="F255" i="19"/>
  <c r="G255" i="19" s="1"/>
  <c r="F35" i="19"/>
  <c r="G35" i="19" s="1"/>
  <c r="F622" i="19"/>
  <c r="G622" i="19" s="1"/>
  <c r="F299" i="19"/>
  <c r="G299" i="19" s="1"/>
  <c r="F571" i="19"/>
  <c r="G571" i="19" s="1"/>
  <c r="F598" i="19"/>
  <c r="G598" i="19" s="1"/>
  <c r="F87" i="19"/>
  <c r="G87" i="19" s="1"/>
  <c r="F332" i="19"/>
  <c r="G332" i="19" s="1"/>
  <c r="F517" i="19"/>
  <c r="G517" i="19" s="1"/>
  <c r="F574" i="19"/>
  <c r="G574" i="19" s="1"/>
  <c r="F626" i="19"/>
  <c r="G626" i="19" s="1"/>
  <c r="F350" i="19"/>
  <c r="G350" i="19" s="1"/>
  <c r="F286" i="19"/>
  <c r="G286" i="19" s="1"/>
  <c r="F122" i="19"/>
  <c r="G122" i="19" s="1"/>
  <c r="F99" i="19"/>
  <c r="G99" i="19" s="1"/>
  <c r="F66" i="19"/>
  <c r="G66" i="19" s="1"/>
  <c r="F526" i="19"/>
  <c r="G526" i="19" s="1"/>
  <c r="F478" i="19"/>
  <c r="G478" i="19" s="1"/>
  <c r="F396" i="19"/>
  <c r="G396" i="19" s="1"/>
  <c r="F331" i="19"/>
  <c r="G331" i="19" s="1"/>
  <c r="G29" i="20"/>
  <c r="F161" i="19"/>
  <c r="G161" i="19" s="1"/>
  <c r="F673" i="19"/>
  <c r="G673" i="19" s="1"/>
  <c r="F329" i="19"/>
  <c r="G329" i="19" s="1"/>
  <c r="F680" i="19"/>
  <c r="G680" i="19" s="1"/>
  <c r="F81" i="19"/>
  <c r="G81" i="19" s="1"/>
  <c r="F578" i="19"/>
  <c r="G578" i="19" s="1"/>
  <c r="F439" i="19"/>
  <c r="G439" i="19" s="1"/>
  <c r="F665" i="19"/>
  <c r="G665" i="19" s="1"/>
  <c r="F391" i="19"/>
  <c r="G391" i="19" s="1"/>
  <c r="F605" i="19"/>
  <c r="G605" i="19" s="1"/>
  <c r="F185" i="19"/>
  <c r="G185" i="19" s="1"/>
  <c r="F32" i="19"/>
  <c r="G32" i="19" s="1"/>
  <c r="F302" i="19"/>
  <c r="G302" i="19" s="1"/>
  <c r="F596" i="19"/>
  <c r="G596" i="19" s="1"/>
  <c r="F470" i="19"/>
  <c r="G470" i="19" s="1"/>
  <c r="F389" i="19"/>
  <c r="G389" i="19" s="1"/>
  <c r="F313" i="19"/>
  <c r="G313" i="19" s="1"/>
  <c r="F421" i="19"/>
  <c r="G421" i="19" s="1"/>
  <c r="F549" i="19"/>
  <c r="G549" i="19" s="1"/>
  <c r="F468" i="19"/>
  <c r="G468" i="19" s="1"/>
  <c r="F168" i="19"/>
  <c r="G168" i="19" s="1"/>
  <c r="F647" i="19"/>
  <c r="G647" i="19" s="1"/>
  <c r="F667" i="19"/>
  <c r="G667" i="19" s="1"/>
  <c r="F474" i="19"/>
  <c r="G474" i="19" s="1"/>
  <c r="F75" i="19"/>
  <c r="G75" i="19" s="1"/>
  <c r="F404" i="19"/>
  <c r="G404" i="19" s="1"/>
  <c r="F482" i="19"/>
  <c r="G482" i="19" s="1"/>
  <c r="F96" i="19"/>
  <c r="G96" i="19" s="1"/>
  <c r="F688" i="19"/>
  <c r="G688" i="19" s="1"/>
  <c r="F685" i="19"/>
  <c r="G685" i="19" s="1"/>
  <c r="F232" i="19"/>
  <c r="G232" i="19" s="1"/>
  <c r="F600" i="19"/>
  <c r="G600" i="19" s="1"/>
  <c r="F252" i="19"/>
  <c r="G252" i="19" s="1"/>
  <c r="F584" i="19"/>
  <c r="G584" i="19" s="1"/>
  <c r="F505" i="19"/>
  <c r="G505" i="19" s="1"/>
  <c r="F273" i="19"/>
  <c r="G273" i="19" s="1"/>
  <c r="F586" i="19"/>
  <c r="G586" i="19" s="1"/>
  <c r="F305" i="19"/>
  <c r="G305" i="19" s="1"/>
  <c r="F628" i="19"/>
  <c r="G628" i="19" s="1"/>
  <c r="F411" i="19"/>
  <c r="G411" i="19" s="1"/>
  <c r="F196" i="19"/>
  <c r="G196" i="19" s="1"/>
  <c r="F394" i="19"/>
  <c r="G394" i="19" s="1"/>
  <c r="F612" i="19"/>
  <c r="G612" i="19" s="1"/>
  <c r="F451" i="19"/>
  <c r="G451" i="19" s="1"/>
  <c r="F238" i="19"/>
  <c r="G238" i="19" s="1"/>
  <c r="F147" i="19"/>
  <c r="G147" i="19" s="1"/>
  <c r="F155" i="19"/>
  <c r="G155" i="19" s="1"/>
  <c r="F45" i="19"/>
  <c r="G45" i="19" s="1"/>
  <c r="F609" i="19"/>
  <c r="G609" i="19" s="1"/>
  <c r="F41" i="19"/>
  <c r="G41" i="19" s="1"/>
  <c r="F590" i="19"/>
  <c r="G590" i="19" s="1"/>
  <c r="F462" i="19"/>
  <c r="G462" i="19" s="1"/>
  <c r="F226" i="19"/>
  <c r="G226" i="19" s="1"/>
  <c r="F565" i="19"/>
  <c r="G565" i="19" s="1"/>
  <c r="F503" i="19"/>
  <c r="G503" i="19" s="1"/>
  <c r="F523" i="19"/>
  <c r="G523" i="19" s="1"/>
  <c r="F192" i="19"/>
  <c r="G192" i="19" s="1"/>
  <c r="F95" i="19"/>
  <c r="G95" i="19" s="1"/>
  <c r="F514" i="19"/>
  <c r="G514" i="19" s="1"/>
  <c r="F304" i="19"/>
  <c r="G304" i="19" s="1"/>
  <c r="F552" i="19"/>
  <c r="G552" i="19" s="1"/>
  <c r="F90" i="19"/>
  <c r="G90" i="19" s="1"/>
  <c r="F204" i="19"/>
  <c r="G204" i="19" s="1"/>
  <c r="F303" i="19"/>
  <c r="G303" i="19" s="1"/>
  <c r="F365" i="19"/>
  <c r="G365" i="19" s="1"/>
  <c r="F245" i="19"/>
  <c r="G245" i="19" s="1"/>
  <c r="F146" i="19"/>
  <c r="G146" i="19" s="1"/>
  <c r="F309" i="19"/>
  <c r="G309" i="19" s="1"/>
  <c r="F300" i="19"/>
  <c r="G300" i="19" s="1"/>
  <c r="F272" i="19"/>
  <c r="G272" i="19" s="1"/>
  <c r="F471" i="19"/>
  <c r="G471" i="19" s="1"/>
  <c r="F42" i="19"/>
  <c r="G42" i="19" s="1"/>
  <c r="F241" i="19"/>
  <c r="G241" i="19" s="1"/>
  <c r="F652" i="19"/>
  <c r="G652" i="19" s="1"/>
  <c r="F158" i="19"/>
  <c r="G158" i="19" s="1"/>
  <c r="F348" i="19"/>
  <c r="G348" i="19" s="1"/>
  <c r="F530" i="19"/>
  <c r="G530" i="19" s="1"/>
  <c r="F446" i="19"/>
  <c r="G446" i="19" s="1"/>
  <c r="F131" i="19"/>
  <c r="G131" i="19" s="1"/>
  <c r="F174" i="19"/>
  <c r="G174" i="19" s="1"/>
  <c r="F511" i="19"/>
  <c r="G511" i="19" s="1"/>
  <c r="F135" i="19"/>
  <c r="G135" i="19" s="1"/>
  <c r="F418" i="19"/>
  <c r="G418" i="19" s="1"/>
  <c r="F431" i="19"/>
  <c r="G431" i="19" s="1"/>
  <c r="F213" i="19"/>
  <c r="G213" i="19" s="1"/>
  <c r="F220" i="19"/>
  <c r="G220" i="19" s="1"/>
  <c r="F298" i="19"/>
  <c r="G298" i="19" s="1"/>
  <c r="F542" i="19"/>
  <c r="G542" i="19" s="1"/>
  <c r="F681" i="19"/>
  <c r="G681" i="19" s="1"/>
  <c r="F436" i="19"/>
  <c r="G436" i="19" s="1"/>
  <c r="F567" i="19"/>
  <c r="G567" i="19" s="1"/>
  <c r="F413" i="19"/>
  <c r="G413" i="19" s="1"/>
  <c r="F268" i="19"/>
  <c r="G268" i="19" s="1"/>
  <c r="F291" i="19"/>
  <c r="G291" i="19" s="1"/>
  <c r="F93" i="19"/>
  <c r="G93" i="19" s="1"/>
  <c r="F508" i="19"/>
  <c r="G508" i="19" s="1"/>
  <c r="F407" i="19"/>
  <c r="G407" i="19" s="1"/>
  <c r="F632" i="19"/>
  <c r="G632" i="19" s="1"/>
  <c r="F686" i="19"/>
  <c r="G686" i="19" s="1"/>
  <c r="F160" i="19"/>
  <c r="G160" i="19" s="1"/>
  <c r="F660" i="19"/>
  <c r="G660" i="19" s="1"/>
  <c r="F318" i="19"/>
  <c r="G318" i="19" s="1"/>
  <c r="F132" i="19"/>
  <c r="G132" i="19" s="1"/>
  <c r="F275" i="19"/>
  <c r="G275" i="19" s="1"/>
  <c r="F657" i="19"/>
  <c r="G657" i="19" s="1"/>
  <c r="F560" i="19"/>
  <c r="G560" i="19" s="1"/>
  <c r="F424" i="19"/>
  <c r="G424" i="19" s="1"/>
  <c r="F109" i="19"/>
  <c r="G109" i="19" s="1"/>
  <c r="F562" i="19"/>
  <c r="G562" i="19" s="1"/>
  <c r="F53" i="19"/>
  <c r="G53" i="19" s="1"/>
  <c r="F386" i="19"/>
  <c r="G386" i="19" s="1"/>
  <c r="F352" i="19"/>
  <c r="G352" i="19" s="1"/>
  <c r="F182" i="19"/>
  <c r="G182" i="19" s="1"/>
  <c r="F184" i="19"/>
  <c r="G184" i="19" s="1"/>
  <c r="F47" i="19"/>
  <c r="G47" i="19" s="1"/>
  <c r="F669" i="19"/>
  <c r="G669" i="19" s="1"/>
  <c r="F414" i="19"/>
  <c r="G414" i="19" s="1"/>
  <c r="F118" i="19"/>
  <c r="G118" i="19" s="1"/>
  <c r="F173" i="19"/>
  <c r="G173" i="19" s="1"/>
  <c r="F253" i="19"/>
  <c r="G253" i="19" s="1"/>
  <c r="F491" i="19"/>
  <c r="G491" i="19" s="1"/>
  <c r="F531" i="19"/>
  <c r="G531" i="19" s="1"/>
  <c r="F198" i="19"/>
  <c r="G198" i="19" s="1"/>
  <c r="F335" i="19"/>
  <c r="G335" i="19" s="1"/>
  <c r="F98" i="19"/>
  <c r="G98" i="19" s="1"/>
  <c r="F49" i="19"/>
  <c r="G49" i="19" s="1"/>
  <c r="F339" i="19"/>
  <c r="G339" i="19" s="1"/>
  <c r="F400" i="19"/>
  <c r="G400" i="19" s="1"/>
  <c r="F607" i="19"/>
  <c r="G607" i="19" s="1"/>
  <c r="F181" i="19"/>
  <c r="G181" i="19" s="1"/>
  <c r="F420" i="19"/>
  <c r="G420" i="19" s="1"/>
  <c r="F276" i="19"/>
  <c r="G276" i="19" s="1"/>
  <c r="F125" i="19"/>
  <c r="G125" i="19" s="1"/>
  <c r="F295" i="19"/>
  <c r="G295" i="19" s="1"/>
  <c r="F288" i="19"/>
  <c r="G288" i="19" s="1"/>
  <c r="F199" i="19"/>
  <c r="G199" i="19" s="1"/>
  <c r="F296" i="19"/>
  <c r="G296" i="19" s="1"/>
  <c r="F333" i="19"/>
  <c r="G333" i="19" s="1"/>
  <c r="F390" i="19"/>
  <c r="G390" i="19" s="1"/>
  <c r="F77" i="19"/>
  <c r="G77" i="19" s="1"/>
  <c r="F551" i="19"/>
  <c r="G551" i="19" s="1"/>
  <c r="F364" i="19"/>
  <c r="G364" i="19" s="1"/>
  <c r="F524" i="19"/>
  <c r="G524" i="19" s="1"/>
  <c r="F484" i="19"/>
  <c r="G484" i="19" s="1"/>
  <c r="F355" i="19"/>
  <c r="G355" i="19" s="1"/>
  <c r="F200" i="19"/>
  <c r="G200" i="19" s="1"/>
  <c r="F620" i="19"/>
  <c r="G620" i="19" s="1"/>
  <c r="F529" i="19"/>
  <c r="G529" i="19" s="1"/>
  <c r="F37" i="19"/>
  <c r="G37" i="19" s="1"/>
  <c r="F88" i="19"/>
  <c r="G88" i="19" s="1"/>
  <c r="F316" i="19"/>
  <c r="G316" i="19" s="1"/>
  <c r="F319" i="19"/>
  <c r="G319" i="19" s="1"/>
  <c r="F495" i="19"/>
  <c r="G495" i="19" s="1"/>
  <c r="F231" i="19"/>
  <c r="G231" i="19" s="1"/>
  <c r="F507" i="19"/>
  <c r="G507" i="19" s="1"/>
  <c r="F78" i="19"/>
  <c r="G78" i="19" s="1"/>
  <c r="F190" i="19"/>
  <c r="G190" i="19" s="1"/>
  <c r="F244" i="19"/>
  <c r="G244" i="19" s="1"/>
  <c r="F85" i="19"/>
  <c r="G85" i="19" s="1"/>
  <c r="F597" i="19"/>
  <c r="G597" i="19" s="1"/>
  <c r="F440" i="19"/>
  <c r="G440" i="19" s="1"/>
  <c r="F415" i="19"/>
  <c r="G415" i="19" s="1"/>
  <c r="F417" i="19"/>
  <c r="G417" i="19" s="1"/>
  <c r="F588" i="19"/>
  <c r="G588" i="19" s="1"/>
  <c r="F479" i="19"/>
  <c r="G479" i="19" s="1"/>
  <c r="F229" i="19"/>
  <c r="G229" i="19" s="1"/>
  <c r="F569" i="19"/>
  <c r="G569" i="19" s="1"/>
  <c r="F326" i="19"/>
  <c r="G326" i="19" s="1"/>
  <c r="F445" i="19"/>
  <c r="G445" i="19" s="1"/>
  <c r="F687" i="19"/>
  <c r="G687" i="19" s="1"/>
  <c r="F537" i="19"/>
  <c r="G537" i="19" s="1"/>
  <c r="F116" i="19"/>
  <c r="G116" i="19" s="1"/>
  <c r="F216" i="19"/>
  <c r="G216" i="19" s="1"/>
  <c r="F346" i="19"/>
  <c r="G346" i="19" s="1"/>
  <c r="F379" i="19"/>
  <c r="G379" i="19" s="1"/>
  <c r="F40" i="19"/>
  <c r="G40" i="19" s="1"/>
  <c r="F453" i="19"/>
  <c r="G453" i="19" s="1"/>
  <c r="F678" i="19"/>
  <c r="G678" i="19" s="1"/>
  <c r="F539" i="19"/>
  <c r="G539" i="19" s="1"/>
  <c r="F643" i="19"/>
  <c r="G643" i="19" s="1"/>
  <c r="F250" i="19"/>
  <c r="G250" i="19" s="1"/>
  <c r="F592" i="19"/>
  <c r="G592" i="19" s="1"/>
  <c r="F159" i="19"/>
  <c r="G159" i="19" s="1"/>
  <c r="F175" i="19"/>
  <c r="G175" i="19" s="1"/>
  <c r="F434" i="19"/>
  <c r="G434" i="19" s="1"/>
  <c r="F150" i="19"/>
  <c r="G150" i="19" s="1"/>
  <c r="F353" i="19"/>
  <c r="G353" i="19" s="1"/>
  <c r="F541" i="19"/>
  <c r="G541" i="19" s="1"/>
  <c r="F585" i="19"/>
  <c r="G585" i="19" s="1"/>
  <c r="F211" i="19"/>
  <c r="G211" i="19" s="1"/>
  <c r="F164" i="19"/>
  <c r="G164" i="19" s="1"/>
  <c r="F176" i="19"/>
  <c r="G176" i="19" s="1"/>
  <c r="F631" i="19"/>
  <c r="G631" i="19" s="1"/>
  <c r="F377" i="19"/>
  <c r="G377" i="19" s="1"/>
  <c r="F535" i="19"/>
  <c r="G535" i="19" s="1"/>
  <c r="F640" i="19"/>
  <c r="G640" i="19" s="1"/>
  <c r="F262" i="19"/>
  <c r="G262" i="19" s="1"/>
  <c r="F477" i="19"/>
  <c r="G477" i="19" s="1"/>
  <c r="F136" i="19"/>
  <c r="G136" i="19" s="1"/>
  <c r="F314" i="19"/>
  <c r="G314" i="19" s="1"/>
  <c r="F568" i="19"/>
  <c r="G568" i="19" s="1"/>
  <c r="F221" i="19"/>
  <c r="G221" i="19" s="1"/>
  <c r="F435" i="19"/>
  <c r="G435" i="19" s="1"/>
  <c r="F121" i="19"/>
  <c r="G121" i="19" s="1"/>
  <c r="F367" i="19"/>
  <c r="G367" i="19" s="1"/>
  <c r="F374" i="19"/>
  <c r="G374" i="19" s="1"/>
  <c r="F538" i="19"/>
  <c r="G538" i="19" s="1"/>
  <c r="F334" i="19"/>
  <c r="G334" i="19" s="1"/>
  <c r="F137" i="19"/>
  <c r="G137" i="19" s="1"/>
  <c r="F516" i="19"/>
  <c r="G516" i="19" s="1"/>
  <c r="F261" i="19"/>
  <c r="G261" i="19" s="1"/>
  <c r="F152" i="19"/>
  <c r="G152" i="19" s="1"/>
  <c r="F599" i="19"/>
  <c r="G599" i="19" s="1"/>
  <c r="F543" i="19"/>
  <c r="G543" i="19" s="1"/>
  <c r="F522" i="19"/>
  <c r="G522" i="19" s="1"/>
  <c r="F375" i="19"/>
  <c r="G375" i="19" s="1"/>
  <c r="F328" i="19"/>
  <c r="G328" i="19" s="1"/>
  <c r="F621" i="19"/>
  <c r="G621" i="19" s="1"/>
  <c r="F456" i="19"/>
  <c r="G456" i="19" s="1"/>
  <c r="F553" i="19"/>
  <c r="G553" i="19" s="1"/>
  <c r="F645" i="19"/>
  <c r="G645" i="19" s="1"/>
  <c r="F154" i="19"/>
  <c r="G154" i="19" s="1"/>
  <c r="F518" i="19"/>
  <c r="G518" i="19" s="1"/>
  <c r="F683" i="19"/>
  <c r="G683" i="19" s="1"/>
  <c r="F581" i="19"/>
  <c r="G581" i="19" s="1"/>
  <c r="F327" i="19"/>
  <c r="G327" i="19" s="1"/>
  <c r="F292" i="19"/>
  <c r="G292" i="19" s="1"/>
  <c r="F52" i="19"/>
  <c r="G52" i="19" s="1"/>
  <c r="F44" i="19"/>
  <c r="G44" i="19" s="1"/>
  <c r="F73" i="19"/>
  <c r="G73" i="19" s="1"/>
  <c r="F301" i="19"/>
  <c r="G301" i="19" s="1"/>
  <c r="F437" i="19"/>
  <c r="G437" i="19" s="1"/>
  <c r="F293" i="19"/>
  <c r="G293" i="19" s="1"/>
  <c r="F442" i="19"/>
  <c r="G442" i="19" s="1"/>
  <c r="F251" i="19"/>
  <c r="G251" i="19" s="1"/>
  <c r="F570" i="19"/>
  <c r="G570" i="19" s="1"/>
  <c r="F71" i="19"/>
  <c r="G71" i="19" s="1"/>
  <c r="F165" i="19"/>
  <c r="G165" i="19" s="1"/>
  <c r="F59" i="19"/>
  <c r="G59" i="19" s="1"/>
  <c r="F26" i="19"/>
  <c r="F33" i="19"/>
  <c r="G33" i="19" s="1"/>
  <c r="F398" i="19"/>
  <c r="G398" i="19" s="1"/>
  <c r="F55" i="19"/>
  <c r="G55" i="19" s="1"/>
  <c r="F186" i="19"/>
  <c r="G186" i="19" s="1"/>
  <c r="F450" i="19"/>
  <c r="G450" i="19" s="1"/>
  <c r="F89" i="19"/>
  <c r="G89" i="19" s="1"/>
  <c r="F385" i="19"/>
  <c r="G385" i="19" s="1"/>
  <c r="F171" i="19"/>
  <c r="G171" i="19" s="1"/>
  <c r="F50" i="19"/>
  <c r="G50" i="19" s="1"/>
  <c r="F167" i="19"/>
  <c r="G167" i="19" s="1"/>
  <c r="F72" i="19"/>
  <c r="G72" i="19" s="1"/>
  <c r="F428" i="19"/>
  <c r="G428" i="19" s="1"/>
  <c r="F589" i="19"/>
  <c r="G589" i="19" s="1"/>
  <c r="F114" i="19"/>
  <c r="G114" i="19" s="1"/>
  <c r="F312" i="19"/>
  <c r="G312" i="19" s="1"/>
  <c r="F215" i="19"/>
  <c r="G215" i="19" s="1"/>
  <c r="F169" i="19"/>
  <c r="G169" i="19" s="1"/>
  <c r="F149" i="19"/>
  <c r="G149" i="19" s="1"/>
  <c r="F380" i="19"/>
  <c r="G380" i="19" s="1"/>
  <c r="F412" i="19"/>
  <c r="G412" i="19" s="1"/>
  <c r="F464" i="19"/>
  <c r="G464" i="19" s="1"/>
  <c r="F110" i="19"/>
  <c r="G110" i="19" s="1"/>
  <c r="F558" i="19"/>
  <c r="G558" i="19" s="1"/>
  <c r="F321" i="19"/>
  <c r="G321" i="19" s="1"/>
  <c r="F237" i="19"/>
  <c r="G237" i="19" s="1"/>
  <c r="F112" i="19"/>
  <c r="G112" i="19" s="1"/>
  <c r="F183" i="19"/>
  <c r="G183" i="19" s="1"/>
  <c r="F359" i="19"/>
  <c r="G359" i="19" s="1"/>
  <c r="F548" i="19"/>
  <c r="G548" i="19" s="1"/>
  <c r="F611" i="19"/>
  <c r="G611" i="19" s="1"/>
  <c r="F430" i="19"/>
  <c r="G430" i="19" s="1"/>
  <c r="F447" i="19"/>
  <c r="G447" i="19" s="1"/>
  <c r="F635" i="19"/>
  <c r="G635" i="19" s="1"/>
  <c r="F188" i="19"/>
  <c r="G188" i="19" s="1"/>
  <c r="F130" i="19"/>
  <c r="G130" i="19" s="1"/>
  <c r="F658" i="19"/>
  <c r="G658" i="19" s="1"/>
  <c r="F610" i="19"/>
  <c r="G610" i="19" s="1"/>
  <c r="F265" i="19"/>
  <c r="G265" i="19" s="1"/>
  <c r="F48" i="19"/>
  <c r="G48" i="19" s="1"/>
  <c r="F270" i="19"/>
  <c r="G270" i="19" s="1"/>
  <c r="F383" i="19"/>
  <c r="G383" i="19" s="1"/>
  <c r="F489" i="19"/>
  <c r="G489" i="19" s="1"/>
  <c r="F487" i="19"/>
  <c r="G487" i="19" s="1"/>
  <c r="F68" i="19"/>
  <c r="G68" i="19" s="1"/>
  <c r="F615" i="19"/>
  <c r="G615" i="19" s="1"/>
  <c r="F224" i="19"/>
  <c r="G224" i="19" s="1"/>
  <c r="F193" i="19"/>
  <c r="G193" i="19" s="1"/>
  <c r="F362" i="19"/>
  <c r="G362" i="19" s="1"/>
  <c r="F644" i="19"/>
  <c r="G644" i="19" s="1"/>
  <c r="F283" i="19"/>
  <c r="G283" i="19" s="1"/>
  <c r="F274" i="19"/>
  <c r="G274" i="19" s="1"/>
  <c r="F403" i="19"/>
  <c r="G403" i="19" s="1"/>
  <c r="F249" i="19"/>
  <c r="G249" i="19" s="1"/>
  <c r="F668" i="19"/>
  <c r="G668" i="19" s="1"/>
  <c r="F662" i="19"/>
  <c r="G662" i="19" s="1"/>
  <c r="F217" i="19"/>
  <c r="G217" i="19" s="1"/>
  <c r="F601" i="19"/>
  <c r="G601" i="19" s="1"/>
  <c r="F111" i="19"/>
  <c r="G111" i="19" s="1"/>
  <c r="F354" i="19"/>
  <c r="G354" i="19" s="1"/>
  <c r="F163" i="19"/>
  <c r="G163" i="19" s="1"/>
  <c r="F113" i="19"/>
  <c r="G113" i="19" s="1"/>
  <c r="F278" i="19"/>
  <c r="G278" i="19" s="1"/>
  <c r="F228" i="19"/>
  <c r="G228" i="19" s="1"/>
  <c r="F557" i="19"/>
  <c r="G557" i="19" s="1"/>
  <c r="F642" i="19"/>
  <c r="G642" i="19" s="1"/>
  <c r="F520" i="19"/>
  <c r="G520" i="19" s="1"/>
  <c r="F498" i="19"/>
  <c r="G498" i="19" s="1"/>
  <c r="F342" i="19"/>
  <c r="G342" i="19" s="1"/>
  <c r="F281" i="19"/>
  <c r="G281" i="19" s="1"/>
  <c r="F370" i="19"/>
  <c r="G370" i="19" s="1"/>
  <c r="F240" i="19"/>
  <c r="G240" i="19" s="1"/>
  <c r="F666" i="19"/>
  <c r="G666" i="19" s="1"/>
  <c r="F323" i="19"/>
  <c r="G323" i="19" s="1"/>
  <c r="F676" i="19"/>
  <c r="G676" i="19" s="1"/>
  <c r="F197" i="19"/>
  <c r="G197" i="19" s="1"/>
  <c r="F443" i="19"/>
  <c r="G443" i="19" s="1"/>
  <c r="F162" i="19"/>
  <c r="G162" i="19" s="1"/>
  <c r="F38" i="19"/>
  <c r="G38" i="19" s="1"/>
  <c r="F57" i="19"/>
  <c r="G57" i="19" s="1"/>
  <c r="F395" i="19"/>
  <c r="G395" i="19" s="1"/>
  <c r="F521" i="19"/>
  <c r="G521" i="19" s="1"/>
  <c r="F225" i="19"/>
  <c r="G225" i="19" s="1"/>
  <c r="F387" i="19"/>
  <c r="G387" i="19" s="1"/>
  <c r="F677" i="19"/>
  <c r="G677" i="19" s="1"/>
  <c r="F343" i="19"/>
  <c r="G343" i="19" s="1"/>
  <c r="F452" i="19"/>
  <c r="G452" i="19" s="1"/>
  <c r="F266" i="19"/>
  <c r="G266" i="19" s="1"/>
  <c r="F91" i="19"/>
  <c r="G91" i="19" s="1"/>
  <c r="F290" i="19"/>
  <c r="G290" i="19" s="1"/>
  <c r="F103" i="19"/>
  <c r="G103" i="19" s="1"/>
  <c r="F653" i="19"/>
  <c r="G653" i="19" s="1"/>
  <c r="E53" i="27" l="1"/>
  <c r="E37" i="27"/>
  <c r="G20" i="20"/>
  <c r="G23" i="20" s="1"/>
  <c r="D18" i="21" s="1"/>
  <c r="E50" i="27"/>
  <c r="G29" i="19"/>
  <c r="G20" i="19"/>
  <c r="G21" i="20" l="1"/>
  <c r="L34" i="20" s="1"/>
  <c r="L35" i="20" s="1"/>
  <c r="G21" i="19"/>
  <c r="G23" i="19"/>
  <c r="D17" i="21" s="1"/>
  <c r="G22" i="20" l="1"/>
  <c r="G22" i="19"/>
  <c r="L34" i="19"/>
  <c r="L36" i="19" s="1"/>
  <c r="L36" i="20"/>
  <c r="D20" i="21"/>
  <c r="L35" i="19" l="1"/>
  <c r="D21" i="21"/>
  <c r="D23" i="21" s="1"/>
  <c r="E71" i="1" s="1"/>
  <c r="E35" i="27" l="1"/>
  <c r="E72" i="1"/>
  <c r="C12" i="26" s="1"/>
  <c r="C13" i="26"/>
  <c r="E13" i="26" s="1"/>
  <c r="C18" i="26" l="1"/>
  <c r="C20" i="26" s="1"/>
  <c r="C23" i="26"/>
  <c r="D580" i="26"/>
  <c r="D533" i="26"/>
  <c r="D163" i="26"/>
  <c r="D102" i="26"/>
  <c r="D68" i="26"/>
  <c r="D167" i="26"/>
  <c r="D77" i="26"/>
  <c r="D202" i="26"/>
  <c r="D186" i="26"/>
  <c r="D262" i="26"/>
  <c r="D523" i="26"/>
  <c r="D329" i="26"/>
  <c r="D425" i="26"/>
  <c r="D336" i="26"/>
  <c r="D674" i="26"/>
  <c r="D463" i="26"/>
  <c r="D304" i="26"/>
  <c r="D590" i="26"/>
  <c r="D214" i="26"/>
  <c r="D131" i="26"/>
  <c r="D323" i="26"/>
  <c r="D393" i="26"/>
  <c r="D51" i="26"/>
  <c r="D62" i="26"/>
  <c r="D412" i="26"/>
  <c r="D331" i="26"/>
  <c r="D514" i="26"/>
  <c r="D94" i="26"/>
  <c r="D685" i="26"/>
  <c r="D628" i="26"/>
  <c r="D663" i="26"/>
  <c r="D485" i="26"/>
  <c r="D58" i="26"/>
  <c r="D591" i="26"/>
  <c r="D316" i="26"/>
  <c r="D618" i="26"/>
  <c r="D220" i="26"/>
  <c r="D577" i="26"/>
  <c r="D136" i="26"/>
  <c r="D87" i="26"/>
  <c r="D57" i="26"/>
  <c r="D387" i="26"/>
  <c r="D439" i="26"/>
  <c r="D477" i="26"/>
  <c r="D362" i="26"/>
  <c r="D44" i="26"/>
  <c r="D209" i="26"/>
  <c r="D185" i="26"/>
  <c r="D391" i="26"/>
  <c r="D263" i="26"/>
  <c r="D622" i="26"/>
  <c r="D655" i="26"/>
  <c r="D113" i="26"/>
  <c r="D648" i="26"/>
  <c r="D600" i="26"/>
  <c r="D542" i="26"/>
  <c r="D644" i="26"/>
  <c r="D114" i="26"/>
  <c r="D137" i="26"/>
  <c r="D668" i="26"/>
  <c r="D104" i="26"/>
  <c r="D123" i="26"/>
  <c r="D71" i="26"/>
  <c r="D605" i="26"/>
  <c r="D469" i="26"/>
  <c r="D118" i="26"/>
  <c r="D595" i="26"/>
  <c r="D288" i="26"/>
  <c r="D271" i="26"/>
  <c r="D117" i="26"/>
  <c r="D47" i="26"/>
  <c r="D558" i="26"/>
  <c r="D115" i="26"/>
  <c r="D184" i="26"/>
  <c r="D159" i="26"/>
  <c r="D385" i="26"/>
  <c r="D437" i="26"/>
  <c r="D626" i="26"/>
  <c r="D307" i="26"/>
  <c r="D428" i="26"/>
  <c r="D638" i="26"/>
  <c r="D278" i="26"/>
  <c r="D109" i="26"/>
  <c r="D310" i="26"/>
  <c r="D341" i="26"/>
  <c r="D244" i="26"/>
  <c r="D92" i="26"/>
  <c r="D42" i="26"/>
  <c r="D85" i="26"/>
  <c r="D320" i="26"/>
  <c r="D194" i="26"/>
  <c r="D389" i="26"/>
  <c r="D248" i="26"/>
  <c r="D652" i="26"/>
  <c r="D556" i="26"/>
  <c r="D689" i="26"/>
  <c r="D410" i="26"/>
  <c r="D684" i="26"/>
  <c r="D559" i="26"/>
  <c r="D305" i="26"/>
  <c r="D160" i="26"/>
  <c r="D328" i="26"/>
  <c r="D372" i="26"/>
  <c r="D490" i="26"/>
  <c r="D604" i="26"/>
  <c r="D396" i="26"/>
  <c r="D127" i="26"/>
  <c r="D101" i="26"/>
  <c r="D72" i="26"/>
  <c r="D380" i="26"/>
  <c r="D103" i="26"/>
  <c r="D200" i="26"/>
  <c r="D460" i="26"/>
  <c r="D669" i="26"/>
  <c r="D494" i="26"/>
  <c r="D347" i="26"/>
  <c r="D81" i="26"/>
  <c r="D352" i="26"/>
  <c r="D443" i="26"/>
  <c r="D599" i="26"/>
  <c r="D451" i="26"/>
  <c r="D303" i="26"/>
  <c r="D308" i="26"/>
  <c r="D188" i="26"/>
  <c r="D315" i="26"/>
  <c r="D133" i="26"/>
  <c r="D687" i="26"/>
  <c r="D83" i="26"/>
  <c r="D63" i="26"/>
  <c r="D41" i="26"/>
  <c r="D193" i="26"/>
  <c r="D192" i="26"/>
  <c r="D676" i="26"/>
  <c r="D382" i="26"/>
  <c r="D229" i="26"/>
  <c r="D368" i="26"/>
  <c r="D489" i="26"/>
  <c r="D540" i="26"/>
  <c r="D350" i="26"/>
  <c r="D570" i="26"/>
  <c r="D572" i="26"/>
  <c r="D301" i="26"/>
  <c r="D295" i="26"/>
  <c r="D294" i="26"/>
  <c r="D224" i="26"/>
  <c r="D688" i="26"/>
  <c r="D645" i="26"/>
  <c r="D105" i="26"/>
  <c r="D282" i="26"/>
  <c r="D487" i="26"/>
  <c r="D52" i="26"/>
  <c r="D635" i="26"/>
  <c r="D512" i="26"/>
  <c r="D135" i="26"/>
  <c r="D269" i="26"/>
  <c r="D111" i="26"/>
  <c r="D419" i="26"/>
  <c r="D417" i="26"/>
  <c r="D552" i="26"/>
  <c r="D424" i="26"/>
  <c r="D634" i="26"/>
  <c r="D106" i="26"/>
  <c r="D60" i="26"/>
  <c r="D596" i="26"/>
  <c r="D176" i="26"/>
  <c r="D321" i="26"/>
  <c r="D678" i="26"/>
  <c r="D653" i="26"/>
  <c r="D571" i="26"/>
  <c r="D432" i="26"/>
  <c r="D346" i="26"/>
  <c r="D627" i="26"/>
  <c r="D476" i="26"/>
  <c r="D290" i="26"/>
  <c r="D338" i="26"/>
  <c r="D247" i="26"/>
  <c r="D651" i="26"/>
  <c r="D152" i="26"/>
  <c r="D588" i="26"/>
  <c r="D170" i="26"/>
  <c r="D26" i="26"/>
  <c r="D150" i="26"/>
  <c r="D273" i="26"/>
  <c r="D182" i="26"/>
  <c r="D151" i="26"/>
  <c r="D602" i="26"/>
  <c r="D409" i="26"/>
  <c r="D659" i="26"/>
  <c r="D647" i="26"/>
  <c r="D606" i="26"/>
  <c r="D519" i="26"/>
  <c r="D413" i="26"/>
  <c r="D272" i="26"/>
  <c r="D53" i="26"/>
  <c r="D38" i="26"/>
  <c r="D537" i="26"/>
  <c r="D132" i="26"/>
  <c r="D614" i="26"/>
  <c r="D612" i="26"/>
  <c r="D620" i="26"/>
  <c r="D333" i="26"/>
  <c r="D434" i="26"/>
  <c r="D251" i="26"/>
  <c r="D225" i="26"/>
  <c r="D408" i="26"/>
  <c r="D264" i="26"/>
  <c r="D284" i="26"/>
  <c r="D505" i="26"/>
  <c r="D217" i="26"/>
  <c r="D532" i="26"/>
  <c r="D517" i="26"/>
  <c r="D39" i="26"/>
  <c r="D370" i="26"/>
  <c r="D119" i="26"/>
  <c r="D98" i="26"/>
  <c r="D583" i="26"/>
  <c r="D435" i="26"/>
  <c r="D673" i="26"/>
  <c r="D80" i="26"/>
  <c r="D457" i="26"/>
  <c r="D219" i="26"/>
  <c r="D611" i="26"/>
  <c r="D45" i="26"/>
  <c r="D49" i="26"/>
  <c r="D518" i="26"/>
  <c r="D615" i="26"/>
  <c r="D277" i="26"/>
  <c r="D503" i="26"/>
  <c r="D249" i="26"/>
  <c r="D632" i="26"/>
  <c r="D630" i="26"/>
  <c r="D499" i="26"/>
  <c r="D298" i="26"/>
  <c r="D430" i="26"/>
  <c r="D624" i="26"/>
  <c r="D324" i="26"/>
  <c r="D560" i="26"/>
  <c r="D292" i="26"/>
  <c r="D201" i="26"/>
  <c r="D598" i="26"/>
  <c r="D112" i="26"/>
  <c r="D165" i="26"/>
  <c r="D675" i="26"/>
  <c r="D148" i="26"/>
  <c r="D283" i="26"/>
  <c r="D166" i="26"/>
  <c r="D311" i="26"/>
  <c r="D34" i="26"/>
  <c r="D657" i="26"/>
  <c r="D491" i="26"/>
  <c r="D461" i="26"/>
  <c r="D472" i="26"/>
  <c r="D100" i="26"/>
  <c r="D50" i="26"/>
  <c r="D441" i="26"/>
  <c r="D493" i="26"/>
  <c r="D576" i="26"/>
  <c r="D454" i="26"/>
  <c r="D582" i="26"/>
  <c r="D337" i="26"/>
  <c r="D312" i="26"/>
  <c r="D414" i="26"/>
  <c r="D374" i="26"/>
  <c r="D403" i="26"/>
  <c r="D584" i="26"/>
  <c r="D155" i="26"/>
  <c r="D180" i="26"/>
  <c r="D122" i="26"/>
  <c r="D625" i="26"/>
  <c r="D141" i="26"/>
  <c r="D300" i="26"/>
  <c r="D550" i="26"/>
  <c r="D234" i="26"/>
  <c r="D421" i="26"/>
  <c r="D545" i="26"/>
  <c r="D319" i="26"/>
  <c r="D340" i="26"/>
  <c r="D438" i="26"/>
  <c r="D286" i="26"/>
  <c r="D158" i="26"/>
  <c r="D226" i="26"/>
  <c r="D522" i="26"/>
  <c r="D484" i="26"/>
  <c r="D189" i="26"/>
  <c r="D55" i="26"/>
  <c r="D349" i="26"/>
  <c r="D245" i="26"/>
  <c r="D211" i="26"/>
  <c r="D134" i="26"/>
  <c r="D199" i="26"/>
  <c r="D623" i="26"/>
  <c r="D495" i="26"/>
  <c r="D544" i="26"/>
  <c r="D351" i="26"/>
  <c r="D397" i="26"/>
  <c r="D149" i="26"/>
  <c r="D422" i="26"/>
  <c r="D29" i="26"/>
  <c r="D502" i="26"/>
  <c r="D138" i="26"/>
  <c r="D280" i="26"/>
  <c r="D258" i="26"/>
  <c r="D91" i="26"/>
  <c r="D641" i="26"/>
  <c r="D539" i="26"/>
  <c r="D313" i="26"/>
  <c r="D354" i="26"/>
  <c r="D212" i="26"/>
  <c r="D639" i="26"/>
  <c r="D568" i="26"/>
  <c r="D171" i="26"/>
  <c r="D348" i="26"/>
  <c r="D589" i="26"/>
  <c r="D447" i="26"/>
  <c r="D616" i="26"/>
  <c r="D146" i="26"/>
  <c r="D204" i="26"/>
  <c r="D581" i="26"/>
  <c r="D88" i="26"/>
  <c r="D181" i="26"/>
  <c r="D140" i="26"/>
  <c r="D74" i="26"/>
  <c r="D483" i="26"/>
  <c r="D384" i="26"/>
  <c r="D196" i="26"/>
  <c r="D236" i="26"/>
  <c r="D642" i="26"/>
  <c r="D442" i="26"/>
  <c r="D259" i="26"/>
  <c r="D237" i="26"/>
  <c r="D252" i="26"/>
  <c r="D206" i="26"/>
  <c r="D61" i="26"/>
  <c r="D291" i="26"/>
  <c r="D268" i="26"/>
  <c r="D436" i="26"/>
  <c r="D162" i="26"/>
  <c r="D145" i="26"/>
  <c r="D665" i="26"/>
  <c r="D215" i="26"/>
  <c r="D128" i="26"/>
  <c r="D593" i="26"/>
  <c r="D536" i="26"/>
  <c r="D561" i="26"/>
  <c r="D449" i="26"/>
  <c r="D355" i="26"/>
  <c r="D529" i="26"/>
  <c r="D418" i="26"/>
  <c r="D621" i="26"/>
  <c r="D440" i="26"/>
  <c r="D97" i="26"/>
  <c r="D475" i="26"/>
  <c r="D453" i="26"/>
  <c r="D429" i="26"/>
  <c r="D78" i="26"/>
  <c r="D682" i="26"/>
  <c r="D110" i="26"/>
  <c r="D557" i="26"/>
  <c r="D386" i="26"/>
  <c r="D187" i="26"/>
  <c r="D309" i="26"/>
  <c r="D509" i="26"/>
  <c r="D139" i="26"/>
  <c r="D161" i="26"/>
  <c r="D530" i="26"/>
  <c r="D345" i="26"/>
  <c r="D366" i="26"/>
  <c r="D95" i="26"/>
  <c r="D646" i="26"/>
  <c r="D566" i="26"/>
  <c r="D253" i="26"/>
  <c r="D656" i="26"/>
  <c r="D551" i="26"/>
  <c r="D64" i="26"/>
  <c r="D401" i="26"/>
  <c r="D569" i="26"/>
  <c r="D142" i="26"/>
  <c r="D213" i="26"/>
  <c r="D445" i="26"/>
  <c r="D257" i="26"/>
  <c r="D431" i="26"/>
  <c r="D679" i="26"/>
  <c r="D208" i="26"/>
  <c r="D592" i="26"/>
  <c r="D670" i="26"/>
  <c r="D433" i="26"/>
  <c r="D521" i="26"/>
  <c r="D474" i="26"/>
  <c r="D359" i="26"/>
  <c r="D360" i="26"/>
  <c r="D228" i="26"/>
  <c r="D617" i="26"/>
  <c r="D515" i="26"/>
  <c r="D633" i="26"/>
  <c r="D631" i="26"/>
  <c r="D497" i="26"/>
  <c r="D179" i="26"/>
  <c r="D190" i="26"/>
  <c r="D265" i="26"/>
  <c r="D275" i="26"/>
  <c r="D43" i="26"/>
  <c r="D129" i="26"/>
  <c r="D227" i="26"/>
  <c r="D666" i="26"/>
  <c r="D84" i="26"/>
  <c r="D411" i="26"/>
  <c r="D285" i="26"/>
  <c r="D363" i="26"/>
  <c r="D274" i="26"/>
  <c r="D126" i="26"/>
  <c r="D661" i="26"/>
  <c r="D130" i="26"/>
  <c r="D173" i="26"/>
  <c r="D93" i="26"/>
  <c r="D365" i="26"/>
  <c r="D402" i="26"/>
  <c r="D70" i="26"/>
  <c r="D90" i="26"/>
  <c r="D216" i="26"/>
  <c r="D198" i="26"/>
  <c r="D183" i="26"/>
  <c r="D473" i="26"/>
  <c r="D619" i="26"/>
  <c r="D664" i="26"/>
  <c r="D506" i="26"/>
  <c r="D446" i="26"/>
  <c r="D426" i="26"/>
  <c r="D335" i="26"/>
  <c r="D597" i="26"/>
  <c r="D636" i="26"/>
  <c r="D99" i="26"/>
  <c r="D154" i="26"/>
  <c r="D243" i="26"/>
  <c r="D554" i="26"/>
  <c r="D40" i="26"/>
  <c r="D444" i="26"/>
  <c r="D82" i="26"/>
  <c r="D32" i="26"/>
  <c r="D143" i="26"/>
  <c r="D640" i="26"/>
  <c r="D455" i="26"/>
  <c r="D427" i="26"/>
  <c r="D255" i="26"/>
  <c r="D416" i="26"/>
  <c r="D535" i="26"/>
  <c r="D371" i="26"/>
  <c r="D486" i="26"/>
  <c r="D222" i="26"/>
  <c r="D279" i="26"/>
  <c r="D195" i="26"/>
  <c r="D548" i="26"/>
  <c r="D398" i="26"/>
  <c r="D525" i="26"/>
  <c r="D289" i="26"/>
  <c r="D339" i="26"/>
  <c r="D470" i="26"/>
  <c r="D462" i="26"/>
  <c r="D297" i="26"/>
  <c r="D553" i="26"/>
  <c r="D377" i="26"/>
  <c r="D585" i="26"/>
  <c r="D496" i="26"/>
  <c r="D157" i="26"/>
  <c r="D65" i="26"/>
  <c r="D66" i="26"/>
  <c r="D488" i="26"/>
  <c r="D314" i="26"/>
  <c r="D400" i="26"/>
  <c r="D306" i="26"/>
  <c r="D326" i="26"/>
  <c r="D607" i="26"/>
  <c r="D232" i="26"/>
  <c r="D242" i="26"/>
  <c r="D318" i="26"/>
  <c r="D256" i="26"/>
  <c r="D516" i="26"/>
  <c r="D388" i="26"/>
  <c r="D233" i="26"/>
  <c r="D686" i="26"/>
  <c r="D513" i="26"/>
  <c r="D448" i="26"/>
  <c r="D125" i="26"/>
  <c r="D246" i="26"/>
  <c r="D168" i="26"/>
  <c r="D59" i="26"/>
  <c r="D399" i="26"/>
  <c r="D564" i="26"/>
  <c r="D501" i="26"/>
  <c r="D405" i="26"/>
  <c r="D456" i="26"/>
  <c r="D175" i="26"/>
  <c r="D395" i="26"/>
  <c r="D649" i="26"/>
  <c r="D75" i="26"/>
  <c r="D356" i="26"/>
  <c r="D191" i="26"/>
  <c r="D579" i="26"/>
  <c r="D332" i="26"/>
  <c r="D164" i="26"/>
  <c r="D378" i="26"/>
  <c r="D293" i="26"/>
  <c r="D534" i="26"/>
  <c r="D261" i="26"/>
  <c r="D73" i="26"/>
  <c r="D172" i="26"/>
  <c r="D69" i="26"/>
  <c r="D327" i="26"/>
  <c r="D238" i="26"/>
  <c r="D334" i="26"/>
  <c r="D276" i="26"/>
  <c r="D563" i="26"/>
  <c r="D302" i="26"/>
  <c r="D205" i="26"/>
  <c r="D531" i="26"/>
  <c r="D504" i="26"/>
  <c r="D613" i="26"/>
  <c r="D452" i="26"/>
  <c r="D325" i="26"/>
  <c r="D567" i="26"/>
  <c r="D543" i="26"/>
  <c r="D390" i="26"/>
  <c r="D510" i="26"/>
  <c r="D479" i="26"/>
  <c r="D250" i="26"/>
  <c r="D573" i="26"/>
  <c r="D107" i="26"/>
  <c r="D381" i="26"/>
  <c r="D153" i="26"/>
  <c r="D121" i="26"/>
  <c r="D459" i="26"/>
  <c r="D680" i="26"/>
  <c r="D299" i="26"/>
  <c r="D629" i="26"/>
  <c r="D79" i="26"/>
  <c r="D467" i="26"/>
  <c r="D547" i="26"/>
  <c r="D33" i="26"/>
  <c r="D37" i="26"/>
  <c r="D574" i="26"/>
  <c r="D260" i="26"/>
  <c r="D464" i="26"/>
  <c r="D541" i="26"/>
  <c r="D267" i="26"/>
  <c r="D507" i="26"/>
  <c r="D672" i="26"/>
  <c r="D466" i="26"/>
  <c r="D357" i="26"/>
  <c r="D575" i="26"/>
  <c r="D465" i="26"/>
  <c r="D235" i="26"/>
  <c r="D643" i="26"/>
  <c r="D367" i="26"/>
  <c r="D498" i="26"/>
  <c r="D586" i="26"/>
  <c r="D609" i="26"/>
  <c r="D353" i="26"/>
  <c r="D610" i="26"/>
  <c r="D207" i="26"/>
  <c r="D239" i="26"/>
  <c r="D482" i="26"/>
  <c r="D601" i="26"/>
  <c r="D364" i="26"/>
  <c r="D538" i="26"/>
  <c r="D322" i="26"/>
  <c r="D156" i="26"/>
  <c r="D683" i="26"/>
  <c r="D287" i="26"/>
  <c r="D67" i="26"/>
  <c r="D96" i="26"/>
  <c r="D527" i="26"/>
  <c r="D197" i="26"/>
  <c r="D317" i="26"/>
  <c r="D218" i="26"/>
  <c r="D210" i="26"/>
  <c r="D46" i="26"/>
  <c r="D603" i="26"/>
  <c r="D116" i="26"/>
  <c r="D415" i="26"/>
  <c r="D178" i="26"/>
  <c r="D120" i="26"/>
  <c r="D406" i="26"/>
  <c r="D392" i="26"/>
  <c r="D108" i="26"/>
  <c r="D169" i="26"/>
  <c r="D174" i="26"/>
  <c r="D344" i="26"/>
  <c r="D511" i="26"/>
  <c r="D56" i="26"/>
  <c r="D223" i="26"/>
  <c r="D361" i="26"/>
  <c r="D480" i="26"/>
  <c r="D342" i="26"/>
  <c r="D373" i="26"/>
  <c r="D404" i="26"/>
  <c r="D677" i="26"/>
  <c r="D31" i="26"/>
  <c r="D147" i="26"/>
  <c r="D637" i="26"/>
  <c r="D48" i="26"/>
  <c r="D35" i="26"/>
  <c r="D296" i="26"/>
  <c r="D492" i="26"/>
  <c r="D667" i="26"/>
  <c r="D528" i="26"/>
  <c r="D231" i="26"/>
  <c r="D89" i="26"/>
  <c r="D546" i="26"/>
  <c r="D468" i="26"/>
  <c r="D254" i="26"/>
  <c r="D520" i="26"/>
  <c r="D450" i="26"/>
  <c r="D30" i="26"/>
  <c r="D394" i="26"/>
  <c r="D420" i="26"/>
  <c r="D555" i="26"/>
  <c r="D565" i="26"/>
  <c r="D671" i="26"/>
  <c r="D266" i="26"/>
  <c r="D562" i="26"/>
  <c r="D658" i="26"/>
  <c r="D124" i="26"/>
  <c r="D383" i="26"/>
  <c r="D594" i="26"/>
  <c r="D660" i="26"/>
  <c r="D587" i="26"/>
  <c r="D608" i="26"/>
  <c r="D358" i="26"/>
  <c r="D549" i="26"/>
  <c r="D407" i="26"/>
  <c r="D500" i="26"/>
  <c r="D526" i="26"/>
  <c r="D375" i="26"/>
  <c r="D54" i="26"/>
  <c r="D654" i="26"/>
  <c r="D230" i="26"/>
  <c r="D650" i="26"/>
  <c r="D369" i="26"/>
  <c r="D578" i="26"/>
  <c r="D330" i="26"/>
  <c r="D281" i="26"/>
  <c r="D379" i="26"/>
  <c r="D203" i="26"/>
  <c r="D508" i="26"/>
  <c r="D76" i="26"/>
  <c r="D241" i="26"/>
  <c r="D423" i="26"/>
  <c r="D481" i="26"/>
  <c r="D458" i="26"/>
  <c r="D681" i="26"/>
  <c r="D376" i="26"/>
  <c r="D270" i="26"/>
  <c r="D36" i="26"/>
  <c r="D86" i="26"/>
  <c r="D144" i="26"/>
  <c r="D471" i="26"/>
  <c r="D177" i="26"/>
  <c r="D524" i="26"/>
  <c r="D662" i="26"/>
  <c r="D221" i="26"/>
  <c r="D478" i="26"/>
  <c r="D240" i="26"/>
  <c r="D343" i="26"/>
  <c r="E497" i="26" l="1"/>
  <c r="F497" i="26" s="1"/>
  <c r="G497" i="26" s="1"/>
  <c r="E364" i="26"/>
  <c r="F364" i="26" s="1"/>
  <c r="G364" i="26" s="1"/>
  <c r="E118" i="26"/>
  <c r="F118" i="26" s="1"/>
  <c r="G118" i="26" s="1"/>
  <c r="E630" i="26"/>
  <c r="F630" i="26" s="1"/>
  <c r="G630" i="26" s="1"/>
  <c r="E179" i="26"/>
  <c r="F179" i="26" s="1"/>
  <c r="G179" i="26" s="1"/>
  <c r="E538" i="26"/>
  <c r="F538" i="26" s="1"/>
  <c r="G538" i="26" s="1"/>
  <c r="E595" i="26"/>
  <c r="F595" i="26" s="1"/>
  <c r="G595" i="26" s="1"/>
  <c r="E499" i="26"/>
  <c r="F499" i="26" s="1"/>
  <c r="G499" i="26" s="1"/>
  <c r="E190" i="26"/>
  <c r="F190" i="26" s="1"/>
  <c r="G190" i="26" s="1"/>
  <c r="E322" i="26"/>
  <c r="F322" i="26" s="1"/>
  <c r="G322" i="26" s="1"/>
  <c r="E288" i="26"/>
  <c r="F288" i="26" s="1"/>
  <c r="G288" i="26" s="1"/>
  <c r="E298" i="26"/>
  <c r="F298" i="26" s="1"/>
  <c r="G298" i="26" s="1"/>
  <c r="E265" i="26"/>
  <c r="F265" i="26" s="1"/>
  <c r="G265" i="26" s="1"/>
  <c r="E158" i="26"/>
  <c r="F158" i="26" s="1"/>
  <c r="G158" i="26" s="1"/>
  <c r="E371" i="26"/>
  <c r="F371" i="26" s="1"/>
  <c r="G371" i="26" s="1"/>
  <c r="E30" i="26"/>
  <c r="F30" i="26" s="1"/>
  <c r="G30" i="26" s="1"/>
  <c r="E347" i="26"/>
  <c r="F347" i="26" s="1"/>
  <c r="G347" i="26" s="1"/>
  <c r="E226" i="26"/>
  <c r="F226" i="26" s="1"/>
  <c r="G226" i="26" s="1"/>
  <c r="E486" i="26"/>
  <c r="F486" i="26" s="1"/>
  <c r="G486" i="26" s="1"/>
  <c r="E394" i="26"/>
  <c r="F394" i="26" s="1"/>
  <c r="G394" i="26" s="1"/>
  <c r="E81" i="26"/>
  <c r="F81" i="26" s="1"/>
  <c r="G81" i="26" s="1"/>
  <c r="E522" i="26"/>
  <c r="F522" i="26" s="1"/>
  <c r="G522" i="26" s="1"/>
  <c r="E222" i="26"/>
  <c r="F222" i="26" s="1"/>
  <c r="G222" i="26" s="1"/>
  <c r="E580" i="26"/>
  <c r="F580" i="26" s="1"/>
  <c r="G580" i="26" s="1"/>
  <c r="E206" i="26"/>
  <c r="F206" i="26" s="1"/>
  <c r="G206" i="26" s="1"/>
  <c r="E533" i="26"/>
  <c r="F533" i="26" s="1"/>
  <c r="G533" i="26" s="1"/>
  <c r="E61" i="26"/>
  <c r="F61" i="26" s="1"/>
  <c r="G61" i="26" s="1"/>
  <c r="E163" i="26"/>
  <c r="F163" i="26" s="1"/>
  <c r="G163" i="26" s="1"/>
  <c r="E291" i="26"/>
  <c r="F291" i="26" s="1"/>
  <c r="G291" i="26" s="1"/>
  <c r="E102" i="26"/>
  <c r="F102" i="26" s="1"/>
  <c r="G102" i="26" s="1"/>
  <c r="E268" i="26"/>
  <c r="F268" i="26" s="1"/>
  <c r="G268" i="26" s="1"/>
  <c r="E68" i="26"/>
  <c r="F68" i="26" s="1"/>
  <c r="G68" i="26" s="1"/>
  <c r="E436" i="26"/>
  <c r="F436" i="26" s="1"/>
  <c r="G436" i="26" s="1"/>
  <c r="E167" i="26"/>
  <c r="F167" i="26" s="1"/>
  <c r="G167" i="26" s="1"/>
  <c r="E162" i="26"/>
  <c r="F162" i="26" s="1"/>
  <c r="G162" i="26" s="1"/>
  <c r="E77" i="26"/>
  <c r="F77" i="26" s="1"/>
  <c r="G77" i="26" s="1"/>
  <c r="E145" i="26"/>
  <c r="F145" i="26" s="1"/>
  <c r="G145" i="26" s="1"/>
  <c r="E202" i="26"/>
  <c r="F202" i="26" s="1"/>
  <c r="G202" i="26" s="1"/>
  <c r="E665" i="26"/>
  <c r="F665" i="26" s="1"/>
  <c r="G665" i="26" s="1"/>
  <c r="E186" i="26"/>
  <c r="F186" i="26" s="1"/>
  <c r="G186" i="26" s="1"/>
  <c r="E215" i="26"/>
  <c r="F215" i="26" s="1"/>
  <c r="G215" i="26" s="1"/>
  <c r="E262" i="26"/>
  <c r="F262" i="26" s="1"/>
  <c r="G262" i="26" s="1"/>
  <c r="E128" i="26"/>
  <c r="F128" i="26" s="1"/>
  <c r="G128" i="26" s="1"/>
  <c r="E523" i="26"/>
  <c r="F523" i="26" s="1"/>
  <c r="G523" i="26" s="1"/>
  <c r="E593" i="26"/>
  <c r="F593" i="26" s="1"/>
  <c r="G593" i="26" s="1"/>
  <c r="E329" i="26"/>
  <c r="F329" i="26" s="1"/>
  <c r="G329" i="26" s="1"/>
  <c r="E536" i="26"/>
  <c r="F536" i="26" s="1"/>
  <c r="G536" i="26" s="1"/>
  <c r="E425" i="26"/>
  <c r="F425" i="26" s="1"/>
  <c r="G425" i="26" s="1"/>
  <c r="E561" i="26"/>
  <c r="F561" i="26" s="1"/>
  <c r="G561" i="26" s="1"/>
  <c r="E336" i="26"/>
  <c r="F336" i="26" s="1"/>
  <c r="G336" i="26" s="1"/>
  <c r="E26" i="26"/>
  <c r="F26" i="26" s="1"/>
  <c r="E119" i="26"/>
  <c r="F119" i="26" s="1"/>
  <c r="G119" i="26" s="1"/>
  <c r="E257" i="26"/>
  <c r="F257" i="26" s="1"/>
  <c r="G257" i="26" s="1"/>
  <c r="E466" i="26"/>
  <c r="F466" i="26" s="1"/>
  <c r="G466" i="26" s="1"/>
  <c r="E263" i="26"/>
  <c r="F263" i="26" s="1"/>
  <c r="G263" i="26" s="1"/>
  <c r="E98" i="26"/>
  <c r="F98" i="26" s="1"/>
  <c r="G98" i="26" s="1"/>
  <c r="E431" i="26"/>
  <c r="F431" i="26" s="1"/>
  <c r="G431" i="26" s="1"/>
  <c r="E357" i="26"/>
  <c r="F357" i="26" s="1"/>
  <c r="G357" i="26" s="1"/>
  <c r="E622" i="26"/>
  <c r="F622" i="26" s="1"/>
  <c r="G622" i="26" s="1"/>
  <c r="E583" i="26"/>
  <c r="F583" i="26" s="1"/>
  <c r="G583" i="26" s="1"/>
  <c r="E679" i="26"/>
  <c r="F679" i="26" s="1"/>
  <c r="G679" i="26" s="1"/>
  <c r="E575" i="26"/>
  <c r="F575" i="26" s="1"/>
  <c r="G575" i="26" s="1"/>
  <c r="E655" i="26"/>
  <c r="F655" i="26" s="1"/>
  <c r="G655" i="26" s="1"/>
  <c r="E435" i="26"/>
  <c r="F435" i="26" s="1"/>
  <c r="G435" i="26" s="1"/>
  <c r="E271" i="26"/>
  <c r="F271" i="26" s="1"/>
  <c r="G271" i="26" s="1"/>
  <c r="E430" i="26"/>
  <c r="F430" i="26" s="1"/>
  <c r="G430" i="26" s="1"/>
  <c r="E275" i="26"/>
  <c r="F275" i="26" s="1"/>
  <c r="G275" i="26" s="1"/>
  <c r="E683" i="26"/>
  <c r="F683" i="26" s="1"/>
  <c r="G683" i="26" s="1"/>
  <c r="E117" i="26"/>
  <c r="F117" i="26" s="1"/>
  <c r="G117" i="26" s="1"/>
  <c r="E624" i="26"/>
  <c r="F624" i="26" s="1"/>
  <c r="G624" i="26" s="1"/>
  <c r="E43" i="26"/>
  <c r="F43" i="26" s="1"/>
  <c r="G43" i="26" s="1"/>
  <c r="E287" i="26"/>
  <c r="F287" i="26" s="1"/>
  <c r="G287" i="26" s="1"/>
  <c r="E47" i="26"/>
  <c r="F47" i="26" s="1"/>
  <c r="G47" i="26" s="1"/>
  <c r="E355" i="26"/>
  <c r="F355" i="26" s="1"/>
  <c r="G355" i="26" s="1"/>
  <c r="E463" i="26"/>
  <c r="F463" i="26" s="1"/>
  <c r="G463" i="26" s="1"/>
  <c r="E529" i="26"/>
  <c r="F529" i="26" s="1"/>
  <c r="G529" i="26" s="1"/>
  <c r="E304" i="26"/>
  <c r="F304" i="26" s="1"/>
  <c r="G304" i="26" s="1"/>
  <c r="E418" i="26"/>
  <c r="F418" i="26" s="1"/>
  <c r="G418" i="26" s="1"/>
  <c r="E590" i="26"/>
  <c r="F590" i="26" s="1"/>
  <c r="G590" i="26" s="1"/>
  <c r="E621" i="26"/>
  <c r="F621" i="26" s="1"/>
  <c r="G621" i="26" s="1"/>
  <c r="E214" i="26"/>
  <c r="F214" i="26" s="1"/>
  <c r="G214" i="26" s="1"/>
  <c r="E440" i="26"/>
  <c r="F440" i="26" s="1"/>
  <c r="G440" i="26" s="1"/>
  <c r="E131" i="26"/>
  <c r="F131" i="26" s="1"/>
  <c r="G131" i="26" s="1"/>
  <c r="E97" i="26"/>
  <c r="F97" i="26" s="1"/>
  <c r="G97" i="26" s="1"/>
  <c r="E323" i="26"/>
  <c r="F323" i="26" s="1"/>
  <c r="G323" i="26" s="1"/>
  <c r="E475" i="26"/>
  <c r="F475" i="26" s="1"/>
  <c r="G475" i="26" s="1"/>
  <c r="E393" i="26"/>
  <c r="F393" i="26" s="1"/>
  <c r="G393" i="26" s="1"/>
  <c r="E453" i="26"/>
  <c r="F453" i="26" s="1"/>
  <c r="G453" i="26" s="1"/>
  <c r="E51" i="26"/>
  <c r="F51" i="26" s="1"/>
  <c r="G51" i="26" s="1"/>
  <c r="E429" i="26"/>
  <c r="F429" i="26" s="1"/>
  <c r="G429" i="26" s="1"/>
  <c r="E62" i="26"/>
  <c r="F62" i="26" s="1"/>
  <c r="G62" i="26" s="1"/>
  <c r="E78" i="26"/>
  <c r="F78" i="26" s="1"/>
  <c r="G78" i="26" s="1"/>
  <c r="E412" i="26"/>
  <c r="F412" i="26" s="1"/>
  <c r="G412" i="26" s="1"/>
  <c r="E682" i="26"/>
  <c r="F682" i="26" s="1"/>
  <c r="G682" i="26" s="1"/>
  <c r="E331" i="26"/>
  <c r="F331" i="26" s="1"/>
  <c r="G331" i="26" s="1"/>
  <c r="E381" i="26"/>
  <c r="F381" i="26" s="1"/>
  <c r="G381" i="26" s="1"/>
  <c r="E663" i="26"/>
  <c r="F663" i="26" s="1"/>
  <c r="G663" i="26" s="1"/>
  <c r="E537" i="26"/>
  <c r="F537" i="26" s="1"/>
  <c r="G537" i="26" s="1"/>
  <c r="E509" i="26"/>
  <c r="F509" i="26" s="1"/>
  <c r="G509" i="26" s="1"/>
  <c r="E153" i="26"/>
  <c r="F153" i="26" s="1"/>
  <c r="G153" i="26" s="1"/>
  <c r="E485" i="26"/>
  <c r="F485" i="26" s="1"/>
  <c r="G485" i="26" s="1"/>
  <c r="E132" i="26"/>
  <c r="F132" i="26" s="1"/>
  <c r="G132" i="26" s="1"/>
  <c r="E139" i="26"/>
  <c r="F139" i="26" s="1"/>
  <c r="G139" i="26" s="1"/>
  <c r="E121" i="26"/>
  <c r="F121" i="26" s="1"/>
  <c r="G121" i="26" s="1"/>
  <c r="E58" i="26"/>
  <c r="F58" i="26" s="1"/>
  <c r="G58" i="26" s="1"/>
  <c r="E614" i="26"/>
  <c r="F614" i="26" s="1"/>
  <c r="G614" i="26" s="1"/>
  <c r="E161" i="26"/>
  <c r="F161" i="26" s="1"/>
  <c r="G161" i="26" s="1"/>
  <c r="E459" i="26"/>
  <c r="F459" i="26" s="1"/>
  <c r="G459" i="26" s="1"/>
  <c r="E591" i="26"/>
  <c r="F591" i="26" s="1"/>
  <c r="G591" i="26" s="1"/>
  <c r="E282" i="26"/>
  <c r="F282" i="26" s="1"/>
  <c r="G282" i="26" s="1"/>
  <c r="E447" i="26"/>
  <c r="F447" i="26" s="1"/>
  <c r="G447" i="26" s="1"/>
  <c r="E513" i="26"/>
  <c r="F513" i="26" s="1"/>
  <c r="G513" i="26" s="1"/>
  <c r="E423" i="26"/>
  <c r="F423" i="26" s="1"/>
  <c r="G423" i="26" s="1"/>
  <c r="E487" i="26"/>
  <c r="F487" i="26" s="1"/>
  <c r="G487" i="26" s="1"/>
  <c r="E616" i="26"/>
  <c r="F616" i="26" s="1"/>
  <c r="G616" i="26" s="1"/>
  <c r="E448" i="26"/>
  <c r="F448" i="26" s="1"/>
  <c r="G448" i="26" s="1"/>
  <c r="E481" i="26"/>
  <c r="F481" i="26" s="1"/>
  <c r="G481" i="26" s="1"/>
  <c r="E52" i="26"/>
  <c r="F52" i="26" s="1"/>
  <c r="G52" i="26" s="1"/>
  <c r="E579" i="26"/>
  <c r="F579" i="26" s="1"/>
  <c r="G579" i="26" s="1"/>
  <c r="E678" i="26"/>
  <c r="F678" i="26" s="1"/>
  <c r="G678" i="26" s="1"/>
  <c r="E332" i="26"/>
  <c r="F332" i="26" s="1"/>
  <c r="G332" i="26" s="1"/>
  <c r="E653" i="26"/>
  <c r="F653" i="26" s="1"/>
  <c r="G653" i="26" s="1"/>
  <c r="E164" i="26"/>
  <c r="F164" i="26" s="1"/>
  <c r="G164" i="26" s="1"/>
  <c r="E571" i="26"/>
  <c r="F571" i="26" s="1"/>
  <c r="G571" i="26" s="1"/>
  <c r="E378" i="26"/>
  <c r="F378" i="26" s="1"/>
  <c r="G378" i="26" s="1"/>
  <c r="E432" i="26"/>
  <c r="F432" i="26" s="1"/>
  <c r="G432" i="26" s="1"/>
  <c r="E293" i="26"/>
  <c r="F293" i="26" s="1"/>
  <c r="G293" i="26" s="1"/>
  <c r="E346" i="26"/>
  <c r="F346" i="26" s="1"/>
  <c r="G346" i="26" s="1"/>
  <c r="E534" i="26"/>
  <c r="F534" i="26" s="1"/>
  <c r="G534" i="26" s="1"/>
  <c r="E627" i="26"/>
  <c r="F627" i="26" s="1"/>
  <c r="G627" i="26" s="1"/>
  <c r="E261" i="26"/>
  <c r="F261" i="26" s="1"/>
  <c r="G261" i="26" s="1"/>
  <c r="E476" i="26"/>
  <c r="F476" i="26" s="1"/>
  <c r="G476" i="26" s="1"/>
  <c r="E73" i="26"/>
  <c r="F73" i="26" s="1"/>
  <c r="G73" i="26" s="1"/>
  <c r="E290" i="26"/>
  <c r="F290" i="26" s="1"/>
  <c r="G290" i="26" s="1"/>
  <c r="E172" i="26"/>
  <c r="F172" i="26" s="1"/>
  <c r="G172" i="26" s="1"/>
  <c r="E338" i="26"/>
  <c r="F338" i="26" s="1"/>
  <c r="G338" i="26" s="1"/>
  <c r="E69" i="26"/>
  <c r="F69" i="26" s="1"/>
  <c r="G69" i="26" s="1"/>
  <c r="E120" i="26"/>
  <c r="F120" i="26" s="1"/>
  <c r="G120" i="26" s="1"/>
  <c r="E310" i="26"/>
  <c r="F310" i="26" s="1"/>
  <c r="G310" i="26" s="1"/>
  <c r="E657" i="26"/>
  <c r="F657" i="26" s="1"/>
  <c r="G657" i="26" s="1"/>
  <c r="E365" i="26"/>
  <c r="F365" i="26" s="1"/>
  <c r="G365" i="26" s="1"/>
  <c r="E406" i="26"/>
  <c r="F406" i="26" s="1"/>
  <c r="G406" i="26" s="1"/>
  <c r="E341" i="26"/>
  <c r="F341" i="26" s="1"/>
  <c r="G341" i="26" s="1"/>
  <c r="E491" i="26"/>
  <c r="F491" i="26" s="1"/>
  <c r="G491" i="26" s="1"/>
  <c r="E402" i="26"/>
  <c r="F402" i="26" s="1"/>
  <c r="G402" i="26" s="1"/>
  <c r="E392" i="26"/>
  <c r="F392" i="26" s="1"/>
  <c r="G392" i="26" s="1"/>
  <c r="E244" i="26"/>
  <c r="F244" i="26" s="1"/>
  <c r="G244" i="26" s="1"/>
  <c r="E461" i="26"/>
  <c r="F461" i="26" s="1"/>
  <c r="G461" i="26" s="1"/>
  <c r="E70" i="26"/>
  <c r="F70" i="26" s="1"/>
  <c r="G70" i="26" s="1"/>
  <c r="E108" i="26"/>
  <c r="F108" i="26" s="1"/>
  <c r="G108" i="26" s="1"/>
  <c r="E612" i="26"/>
  <c r="F612" i="26" s="1"/>
  <c r="G612" i="26" s="1"/>
  <c r="E530" i="26"/>
  <c r="F530" i="26" s="1"/>
  <c r="G530" i="26" s="1"/>
  <c r="E680" i="26"/>
  <c r="F680" i="26" s="1"/>
  <c r="G680" i="26" s="1"/>
  <c r="E316" i="26"/>
  <c r="F316" i="26" s="1"/>
  <c r="G316" i="26" s="1"/>
  <c r="E620" i="26"/>
  <c r="F620" i="26" s="1"/>
  <c r="G620" i="26" s="1"/>
  <c r="E345" i="26"/>
  <c r="F345" i="26" s="1"/>
  <c r="G345" i="26" s="1"/>
  <c r="E299" i="26"/>
  <c r="F299" i="26" s="1"/>
  <c r="G299" i="26" s="1"/>
  <c r="E618" i="26"/>
  <c r="F618" i="26" s="1"/>
  <c r="G618" i="26" s="1"/>
  <c r="E333" i="26"/>
  <c r="F333" i="26" s="1"/>
  <c r="G333" i="26" s="1"/>
  <c r="E366" i="26"/>
  <c r="F366" i="26" s="1"/>
  <c r="G366" i="26" s="1"/>
  <c r="E302" i="26"/>
  <c r="F302" i="26" s="1"/>
  <c r="G302" i="26" s="1"/>
  <c r="E150" i="26"/>
  <c r="F150" i="26" s="1"/>
  <c r="G150" i="26" s="1"/>
  <c r="E205" i="26"/>
  <c r="F205" i="26" s="1"/>
  <c r="G205" i="26" s="1"/>
  <c r="E273" i="26"/>
  <c r="F273" i="26" s="1"/>
  <c r="G273" i="26" s="1"/>
  <c r="E531" i="26"/>
  <c r="F531" i="26" s="1"/>
  <c r="G531" i="26" s="1"/>
  <c r="E182" i="26"/>
  <c r="F182" i="26" s="1"/>
  <c r="G182" i="26" s="1"/>
  <c r="E504" i="26"/>
  <c r="F504" i="26" s="1"/>
  <c r="G504" i="26" s="1"/>
  <c r="E151" i="26"/>
  <c r="F151" i="26" s="1"/>
  <c r="G151" i="26" s="1"/>
  <c r="E613" i="26"/>
  <c r="F613" i="26" s="1"/>
  <c r="G613" i="26" s="1"/>
  <c r="E602" i="26"/>
  <c r="F602" i="26" s="1"/>
  <c r="G602" i="26" s="1"/>
  <c r="E452" i="26"/>
  <c r="F452" i="26" s="1"/>
  <c r="G452" i="26" s="1"/>
  <c r="E409" i="26"/>
  <c r="F409" i="26" s="1"/>
  <c r="G409" i="26" s="1"/>
  <c r="E325" i="26"/>
  <c r="F325" i="26" s="1"/>
  <c r="G325" i="26" s="1"/>
  <c r="E659" i="26"/>
  <c r="F659" i="26" s="1"/>
  <c r="G659" i="26" s="1"/>
  <c r="E567" i="26"/>
  <c r="F567" i="26" s="1"/>
  <c r="G567" i="26" s="1"/>
  <c r="E647" i="26"/>
  <c r="F647" i="26" s="1"/>
  <c r="G647" i="26" s="1"/>
  <c r="E543" i="26"/>
  <c r="F543" i="26" s="1"/>
  <c r="G543" i="26" s="1"/>
  <c r="E606" i="26"/>
  <c r="F606" i="26" s="1"/>
  <c r="G606" i="26" s="1"/>
  <c r="E390" i="26"/>
  <c r="F390" i="26" s="1"/>
  <c r="G390" i="26" s="1"/>
  <c r="E519" i="26"/>
  <c r="F519" i="26" s="1"/>
  <c r="G519" i="26" s="1"/>
  <c r="E510" i="26"/>
  <c r="F510" i="26" s="1"/>
  <c r="G510" i="26" s="1"/>
  <c r="E247" i="26"/>
  <c r="F247" i="26" s="1"/>
  <c r="G247" i="26" s="1"/>
  <c r="E110" i="26"/>
  <c r="F110" i="26" s="1"/>
  <c r="G110" i="26" s="1"/>
  <c r="E152" i="26"/>
  <c r="F152" i="26" s="1"/>
  <c r="G152" i="26" s="1"/>
  <c r="E250" i="26"/>
  <c r="F250" i="26" s="1"/>
  <c r="G250" i="26" s="1"/>
  <c r="E386" i="26"/>
  <c r="F386" i="26" s="1"/>
  <c r="G386" i="26" s="1"/>
  <c r="E170" i="26"/>
  <c r="F170" i="26" s="1"/>
  <c r="G170" i="26" s="1"/>
  <c r="E563" i="26"/>
  <c r="F563" i="26" s="1"/>
  <c r="G563" i="26" s="1"/>
  <c r="E29" i="26"/>
  <c r="F29" i="26" s="1"/>
  <c r="E324" i="26"/>
  <c r="F324" i="26" s="1"/>
  <c r="G324" i="26" s="1"/>
  <c r="E129" i="26"/>
  <c r="F129" i="26" s="1"/>
  <c r="G129" i="26" s="1"/>
  <c r="E67" i="26"/>
  <c r="F67" i="26" s="1"/>
  <c r="G67" i="26" s="1"/>
  <c r="E558" i="26"/>
  <c r="F558" i="26" s="1"/>
  <c r="G558" i="26" s="1"/>
  <c r="E560" i="26"/>
  <c r="F560" i="26" s="1"/>
  <c r="G560" i="26" s="1"/>
  <c r="E227" i="26"/>
  <c r="F227" i="26" s="1"/>
  <c r="G227" i="26" s="1"/>
  <c r="E96" i="26"/>
  <c r="F96" i="26" s="1"/>
  <c r="G96" i="26" s="1"/>
  <c r="E115" i="26"/>
  <c r="F115" i="26" s="1"/>
  <c r="G115" i="26" s="1"/>
  <c r="E292" i="26"/>
  <c r="F292" i="26" s="1"/>
  <c r="G292" i="26" s="1"/>
  <c r="E666" i="26"/>
  <c r="F666" i="26" s="1"/>
  <c r="G666" i="26" s="1"/>
  <c r="E527" i="26"/>
  <c r="F527" i="26" s="1"/>
  <c r="G527" i="26" s="1"/>
  <c r="E184" i="26"/>
  <c r="F184" i="26" s="1"/>
  <c r="G184" i="26" s="1"/>
  <c r="E201" i="26"/>
  <c r="F201" i="26" s="1"/>
  <c r="G201" i="26" s="1"/>
  <c r="E84" i="26"/>
  <c r="F84" i="26" s="1"/>
  <c r="G84" i="26" s="1"/>
  <c r="E197" i="26"/>
  <c r="F197" i="26" s="1"/>
  <c r="G197" i="26" s="1"/>
  <c r="E159" i="26"/>
  <c r="F159" i="26" s="1"/>
  <c r="G159" i="26" s="1"/>
  <c r="E598" i="26"/>
  <c r="F598" i="26" s="1"/>
  <c r="G598" i="26" s="1"/>
  <c r="E411" i="26"/>
  <c r="F411" i="26" s="1"/>
  <c r="G411" i="26" s="1"/>
  <c r="E317" i="26"/>
  <c r="F317" i="26" s="1"/>
  <c r="G317" i="26" s="1"/>
  <c r="E385" i="26"/>
  <c r="F385" i="26" s="1"/>
  <c r="G385" i="26" s="1"/>
  <c r="E112" i="26"/>
  <c r="F112" i="26" s="1"/>
  <c r="G112" i="26" s="1"/>
  <c r="E285" i="26"/>
  <c r="F285" i="26" s="1"/>
  <c r="G285" i="26" s="1"/>
  <c r="E218" i="26"/>
  <c r="F218" i="26" s="1"/>
  <c r="G218" i="26" s="1"/>
  <c r="E437" i="26"/>
  <c r="F437" i="26" s="1"/>
  <c r="G437" i="26" s="1"/>
  <c r="E165" i="26"/>
  <c r="F165" i="26" s="1"/>
  <c r="G165" i="26" s="1"/>
  <c r="E363" i="26"/>
  <c r="F363" i="26" s="1"/>
  <c r="G363" i="26" s="1"/>
  <c r="E210" i="26"/>
  <c r="F210" i="26" s="1"/>
  <c r="G210" i="26" s="1"/>
  <c r="E626" i="26"/>
  <c r="F626" i="26" s="1"/>
  <c r="G626" i="26" s="1"/>
  <c r="E675" i="26"/>
  <c r="F675" i="26" s="1"/>
  <c r="G675" i="26" s="1"/>
  <c r="E274" i="26"/>
  <c r="F274" i="26" s="1"/>
  <c r="G274" i="26" s="1"/>
  <c r="E46" i="26"/>
  <c r="F46" i="26" s="1"/>
  <c r="G46" i="26" s="1"/>
  <c r="E307" i="26"/>
  <c r="F307" i="26" s="1"/>
  <c r="G307" i="26" s="1"/>
  <c r="E148" i="26"/>
  <c r="F148" i="26" s="1"/>
  <c r="G148" i="26" s="1"/>
  <c r="E126" i="26"/>
  <c r="F126" i="26" s="1"/>
  <c r="G126" i="26" s="1"/>
  <c r="E603" i="26"/>
  <c r="F603" i="26" s="1"/>
  <c r="G603" i="26" s="1"/>
  <c r="E428" i="26"/>
  <c r="F428" i="26" s="1"/>
  <c r="G428" i="26" s="1"/>
  <c r="E283" i="26"/>
  <c r="F283" i="26" s="1"/>
  <c r="G283" i="26" s="1"/>
  <c r="E661" i="26"/>
  <c r="F661" i="26" s="1"/>
  <c r="G661" i="26" s="1"/>
  <c r="E116" i="26"/>
  <c r="F116" i="26" s="1"/>
  <c r="G116" i="26" s="1"/>
  <c r="E638" i="26"/>
  <c r="F638" i="26" s="1"/>
  <c r="G638" i="26" s="1"/>
  <c r="E166" i="26"/>
  <c r="F166" i="26" s="1"/>
  <c r="G166" i="26" s="1"/>
  <c r="E130" i="26"/>
  <c r="F130" i="26" s="1"/>
  <c r="G130" i="26" s="1"/>
  <c r="E415" i="26"/>
  <c r="F415" i="26" s="1"/>
  <c r="G415" i="26" s="1"/>
  <c r="E278" i="26"/>
  <c r="F278" i="26" s="1"/>
  <c r="G278" i="26" s="1"/>
  <c r="E311" i="26"/>
  <c r="F311" i="26" s="1"/>
  <c r="G311" i="26" s="1"/>
  <c r="E173" i="26"/>
  <c r="F173" i="26" s="1"/>
  <c r="G173" i="26" s="1"/>
  <c r="E178" i="26"/>
  <c r="F178" i="26" s="1"/>
  <c r="G178" i="26" s="1"/>
  <c r="E109" i="26"/>
  <c r="F109" i="26" s="1"/>
  <c r="G109" i="26" s="1"/>
  <c r="E34" i="26"/>
  <c r="F34" i="26" s="1"/>
  <c r="G34" i="26" s="1"/>
  <c r="E93" i="26"/>
  <c r="F93" i="26" s="1"/>
  <c r="G93" i="26" s="1"/>
  <c r="E31" i="26"/>
  <c r="F31" i="26" s="1"/>
  <c r="G31" i="26" s="1"/>
  <c r="E146" i="26"/>
  <c r="F146" i="26" s="1"/>
  <c r="G146" i="26" s="1"/>
  <c r="E125" i="26"/>
  <c r="F125" i="26" s="1"/>
  <c r="G125" i="26" s="1"/>
  <c r="E458" i="26"/>
  <c r="F458" i="26" s="1"/>
  <c r="G458" i="26" s="1"/>
  <c r="E635" i="26"/>
  <c r="F635" i="26" s="1"/>
  <c r="G635" i="26" s="1"/>
  <c r="E204" i="26"/>
  <c r="F204" i="26" s="1"/>
  <c r="G204" i="26" s="1"/>
  <c r="E246" i="26"/>
  <c r="F246" i="26" s="1"/>
  <c r="G246" i="26" s="1"/>
  <c r="E681" i="26"/>
  <c r="F681" i="26" s="1"/>
  <c r="G681" i="26" s="1"/>
  <c r="E512" i="26"/>
  <c r="F512" i="26" s="1"/>
  <c r="G512" i="26" s="1"/>
  <c r="E581" i="26"/>
  <c r="F581" i="26" s="1"/>
  <c r="G581" i="26" s="1"/>
  <c r="E168" i="26"/>
  <c r="F168" i="26" s="1"/>
  <c r="G168" i="26" s="1"/>
  <c r="E376" i="26"/>
  <c r="F376" i="26" s="1"/>
  <c r="G376" i="26" s="1"/>
  <c r="E135" i="26"/>
  <c r="F135" i="26" s="1"/>
  <c r="G135" i="26" s="1"/>
  <c r="E88" i="26"/>
  <c r="F88" i="26" s="1"/>
  <c r="G88" i="26" s="1"/>
  <c r="E59" i="26"/>
  <c r="F59" i="26" s="1"/>
  <c r="G59" i="26" s="1"/>
  <c r="E270" i="26"/>
  <c r="F270" i="26" s="1"/>
  <c r="G270" i="26" s="1"/>
  <c r="E269" i="26"/>
  <c r="F269" i="26" s="1"/>
  <c r="G269" i="26" s="1"/>
  <c r="E181" i="26"/>
  <c r="F181" i="26" s="1"/>
  <c r="G181" i="26" s="1"/>
  <c r="E399" i="26"/>
  <c r="F399" i="26" s="1"/>
  <c r="G399" i="26" s="1"/>
  <c r="E36" i="26"/>
  <c r="F36" i="26" s="1"/>
  <c r="G36" i="26" s="1"/>
  <c r="E111" i="26"/>
  <c r="F111" i="26" s="1"/>
  <c r="G111" i="26" s="1"/>
  <c r="E140" i="26"/>
  <c r="F140" i="26" s="1"/>
  <c r="G140" i="26" s="1"/>
  <c r="E564" i="26"/>
  <c r="F564" i="26" s="1"/>
  <c r="G564" i="26" s="1"/>
  <c r="E86" i="26"/>
  <c r="F86" i="26" s="1"/>
  <c r="G86" i="26" s="1"/>
  <c r="E419" i="26"/>
  <c r="F419" i="26" s="1"/>
  <c r="G419" i="26" s="1"/>
  <c r="E74" i="26"/>
  <c r="F74" i="26" s="1"/>
  <c r="G74" i="26" s="1"/>
  <c r="E501" i="26"/>
  <c r="F501" i="26" s="1"/>
  <c r="G501" i="26" s="1"/>
  <c r="E144" i="26"/>
  <c r="F144" i="26" s="1"/>
  <c r="G144" i="26" s="1"/>
  <c r="E417" i="26"/>
  <c r="F417" i="26" s="1"/>
  <c r="G417" i="26" s="1"/>
  <c r="E483" i="26"/>
  <c r="F483" i="26" s="1"/>
  <c r="G483" i="26" s="1"/>
  <c r="E405" i="26"/>
  <c r="F405" i="26" s="1"/>
  <c r="G405" i="26" s="1"/>
  <c r="E471" i="26"/>
  <c r="F471" i="26" s="1"/>
  <c r="G471" i="26" s="1"/>
  <c r="E552" i="26"/>
  <c r="F552" i="26" s="1"/>
  <c r="G552" i="26" s="1"/>
  <c r="E384" i="26"/>
  <c r="F384" i="26" s="1"/>
  <c r="G384" i="26" s="1"/>
  <c r="E456" i="26"/>
  <c r="F456" i="26" s="1"/>
  <c r="G456" i="26" s="1"/>
  <c r="E177" i="26"/>
  <c r="F177" i="26" s="1"/>
  <c r="G177" i="26" s="1"/>
  <c r="E424" i="26"/>
  <c r="F424" i="26" s="1"/>
  <c r="G424" i="26" s="1"/>
  <c r="E196" i="26"/>
  <c r="F196" i="26" s="1"/>
  <c r="G196" i="26" s="1"/>
  <c r="E175" i="26"/>
  <c r="F175" i="26" s="1"/>
  <c r="G175" i="26" s="1"/>
  <c r="E524" i="26"/>
  <c r="F524" i="26" s="1"/>
  <c r="G524" i="26" s="1"/>
  <c r="E634" i="26"/>
  <c r="F634" i="26" s="1"/>
  <c r="G634" i="26" s="1"/>
  <c r="E236" i="26"/>
  <c r="F236" i="26" s="1"/>
  <c r="G236" i="26" s="1"/>
  <c r="E395" i="26"/>
  <c r="F395" i="26" s="1"/>
  <c r="G395" i="26" s="1"/>
  <c r="E662" i="26"/>
  <c r="F662" i="26" s="1"/>
  <c r="G662" i="26" s="1"/>
  <c r="E106" i="26"/>
  <c r="F106" i="26" s="1"/>
  <c r="G106" i="26" s="1"/>
  <c r="E642" i="26"/>
  <c r="F642" i="26" s="1"/>
  <c r="G642" i="26" s="1"/>
  <c r="E649" i="26"/>
  <c r="F649" i="26" s="1"/>
  <c r="G649" i="26" s="1"/>
  <c r="E221" i="26"/>
  <c r="F221" i="26" s="1"/>
  <c r="G221" i="26" s="1"/>
  <c r="E60" i="26"/>
  <c r="F60" i="26" s="1"/>
  <c r="G60" i="26" s="1"/>
  <c r="E442" i="26"/>
  <c r="F442" i="26" s="1"/>
  <c r="G442" i="26" s="1"/>
  <c r="E75" i="26"/>
  <c r="F75" i="26" s="1"/>
  <c r="G75" i="26" s="1"/>
  <c r="E478" i="26"/>
  <c r="F478" i="26" s="1"/>
  <c r="G478" i="26" s="1"/>
  <c r="E596" i="26"/>
  <c r="F596" i="26" s="1"/>
  <c r="G596" i="26" s="1"/>
  <c r="E259" i="26"/>
  <c r="F259" i="26" s="1"/>
  <c r="G259" i="26" s="1"/>
  <c r="E356" i="26"/>
  <c r="F356" i="26" s="1"/>
  <c r="G356" i="26" s="1"/>
  <c r="E240" i="26"/>
  <c r="F240" i="26" s="1"/>
  <c r="G240" i="26" s="1"/>
  <c r="E176" i="26"/>
  <c r="F176" i="26" s="1"/>
  <c r="G176" i="26" s="1"/>
  <c r="E237" i="26"/>
  <c r="F237" i="26" s="1"/>
  <c r="G237" i="26" s="1"/>
  <c r="E191" i="26"/>
  <c r="F191" i="26" s="1"/>
  <c r="G191" i="26" s="1"/>
  <c r="E343" i="26"/>
  <c r="F343" i="26" s="1"/>
  <c r="G343" i="26" s="1"/>
  <c r="E321" i="26"/>
  <c r="F321" i="26" s="1"/>
  <c r="G321" i="26" s="1"/>
  <c r="E252" i="26"/>
  <c r="F252" i="26" s="1"/>
  <c r="G252" i="26" s="1"/>
  <c r="E327" i="26"/>
  <c r="F327" i="26" s="1"/>
  <c r="G327" i="26" s="1"/>
  <c r="E238" i="26"/>
  <c r="F238" i="26" s="1"/>
  <c r="G238" i="26" s="1"/>
  <c r="E272" i="26"/>
  <c r="F272" i="26" s="1"/>
  <c r="G272" i="26" s="1"/>
  <c r="E94" i="26"/>
  <c r="F94" i="26" s="1"/>
  <c r="G94" i="26" s="1"/>
  <c r="E276" i="26"/>
  <c r="F276" i="26" s="1"/>
  <c r="G276" i="26" s="1"/>
  <c r="E38" i="26"/>
  <c r="F38" i="26" s="1"/>
  <c r="G38" i="26" s="1"/>
  <c r="E107" i="26"/>
  <c r="F107" i="26" s="1"/>
  <c r="G107" i="26" s="1"/>
  <c r="E309" i="26"/>
  <c r="F309" i="26" s="1"/>
  <c r="G309" i="26" s="1"/>
  <c r="E208" i="26"/>
  <c r="F208" i="26" s="1"/>
  <c r="G208" i="26" s="1"/>
  <c r="E465" i="26"/>
  <c r="F465" i="26" s="1"/>
  <c r="G465" i="26" s="1"/>
  <c r="E113" i="26"/>
  <c r="F113" i="26" s="1"/>
  <c r="G113" i="26" s="1"/>
  <c r="E673" i="26"/>
  <c r="F673" i="26" s="1"/>
  <c r="G673" i="26" s="1"/>
  <c r="E592" i="26"/>
  <c r="F592" i="26" s="1"/>
  <c r="G592" i="26" s="1"/>
  <c r="E235" i="26"/>
  <c r="F235" i="26" s="1"/>
  <c r="G235" i="26" s="1"/>
  <c r="E648" i="26"/>
  <c r="F648" i="26" s="1"/>
  <c r="G648" i="26" s="1"/>
  <c r="E80" i="26"/>
  <c r="F80" i="26" s="1"/>
  <c r="G80" i="26" s="1"/>
  <c r="E670" i="26"/>
  <c r="F670" i="26" s="1"/>
  <c r="G670" i="26" s="1"/>
  <c r="E643" i="26"/>
  <c r="F643" i="26" s="1"/>
  <c r="G643" i="26" s="1"/>
  <c r="E600" i="26"/>
  <c r="F600" i="26" s="1"/>
  <c r="G600" i="26" s="1"/>
  <c r="E457" i="26"/>
  <c r="F457" i="26" s="1"/>
  <c r="G457" i="26" s="1"/>
  <c r="E433" i="26"/>
  <c r="F433" i="26" s="1"/>
  <c r="G433" i="26" s="1"/>
  <c r="E367" i="26"/>
  <c r="F367" i="26" s="1"/>
  <c r="G367" i="26" s="1"/>
  <c r="E542" i="26"/>
  <c r="F542" i="26" s="1"/>
  <c r="G542" i="26" s="1"/>
  <c r="E219" i="26"/>
  <c r="F219" i="26" s="1"/>
  <c r="G219" i="26" s="1"/>
  <c r="E521" i="26"/>
  <c r="F521" i="26" s="1"/>
  <c r="G521" i="26" s="1"/>
  <c r="E498" i="26"/>
  <c r="F498" i="26" s="1"/>
  <c r="G498" i="26" s="1"/>
  <c r="E644" i="26"/>
  <c r="F644" i="26" s="1"/>
  <c r="G644" i="26" s="1"/>
  <c r="E611" i="26"/>
  <c r="F611" i="26" s="1"/>
  <c r="G611" i="26" s="1"/>
  <c r="E474" i="26"/>
  <c r="F474" i="26" s="1"/>
  <c r="G474" i="26" s="1"/>
  <c r="E586" i="26"/>
  <c r="F586" i="26" s="1"/>
  <c r="G586" i="26" s="1"/>
  <c r="E114" i="26"/>
  <c r="F114" i="26" s="1"/>
  <c r="G114" i="26" s="1"/>
  <c r="E45" i="26"/>
  <c r="F45" i="26" s="1"/>
  <c r="G45" i="26" s="1"/>
  <c r="E359" i="26"/>
  <c r="F359" i="26" s="1"/>
  <c r="G359" i="26" s="1"/>
  <c r="E609" i="26"/>
  <c r="F609" i="26" s="1"/>
  <c r="G609" i="26" s="1"/>
  <c r="E137" i="26"/>
  <c r="F137" i="26" s="1"/>
  <c r="G137" i="26" s="1"/>
  <c r="E49" i="26"/>
  <c r="F49" i="26" s="1"/>
  <c r="G49" i="26" s="1"/>
  <c r="E360" i="26"/>
  <c r="F360" i="26" s="1"/>
  <c r="G360" i="26" s="1"/>
  <c r="E353" i="26"/>
  <c r="F353" i="26" s="1"/>
  <c r="G353" i="26" s="1"/>
  <c r="E668" i="26"/>
  <c r="F668" i="26" s="1"/>
  <c r="G668" i="26" s="1"/>
  <c r="E518" i="26"/>
  <c r="F518" i="26" s="1"/>
  <c r="G518" i="26" s="1"/>
  <c r="E228" i="26"/>
  <c r="F228" i="26" s="1"/>
  <c r="G228" i="26" s="1"/>
  <c r="E610" i="26"/>
  <c r="F610" i="26" s="1"/>
  <c r="G610" i="26" s="1"/>
  <c r="E104" i="26"/>
  <c r="F104" i="26" s="1"/>
  <c r="G104" i="26" s="1"/>
  <c r="E615" i="26"/>
  <c r="F615" i="26" s="1"/>
  <c r="G615" i="26" s="1"/>
  <c r="E617" i="26"/>
  <c r="F617" i="26" s="1"/>
  <c r="G617" i="26" s="1"/>
  <c r="E207" i="26"/>
  <c r="F207" i="26" s="1"/>
  <c r="G207" i="26" s="1"/>
  <c r="E123" i="26"/>
  <c r="F123" i="26" s="1"/>
  <c r="G123" i="26" s="1"/>
  <c r="E277" i="26"/>
  <c r="F277" i="26" s="1"/>
  <c r="G277" i="26" s="1"/>
  <c r="E515" i="26"/>
  <c r="F515" i="26" s="1"/>
  <c r="G515" i="26" s="1"/>
  <c r="E239" i="26"/>
  <c r="F239" i="26" s="1"/>
  <c r="G239" i="26" s="1"/>
  <c r="E71" i="26"/>
  <c r="F71" i="26" s="1"/>
  <c r="G71" i="26" s="1"/>
  <c r="E503" i="26"/>
  <c r="F503" i="26" s="1"/>
  <c r="G503" i="26" s="1"/>
  <c r="E633" i="26"/>
  <c r="F633" i="26" s="1"/>
  <c r="G633" i="26" s="1"/>
  <c r="E482" i="26"/>
  <c r="F482" i="26" s="1"/>
  <c r="G482" i="26" s="1"/>
  <c r="E605" i="26"/>
  <c r="F605" i="26" s="1"/>
  <c r="G605" i="26" s="1"/>
  <c r="E249" i="26"/>
  <c r="F249" i="26" s="1"/>
  <c r="G249" i="26" s="1"/>
  <c r="E631" i="26"/>
  <c r="F631" i="26" s="1"/>
  <c r="G631" i="26" s="1"/>
  <c r="E601" i="26"/>
  <c r="F601" i="26" s="1"/>
  <c r="G601" i="26" s="1"/>
  <c r="E65" i="26"/>
  <c r="F65" i="26" s="1"/>
  <c r="G65" i="26" s="1"/>
  <c r="E500" i="26"/>
  <c r="F500" i="26" s="1"/>
  <c r="G500" i="26" s="1"/>
  <c r="E382" i="26"/>
  <c r="F382" i="26" s="1"/>
  <c r="G382" i="26" s="1"/>
  <c r="E502" i="26"/>
  <c r="F502" i="26" s="1"/>
  <c r="G502" i="26" s="1"/>
  <c r="E66" i="26"/>
  <c r="F66" i="26" s="1"/>
  <c r="G66" i="26" s="1"/>
  <c r="E526" i="26"/>
  <c r="F526" i="26" s="1"/>
  <c r="G526" i="26" s="1"/>
  <c r="E229" i="26"/>
  <c r="F229" i="26" s="1"/>
  <c r="G229" i="26" s="1"/>
  <c r="E138" i="26"/>
  <c r="F138" i="26" s="1"/>
  <c r="G138" i="26" s="1"/>
  <c r="E488" i="26"/>
  <c r="F488" i="26" s="1"/>
  <c r="G488" i="26" s="1"/>
  <c r="E375" i="26"/>
  <c r="F375" i="26" s="1"/>
  <c r="G375" i="26" s="1"/>
  <c r="E368" i="26"/>
  <c r="F368" i="26" s="1"/>
  <c r="G368" i="26" s="1"/>
  <c r="E280" i="26"/>
  <c r="F280" i="26" s="1"/>
  <c r="G280" i="26" s="1"/>
  <c r="E314" i="26"/>
  <c r="F314" i="26" s="1"/>
  <c r="G314" i="26" s="1"/>
  <c r="E54" i="26"/>
  <c r="F54" i="26" s="1"/>
  <c r="G54" i="26" s="1"/>
  <c r="E489" i="26"/>
  <c r="F489" i="26" s="1"/>
  <c r="G489" i="26" s="1"/>
  <c r="E258" i="26"/>
  <c r="F258" i="26" s="1"/>
  <c r="G258" i="26" s="1"/>
  <c r="E400" i="26"/>
  <c r="F400" i="26" s="1"/>
  <c r="G400" i="26" s="1"/>
  <c r="E654" i="26"/>
  <c r="F654" i="26" s="1"/>
  <c r="G654" i="26" s="1"/>
  <c r="E540" i="26"/>
  <c r="F540" i="26" s="1"/>
  <c r="G540" i="26" s="1"/>
  <c r="E91" i="26"/>
  <c r="F91" i="26" s="1"/>
  <c r="G91" i="26" s="1"/>
  <c r="E306" i="26"/>
  <c r="F306" i="26" s="1"/>
  <c r="G306" i="26" s="1"/>
  <c r="E230" i="26"/>
  <c r="F230" i="26" s="1"/>
  <c r="G230" i="26" s="1"/>
  <c r="E350" i="26"/>
  <c r="F350" i="26" s="1"/>
  <c r="G350" i="26" s="1"/>
  <c r="E641" i="26"/>
  <c r="F641" i="26" s="1"/>
  <c r="G641" i="26" s="1"/>
  <c r="E326" i="26"/>
  <c r="F326" i="26" s="1"/>
  <c r="G326" i="26" s="1"/>
  <c r="E650" i="26"/>
  <c r="F650" i="26" s="1"/>
  <c r="G650" i="26" s="1"/>
  <c r="E570" i="26"/>
  <c r="F570" i="26" s="1"/>
  <c r="G570" i="26" s="1"/>
  <c r="E539" i="26"/>
  <c r="F539" i="26" s="1"/>
  <c r="G539" i="26" s="1"/>
  <c r="E607" i="26"/>
  <c r="F607" i="26" s="1"/>
  <c r="G607" i="26" s="1"/>
  <c r="E369" i="26"/>
  <c r="F369" i="26" s="1"/>
  <c r="G369" i="26" s="1"/>
  <c r="E572" i="26"/>
  <c r="F572" i="26" s="1"/>
  <c r="G572" i="26" s="1"/>
  <c r="E313" i="26"/>
  <c r="F313" i="26" s="1"/>
  <c r="G313" i="26" s="1"/>
  <c r="E232" i="26"/>
  <c r="F232" i="26" s="1"/>
  <c r="G232" i="26" s="1"/>
  <c r="E578" i="26"/>
  <c r="F578" i="26" s="1"/>
  <c r="G578" i="26" s="1"/>
  <c r="E301" i="26"/>
  <c r="F301" i="26" s="1"/>
  <c r="G301" i="26" s="1"/>
  <c r="E354" i="26"/>
  <c r="F354" i="26" s="1"/>
  <c r="G354" i="26" s="1"/>
  <c r="E242" i="26"/>
  <c r="F242" i="26" s="1"/>
  <c r="G242" i="26" s="1"/>
  <c r="E330" i="26"/>
  <c r="F330" i="26" s="1"/>
  <c r="G330" i="26" s="1"/>
  <c r="E295" i="26"/>
  <c r="F295" i="26" s="1"/>
  <c r="G295" i="26" s="1"/>
  <c r="E212" i="26"/>
  <c r="F212" i="26" s="1"/>
  <c r="G212" i="26" s="1"/>
  <c r="E318" i="26"/>
  <c r="F318" i="26" s="1"/>
  <c r="G318" i="26" s="1"/>
  <c r="E281" i="26"/>
  <c r="F281" i="26" s="1"/>
  <c r="G281" i="26" s="1"/>
  <c r="E294" i="26"/>
  <c r="F294" i="26" s="1"/>
  <c r="G294" i="26" s="1"/>
  <c r="E639" i="26"/>
  <c r="F639" i="26" s="1"/>
  <c r="G639" i="26" s="1"/>
  <c r="E256" i="26"/>
  <c r="F256" i="26" s="1"/>
  <c r="G256" i="26" s="1"/>
  <c r="E379" i="26"/>
  <c r="F379" i="26" s="1"/>
  <c r="G379" i="26" s="1"/>
  <c r="E224" i="26"/>
  <c r="F224" i="26" s="1"/>
  <c r="G224" i="26" s="1"/>
  <c r="E568" i="26"/>
  <c r="F568" i="26" s="1"/>
  <c r="G568" i="26" s="1"/>
  <c r="E516" i="26"/>
  <c r="F516" i="26" s="1"/>
  <c r="G516" i="26" s="1"/>
  <c r="E203" i="26"/>
  <c r="F203" i="26" s="1"/>
  <c r="G203" i="26" s="1"/>
  <c r="E688" i="26"/>
  <c r="F688" i="26" s="1"/>
  <c r="G688" i="26" s="1"/>
  <c r="E171" i="26"/>
  <c r="F171" i="26" s="1"/>
  <c r="G171" i="26" s="1"/>
  <c r="E388" i="26"/>
  <c r="F388" i="26" s="1"/>
  <c r="G388" i="26" s="1"/>
  <c r="E508" i="26"/>
  <c r="F508" i="26" s="1"/>
  <c r="G508" i="26" s="1"/>
  <c r="E645" i="26"/>
  <c r="F645" i="26" s="1"/>
  <c r="G645" i="26" s="1"/>
  <c r="E348" i="26"/>
  <c r="F348" i="26" s="1"/>
  <c r="G348" i="26" s="1"/>
  <c r="E233" i="26"/>
  <c r="F233" i="26" s="1"/>
  <c r="G233" i="26" s="1"/>
  <c r="E76" i="26"/>
  <c r="F76" i="26" s="1"/>
  <c r="G76" i="26" s="1"/>
  <c r="E105" i="26"/>
  <c r="F105" i="26" s="1"/>
  <c r="G105" i="26" s="1"/>
  <c r="E589" i="26"/>
  <c r="F589" i="26" s="1"/>
  <c r="G589" i="26" s="1"/>
  <c r="E686" i="26"/>
  <c r="F686" i="26" s="1"/>
  <c r="G686" i="26" s="1"/>
  <c r="E241" i="26"/>
  <c r="F241" i="26" s="1"/>
  <c r="G241" i="26" s="1"/>
  <c r="E676" i="26"/>
  <c r="F676" i="26" s="1"/>
  <c r="G676" i="26" s="1"/>
  <c r="E651" i="26"/>
  <c r="F651" i="26" s="1"/>
  <c r="G651" i="26" s="1"/>
  <c r="E479" i="26"/>
  <c r="F479" i="26" s="1"/>
  <c r="G479" i="26" s="1"/>
  <c r="E557" i="26"/>
  <c r="F557" i="26" s="1"/>
  <c r="G557" i="26" s="1"/>
  <c r="E588" i="26"/>
  <c r="F588" i="26" s="1"/>
  <c r="G588" i="26" s="1"/>
  <c r="E573" i="26"/>
  <c r="F573" i="26" s="1"/>
  <c r="G573" i="26" s="1"/>
  <c r="E449" i="26"/>
  <c r="F449" i="26" s="1"/>
  <c r="G449" i="26" s="1"/>
  <c r="E674" i="26"/>
  <c r="F674" i="26" s="1"/>
  <c r="G674" i="26" s="1"/>
  <c r="E156" i="26"/>
  <c r="F156" i="26" s="1"/>
  <c r="G156" i="26" s="1"/>
  <c r="E629" i="26"/>
  <c r="F629" i="26" s="1"/>
  <c r="G629" i="26" s="1"/>
  <c r="E220" i="26"/>
  <c r="F220" i="26" s="1"/>
  <c r="G220" i="26" s="1"/>
  <c r="E434" i="26"/>
  <c r="F434" i="26" s="1"/>
  <c r="G434" i="26" s="1"/>
  <c r="E95" i="26"/>
  <c r="F95" i="26" s="1"/>
  <c r="G95" i="26" s="1"/>
  <c r="E79" i="26"/>
  <c r="F79" i="26" s="1"/>
  <c r="G79" i="26" s="1"/>
  <c r="E577" i="26"/>
  <c r="F577" i="26" s="1"/>
  <c r="G577" i="26" s="1"/>
  <c r="E251" i="26"/>
  <c r="F251" i="26" s="1"/>
  <c r="G251" i="26" s="1"/>
  <c r="E646" i="26"/>
  <c r="F646" i="26" s="1"/>
  <c r="G646" i="26" s="1"/>
  <c r="E467" i="26"/>
  <c r="F467" i="26" s="1"/>
  <c r="G467" i="26" s="1"/>
  <c r="E136" i="26"/>
  <c r="F136" i="26" s="1"/>
  <c r="G136" i="26" s="1"/>
  <c r="E225" i="26"/>
  <c r="F225" i="26" s="1"/>
  <c r="G225" i="26" s="1"/>
  <c r="E566" i="26"/>
  <c r="F566" i="26" s="1"/>
  <c r="G566" i="26" s="1"/>
  <c r="E547" i="26"/>
  <c r="F547" i="26" s="1"/>
  <c r="G547" i="26" s="1"/>
  <c r="E87" i="26"/>
  <c r="F87" i="26" s="1"/>
  <c r="G87" i="26" s="1"/>
  <c r="E408" i="26"/>
  <c r="F408" i="26" s="1"/>
  <c r="G408" i="26" s="1"/>
  <c r="E253" i="26"/>
  <c r="F253" i="26" s="1"/>
  <c r="G253" i="26" s="1"/>
  <c r="E33" i="26"/>
  <c r="F33" i="26" s="1"/>
  <c r="G33" i="26" s="1"/>
  <c r="E57" i="26"/>
  <c r="F57" i="26" s="1"/>
  <c r="G57" i="26" s="1"/>
  <c r="E264" i="26"/>
  <c r="F264" i="26" s="1"/>
  <c r="G264" i="26" s="1"/>
  <c r="E656" i="26"/>
  <c r="F656" i="26" s="1"/>
  <c r="G656" i="26" s="1"/>
  <c r="E37" i="26"/>
  <c r="F37" i="26" s="1"/>
  <c r="G37" i="26" s="1"/>
  <c r="E387" i="26"/>
  <c r="F387" i="26" s="1"/>
  <c r="G387" i="26" s="1"/>
  <c r="E284" i="26"/>
  <c r="F284" i="26" s="1"/>
  <c r="G284" i="26" s="1"/>
  <c r="E551" i="26"/>
  <c r="F551" i="26" s="1"/>
  <c r="G551" i="26" s="1"/>
  <c r="E574" i="26"/>
  <c r="F574" i="26" s="1"/>
  <c r="G574" i="26" s="1"/>
  <c r="E439" i="26"/>
  <c r="F439" i="26" s="1"/>
  <c r="G439" i="26" s="1"/>
  <c r="E505" i="26"/>
  <c r="F505" i="26" s="1"/>
  <c r="G505" i="26" s="1"/>
  <c r="E64" i="26"/>
  <c r="F64" i="26" s="1"/>
  <c r="G64" i="26" s="1"/>
  <c r="E260" i="26"/>
  <c r="F260" i="26" s="1"/>
  <c r="G260" i="26" s="1"/>
  <c r="E477" i="26"/>
  <c r="F477" i="26" s="1"/>
  <c r="G477" i="26" s="1"/>
  <c r="E217" i="26"/>
  <c r="F217" i="26" s="1"/>
  <c r="G217" i="26" s="1"/>
  <c r="E401" i="26"/>
  <c r="F401" i="26" s="1"/>
  <c r="G401" i="26" s="1"/>
  <c r="E464" i="26"/>
  <c r="F464" i="26" s="1"/>
  <c r="G464" i="26" s="1"/>
  <c r="E362" i="26"/>
  <c r="F362" i="26" s="1"/>
  <c r="G362" i="26" s="1"/>
  <c r="E532" i="26"/>
  <c r="F532" i="26" s="1"/>
  <c r="G532" i="26" s="1"/>
  <c r="E569" i="26"/>
  <c r="F569" i="26" s="1"/>
  <c r="G569" i="26" s="1"/>
  <c r="E541" i="26"/>
  <c r="F541" i="26" s="1"/>
  <c r="G541" i="26" s="1"/>
  <c r="E44" i="26"/>
  <c r="F44" i="26" s="1"/>
  <c r="G44" i="26" s="1"/>
  <c r="E517" i="26"/>
  <c r="F517" i="26" s="1"/>
  <c r="G517" i="26" s="1"/>
  <c r="E142" i="26"/>
  <c r="F142" i="26" s="1"/>
  <c r="G142" i="26" s="1"/>
  <c r="E267" i="26"/>
  <c r="F267" i="26" s="1"/>
  <c r="G267" i="26" s="1"/>
  <c r="E209" i="26"/>
  <c r="F209" i="26" s="1"/>
  <c r="G209" i="26" s="1"/>
  <c r="E39" i="26"/>
  <c r="F39" i="26" s="1"/>
  <c r="G39" i="26" s="1"/>
  <c r="E213" i="26"/>
  <c r="F213" i="26" s="1"/>
  <c r="G213" i="26" s="1"/>
  <c r="E507" i="26"/>
  <c r="F507" i="26" s="1"/>
  <c r="G507" i="26" s="1"/>
  <c r="E185" i="26"/>
  <c r="F185" i="26" s="1"/>
  <c r="G185" i="26" s="1"/>
  <c r="E370" i="26"/>
  <c r="F370" i="26" s="1"/>
  <c r="G370" i="26" s="1"/>
  <c r="E445" i="26"/>
  <c r="F445" i="26" s="1"/>
  <c r="G445" i="26" s="1"/>
  <c r="E672" i="26"/>
  <c r="F672" i="26" s="1"/>
  <c r="G672" i="26" s="1"/>
  <c r="E391" i="26"/>
  <c r="F391" i="26" s="1"/>
  <c r="G391" i="26" s="1"/>
  <c r="E420" i="26"/>
  <c r="F420" i="26" s="1"/>
  <c r="G420" i="26" s="1"/>
  <c r="E352" i="26"/>
  <c r="F352" i="26" s="1"/>
  <c r="G352" i="26" s="1"/>
  <c r="E484" i="26"/>
  <c r="F484" i="26" s="1"/>
  <c r="G484" i="26" s="1"/>
  <c r="E279" i="26"/>
  <c r="F279" i="26" s="1"/>
  <c r="G279" i="26" s="1"/>
  <c r="E555" i="26"/>
  <c r="F555" i="26" s="1"/>
  <c r="G555" i="26" s="1"/>
  <c r="E443" i="26"/>
  <c r="F443" i="26" s="1"/>
  <c r="G443" i="26" s="1"/>
  <c r="E189" i="26"/>
  <c r="F189" i="26" s="1"/>
  <c r="G189" i="26" s="1"/>
  <c r="E195" i="26"/>
  <c r="F195" i="26" s="1"/>
  <c r="G195" i="26" s="1"/>
  <c r="E565" i="26"/>
  <c r="F565" i="26" s="1"/>
  <c r="G565" i="26" s="1"/>
  <c r="E599" i="26"/>
  <c r="F599" i="26" s="1"/>
  <c r="G599" i="26" s="1"/>
  <c r="E55" i="26"/>
  <c r="F55" i="26" s="1"/>
  <c r="G55" i="26" s="1"/>
  <c r="E548" i="26"/>
  <c r="F548" i="26" s="1"/>
  <c r="G548" i="26" s="1"/>
  <c r="E671" i="26"/>
  <c r="F671" i="26" s="1"/>
  <c r="G671" i="26" s="1"/>
  <c r="E451" i="26"/>
  <c r="F451" i="26" s="1"/>
  <c r="G451" i="26" s="1"/>
  <c r="E349" i="26"/>
  <c r="F349" i="26" s="1"/>
  <c r="G349" i="26" s="1"/>
  <c r="E398" i="26"/>
  <c r="F398" i="26" s="1"/>
  <c r="G398" i="26" s="1"/>
  <c r="E266" i="26"/>
  <c r="F266" i="26" s="1"/>
  <c r="G266" i="26" s="1"/>
  <c r="E303" i="26"/>
  <c r="F303" i="26" s="1"/>
  <c r="G303" i="26" s="1"/>
  <c r="E245" i="26"/>
  <c r="F245" i="26" s="1"/>
  <c r="G245" i="26" s="1"/>
  <c r="E525" i="26"/>
  <c r="F525" i="26" s="1"/>
  <c r="G525" i="26" s="1"/>
  <c r="E562" i="26"/>
  <c r="F562" i="26" s="1"/>
  <c r="G562" i="26" s="1"/>
  <c r="E308" i="26"/>
  <c r="F308" i="26" s="1"/>
  <c r="G308" i="26" s="1"/>
  <c r="E211" i="26"/>
  <c r="F211" i="26" s="1"/>
  <c r="G211" i="26" s="1"/>
  <c r="E289" i="26"/>
  <c r="F289" i="26" s="1"/>
  <c r="G289" i="26" s="1"/>
  <c r="E658" i="26"/>
  <c r="F658" i="26" s="1"/>
  <c r="G658" i="26" s="1"/>
  <c r="E188" i="26"/>
  <c r="F188" i="26" s="1"/>
  <c r="G188" i="26" s="1"/>
  <c r="E134" i="26"/>
  <c r="F134" i="26" s="1"/>
  <c r="G134" i="26" s="1"/>
  <c r="E339" i="26"/>
  <c r="F339" i="26" s="1"/>
  <c r="G339" i="26" s="1"/>
  <c r="E124" i="26"/>
  <c r="F124" i="26" s="1"/>
  <c r="G124" i="26" s="1"/>
  <c r="E315" i="26"/>
  <c r="F315" i="26" s="1"/>
  <c r="G315" i="26" s="1"/>
  <c r="E199" i="26"/>
  <c r="F199" i="26" s="1"/>
  <c r="G199" i="26" s="1"/>
  <c r="E470" i="26"/>
  <c r="F470" i="26" s="1"/>
  <c r="G470" i="26" s="1"/>
  <c r="E383" i="26"/>
  <c r="F383" i="26" s="1"/>
  <c r="G383" i="26" s="1"/>
  <c r="E133" i="26"/>
  <c r="F133" i="26" s="1"/>
  <c r="G133" i="26" s="1"/>
  <c r="E623" i="26"/>
  <c r="F623" i="26" s="1"/>
  <c r="G623" i="26" s="1"/>
  <c r="E462" i="26"/>
  <c r="F462" i="26" s="1"/>
  <c r="G462" i="26" s="1"/>
  <c r="E594" i="26"/>
  <c r="F594" i="26" s="1"/>
  <c r="G594" i="26" s="1"/>
  <c r="E687" i="26"/>
  <c r="F687" i="26" s="1"/>
  <c r="G687" i="26" s="1"/>
  <c r="E495" i="26"/>
  <c r="F495" i="26" s="1"/>
  <c r="G495" i="26" s="1"/>
  <c r="E297" i="26"/>
  <c r="F297" i="26" s="1"/>
  <c r="G297" i="26" s="1"/>
  <c r="E660" i="26"/>
  <c r="F660" i="26" s="1"/>
  <c r="G660" i="26" s="1"/>
  <c r="E83" i="26"/>
  <c r="F83" i="26" s="1"/>
  <c r="G83" i="26" s="1"/>
  <c r="E544" i="26"/>
  <c r="F544" i="26" s="1"/>
  <c r="G544" i="26" s="1"/>
  <c r="E553" i="26"/>
  <c r="F553" i="26" s="1"/>
  <c r="G553" i="26" s="1"/>
  <c r="E587" i="26"/>
  <c r="F587" i="26" s="1"/>
  <c r="G587" i="26" s="1"/>
  <c r="E63" i="26"/>
  <c r="F63" i="26" s="1"/>
  <c r="G63" i="26" s="1"/>
  <c r="E351" i="26"/>
  <c r="F351" i="26" s="1"/>
  <c r="G351" i="26" s="1"/>
  <c r="E377" i="26"/>
  <c r="F377" i="26" s="1"/>
  <c r="G377" i="26" s="1"/>
  <c r="E608" i="26"/>
  <c r="F608" i="26" s="1"/>
  <c r="G608" i="26" s="1"/>
  <c r="E41" i="26"/>
  <c r="F41" i="26" s="1"/>
  <c r="G41" i="26" s="1"/>
  <c r="E397" i="26"/>
  <c r="F397" i="26" s="1"/>
  <c r="G397" i="26" s="1"/>
  <c r="E585" i="26"/>
  <c r="F585" i="26" s="1"/>
  <c r="G585" i="26" s="1"/>
  <c r="E358" i="26"/>
  <c r="F358" i="26" s="1"/>
  <c r="G358" i="26" s="1"/>
  <c r="E193" i="26"/>
  <c r="F193" i="26" s="1"/>
  <c r="G193" i="26" s="1"/>
  <c r="E149" i="26"/>
  <c r="F149" i="26" s="1"/>
  <c r="G149" i="26" s="1"/>
  <c r="E496" i="26"/>
  <c r="F496" i="26" s="1"/>
  <c r="G496" i="26" s="1"/>
  <c r="E549" i="26"/>
  <c r="F549" i="26" s="1"/>
  <c r="G549" i="26" s="1"/>
  <c r="E192" i="26"/>
  <c r="F192" i="26" s="1"/>
  <c r="G192" i="26" s="1"/>
  <c r="E422" i="26"/>
  <c r="F422" i="26" s="1"/>
  <c r="G422" i="26" s="1"/>
  <c r="E157" i="26"/>
  <c r="F157" i="26" s="1"/>
  <c r="G157" i="26" s="1"/>
  <c r="E407" i="26"/>
  <c r="F407" i="26" s="1"/>
  <c r="G407" i="26" s="1"/>
  <c r="E469" i="26"/>
  <c r="F469" i="26" s="1"/>
  <c r="G469" i="26" s="1"/>
  <c r="E413" i="26"/>
  <c r="F413" i="26" s="1"/>
  <c r="G413" i="26" s="1"/>
  <c r="E514" i="26"/>
  <c r="F514" i="26" s="1"/>
  <c r="G514" i="26" s="1"/>
  <c r="E334" i="26"/>
  <c r="F334" i="26" s="1"/>
  <c r="G334" i="26" s="1"/>
  <c r="E53" i="26"/>
  <c r="F53" i="26" s="1"/>
  <c r="G53" i="26" s="1"/>
  <c r="E685" i="26"/>
  <c r="F685" i="26" s="1"/>
  <c r="G685" i="26" s="1"/>
  <c r="E187" i="26"/>
  <c r="F187" i="26" s="1"/>
  <c r="G187" i="26" s="1"/>
  <c r="E628" i="26"/>
  <c r="F628" i="26" s="1"/>
  <c r="G628" i="26" s="1"/>
  <c r="E92" i="26"/>
  <c r="F92" i="26" s="1"/>
  <c r="G92" i="26" s="1"/>
  <c r="E472" i="26"/>
  <c r="F472" i="26" s="1"/>
  <c r="G472" i="26" s="1"/>
  <c r="E90" i="26"/>
  <c r="F90" i="26" s="1"/>
  <c r="G90" i="26" s="1"/>
  <c r="E169" i="26"/>
  <c r="F169" i="26" s="1"/>
  <c r="G169" i="26" s="1"/>
  <c r="E42" i="26"/>
  <c r="F42" i="26" s="1"/>
  <c r="G42" i="26" s="1"/>
  <c r="E100" i="26"/>
  <c r="F100" i="26" s="1"/>
  <c r="G100" i="26" s="1"/>
  <c r="E216" i="26"/>
  <c r="F216" i="26" s="1"/>
  <c r="G216" i="26" s="1"/>
  <c r="E174" i="26"/>
  <c r="F174" i="26" s="1"/>
  <c r="G174" i="26" s="1"/>
  <c r="E85" i="26"/>
  <c r="F85" i="26" s="1"/>
  <c r="G85" i="26" s="1"/>
  <c r="E50" i="26"/>
  <c r="F50" i="26" s="1"/>
  <c r="G50" i="26" s="1"/>
  <c r="E198" i="26"/>
  <c r="F198" i="26" s="1"/>
  <c r="G198" i="26" s="1"/>
  <c r="E344" i="26"/>
  <c r="F344" i="26" s="1"/>
  <c r="G344" i="26" s="1"/>
  <c r="E320" i="26"/>
  <c r="F320" i="26" s="1"/>
  <c r="G320" i="26" s="1"/>
  <c r="E441" i="26"/>
  <c r="F441" i="26" s="1"/>
  <c r="G441" i="26" s="1"/>
  <c r="E183" i="26"/>
  <c r="F183" i="26" s="1"/>
  <c r="G183" i="26" s="1"/>
  <c r="E511" i="26"/>
  <c r="F511" i="26" s="1"/>
  <c r="G511" i="26" s="1"/>
  <c r="E194" i="26"/>
  <c r="F194" i="26" s="1"/>
  <c r="G194" i="26" s="1"/>
  <c r="E493" i="26"/>
  <c r="F493" i="26" s="1"/>
  <c r="G493" i="26" s="1"/>
  <c r="E473" i="26"/>
  <c r="F473" i="26" s="1"/>
  <c r="G473" i="26" s="1"/>
  <c r="E56" i="26"/>
  <c r="F56" i="26" s="1"/>
  <c r="G56" i="26" s="1"/>
  <c r="E389" i="26"/>
  <c r="F389" i="26" s="1"/>
  <c r="G389" i="26" s="1"/>
  <c r="E576" i="26"/>
  <c r="F576" i="26" s="1"/>
  <c r="G576" i="26" s="1"/>
  <c r="E619" i="26"/>
  <c r="F619" i="26" s="1"/>
  <c r="G619" i="26" s="1"/>
  <c r="E223" i="26"/>
  <c r="F223" i="26" s="1"/>
  <c r="G223" i="26" s="1"/>
  <c r="E248" i="26"/>
  <c r="F248" i="26" s="1"/>
  <c r="G248" i="26" s="1"/>
  <c r="E454" i="26"/>
  <c r="F454" i="26" s="1"/>
  <c r="G454" i="26" s="1"/>
  <c r="E664" i="26"/>
  <c r="F664" i="26" s="1"/>
  <c r="G664" i="26" s="1"/>
  <c r="E361" i="26"/>
  <c r="F361" i="26" s="1"/>
  <c r="G361" i="26" s="1"/>
  <c r="E652" i="26"/>
  <c r="F652" i="26" s="1"/>
  <c r="G652" i="26" s="1"/>
  <c r="E582" i="26"/>
  <c r="F582" i="26" s="1"/>
  <c r="G582" i="26" s="1"/>
  <c r="E506" i="26"/>
  <c r="F506" i="26" s="1"/>
  <c r="G506" i="26" s="1"/>
  <c r="E480" i="26"/>
  <c r="F480" i="26" s="1"/>
  <c r="G480" i="26" s="1"/>
  <c r="E556" i="26"/>
  <c r="F556" i="26" s="1"/>
  <c r="G556" i="26" s="1"/>
  <c r="E337" i="26"/>
  <c r="F337" i="26" s="1"/>
  <c r="G337" i="26" s="1"/>
  <c r="E446" i="26"/>
  <c r="F446" i="26" s="1"/>
  <c r="G446" i="26" s="1"/>
  <c r="E342" i="26"/>
  <c r="F342" i="26" s="1"/>
  <c r="G342" i="26" s="1"/>
  <c r="E689" i="26"/>
  <c r="F689" i="26" s="1"/>
  <c r="G689" i="26" s="1"/>
  <c r="E312" i="26"/>
  <c r="F312" i="26" s="1"/>
  <c r="G312" i="26" s="1"/>
  <c r="E426" i="26"/>
  <c r="F426" i="26" s="1"/>
  <c r="G426" i="26" s="1"/>
  <c r="E373" i="26"/>
  <c r="F373" i="26" s="1"/>
  <c r="G373" i="26" s="1"/>
  <c r="E410" i="26"/>
  <c r="F410" i="26" s="1"/>
  <c r="G410" i="26" s="1"/>
  <c r="E414" i="26"/>
  <c r="F414" i="26" s="1"/>
  <c r="G414" i="26" s="1"/>
  <c r="E335" i="26"/>
  <c r="F335" i="26" s="1"/>
  <c r="G335" i="26" s="1"/>
  <c r="E404" i="26"/>
  <c r="F404" i="26" s="1"/>
  <c r="G404" i="26" s="1"/>
  <c r="E684" i="26"/>
  <c r="F684" i="26" s="1"/>
  <c r="G684" i="26" s="1"/>
  <c r="E374" i="26"/>
  <c r="F374" i="26" s="1"/>
  <c r="G374" i="26" s="1"/>
  <c r="E597" i="26"/>
  <c r="F597" i="26" s="1"/>
  <c r="G597" i="26" s="1"/>
  <c r="E677" i="26"/>
  <c r="F677" i="26" s="1"/>
  <c r="G677" i="26" s="1"/>
  <c r="E559" i="26"/>
  <c r="F559" i="26" s="1"/>
  <c r="G559" i="26" s="1"/>
  <c r="E403" i="26"/>
  <c r="F403" i="26" s="1"/>
  <c r="G403" i="26" s="1"/>
  <c r="E636" i="26"/>
  <c r="F636" i="26" s="1"/>
  <c r="G636" i="26" s="1"/>
  <c r="E305" i="26"/>
  <c r="F305" i="26" s="1"/>
  <c r="G305" i="26" s="1"/>
  <c r="E584" i="26"/>
  <c r="F584" i="26" s="1"/>
  <c r="G584" i="26" s="1"/>
  <c r="E99" i="26"/>
  <c r="F99" i="26" s="1"/>
  <c r="G99" i="26" s="1"/>
  <c r="E147" i="26"/>
  <c r="F147" i="26" s="1"/>
  <c r="G147" i="26" s="1"/>
  <c r="E160" i="26"/>
  <c r="F160" i="26" s="1"/>
  <c r="G160" i="26" s="1"/>
  <c r="E155" i="26"/>
  <c r="F155" i="26" s="1"/>
  <c r="G155" i="26" s="1"/>
  <c r="E154" i="26"/>
  <c r="F154" i="26" s="1"/>
  <c r="G154" i="26" s="1"/>
  <c r="E637" i="26"/>
  <c r="F637" i="26" s="1"/>
  <c r="G637" i="26" s="1"/>
  <c r="E328" i="26"/>
  <c r="F328" i="26" s="1"/>
  <c r="G328" i="26" s="1"/>
  <c r="E180" i="26"/>
  <c r="F180" i="26" s="1"/>
  <c r="G180" i="26" s="1"/>
  <c r="E243" i="26"/>
  <c r="F243" i="26" s="1"/>
  <c r="G243" i="26" s="1"/>
  <c r="E48" i="26"/>
  <c r="F48" i="26" s="1"/>
  <c r="G48" i="26" s="1"/>
  <c r="E372" i="26"/>
  <c r="F372" i="26" s="1"/>
  <c r="G372" i="26" s="1"/>
  <c r="E122" i="26"/>
  <c r="F122" i="26" s="1"/>
  <c r="G122" i="26" s="1"/>
  <c r="E554" i="26"/>
  <c r="F554" i="26" s="1"/>
  <c r="G554" i="26" s="1"/>
  <c r="E35" i="26"/>
  <c r="F35" i="26" s="1"/>
  <c r="G35" i="26" s="1"/>
  <c r="E490" i="26"/>
  <c r="F490" i="26" s="1"/>
  <c r="G490" i="26" s="1"/>
  <c r="E625" i="26"/>
  <c r="F625" i="26" s="1"/>
  <c r="G625" i="26" s="1"/>
  <c r="E40" i="26"/>
  <c r="F40" i="26" s="1"/>
  <c r="G40" i="26" s="1"/>
  <c r="E296" i="26"/>
  <c r="F296" i="26" s="1"/>
  <c r="G296" i="26" s="1"/>
  <c r="E604" i="26"/>
  <c r="F604" i="26" s="1"/>
  <c r="G604" i="26" s="1"/>
  <c r="E141" i="26"/>
  <c r="F141" i="26" s="1"/>
  <c r="G141" i="26" s="1"/>
  <c r="E444" i="26"/>
  <c r="F444" i="26" s="1"/>
  <c r="G444" i="26" s="1"/>
  <c r="E492" i="26"/>
  <c r="F492" i="26" s="1"/>
  <c r="G492" i="26" s="1"/>
  <c r="E396" i="26"/>
  <c r="F396" i="26" s="1"/>
  <c r="G396" i="26" s="1"/>
  <c r="E300" i="26"/>
  <c r="F300" i="26" s="1"/>
  <c r="G300" i="26" s="1"/>
  <c r="E82" i="26"/>
  <c r="F82" i="26" s="1"/>
  <c r="G82" i="26" s="1"/>
  <c r="E667" i="26"/>
  <c r="F667" i="26" s="1"/>
  <c r="G667" i="26" s="1"/>
  <c r="E127" i="26"/>
  <c r="F127" i="26" s="1"/>
  <c r="G127" i="26" s="1"/>
  <c r="E550" i="26"/>
  <c r="F550" i="26" s="1"/>
  <c r="G550" i="26" s="1"/>
  <c r="E32" i="26"/>
  <c r="F32" i="26" s="1"/>
  <c r="G32" i="26" s="1"/>
  <c r="E528" i="26"/>
  <c r="F528" i="26" s="1"/>
  <c r="G528" i="26" s="1"/>
  <c r="E101" i="26"/>
  <c r="F101" i="26" s="1"/>
  <c r="G101" i="26" s="1"/>
  <c r="E234" i="26"/>
  <c r="F234" i="26" s="1"/>
  <c r="G234" i="26" s="1"/>
  <c r="E143" i="26"/>
  <c r="F143" i="26" s="1"/>
  <c r="G143" i="26" s="1"/>
  <c r="E231" i="26"/>
  <c r="F231" i="26" s="1"/>
  <c r="G231" i="26" s="1"/>
  <c r="E72" i="26"/>
  <c r="F72" i="26" s="1"/>
  <c r="G72" i="26" s="1"/>
  <c r="E421" i="26"/>
  <c r="F421" i="26" s="1"/>
  <c r="G421" i="26" s="1"/>
  <c r="E640" i="26"/>
  <c r="F640" i="26" s="1"/>
  <c r="G640" i="26" s="1"/>
  <c r="E89" i="26"/>
  <c r="F89" i="26" s="1"/>
  <c r="G89" i="26" s="1"/>
  <c r="E380" i="26"/>
  <c r="F380" i="26" s="1"/>
  <c r="G380" i="26" s="1"/>
  <c r="E545" i="26"/>
  <c r="F545" i="26" s="1"/>
  <c r="G545" i="26" s="1"/>
  <c r="E455" i="26"/>
  <c r="F455" i="26" s="1"/>
  <c r="G455" i="26" s="1"/>
  <c r="E546" i="26"/>
  <c r="F546" i="26" s="1"/>
  <c r="G546" i="26" s="1"/>
  <c r="E103" i="26"/>
  <c r="F103" i="26" s="1"/>
  <c r="G103" i="26" s="1"/>
  <c r="E319" i="26"/>
  <c r="F319" i="26" s="1"/>
  <c r="G319" i="26" s="1"/>
  <c r="E427" i="26"/>
  <c r="F427" i="26" s="1"/>
  <c r="G427" i="26" s="1"/>
  <c r="E468" i="26"/>
  <c r="F468" i="26" s="1"/>
  <c r="G468" i="26" s="1"/>
  <c r="E200" i="26"/>
  <c r="F200" i="26" s="1"/>
  <c r="G200" i="26" s="1"/>
  <c r="E340" i="26"/>
  <c r="F340" i="26" s="1"/>
  <c r="G340" i="26" s="1"/>
  <c r="E255" i="26"/>
  <c r="F255" i="26" s="1"/>
  <c r="G255" i="26" s="1"/>
  <c r="E254" i="26"/>
  <c r="F254" i="26" s="1"/>
  <c r="G254" i="26" s="1"/>
  <c r="E460" i="26"/>
  <c r="F460" i="26" s="1"/>
  <c r="G460" i="26" s="1"/>
  <c r="E438" i="26"/>
  <c r="F438" i="26" s="1"/>
  <c r="G438" i="26" s="1"/>
  <c r="E416" i="26"/>
  <c r="F416" i="26" s="1"/>
  <c r="G416" i="26" s="1"/>
  <c r="E520" i="26"/>
  <c r="F520" i="26" s="1"/>
  <c r="G520" i="26" s="1"/>
  <c r="E669" i="26"/>
  <c r="F669" i="26" s="1"/>
  <c r="G669" i="26" s="1"/>
  <c r="E286" i="26"/>
  <c r="F286" i="26" s="1"/>
  <c r="G286" i="26" s="1"/>
  <c r="E535" i="26"/>
  <c r="F535" i="26" s="1"/>
  <c r="G535" i="26" s="1"/>
  <c r="E450" i="26"/>
  <c r="F450" i="26" s="1"/>
  <c r="G450" i="26" s="1"/>
  <c r="E494" i="26"/>
  <c r="F494" i="26" s="1"/>
  <c r="G494" i="26" s="1"/>
  <c r="E632" i="26"/>
  <c r="F632" i="26" s="1"/>
  <c r="G632" i="26" s="1"/>
  <c r="G29" i="26" l="1"/>
  <c r="G20" i="26"/>
  <c r="G23" i="26" l="1"/>
  <c r="G21" i="26"/>
  <c r="G22" i="26" l="1"/>
  <c r="L34" i="26"/>
  <c r="L35" i="26" s="1"/>
  <c r="L36" i="26" l="1"/>
  <c r="L38" i="26" s="1"/>
  <c r="E74" i="1" s="1"/>
  <c r="O63" i="1" l="1"/>
  <c r="E75" i="1"/>
  <c r="E79" i="1" l="1"/>
  <c r="E33" i="27" s="1"/>
</calcChain>
</file>

<file path=xl/sharedStrings.xml><?xml version="1.0" encoding="utf-8"?>
<sst xmlns="http://schemas.openxmlformats.org/spreadsheetml/2006/main" count="1251" uniqueCount="330">
  <si>
    <t>FA6Axx LLC transformer design tool (Rev.1.2)</t>
    <phoneticPr fontId="2"/>
  </si>
  <si>
    <t>Input cell</t>
    <phoneticPr fontId="2"/>
  </si>
  <si>
    <t>1. Input/Output condition</t>
    <phoneticPr fontId="2"/>
  </si>
  <si>
    <t>(1)</t>
    <phoneticPr fontId="2"/>
  </si>
  <si>
    <t>Input voltage</t>
    <phoneticPr fontId="2"/>
  </si>
  <si>
    <t>Vin(Max)</t>
    <phoneticPr fontId="2"/>
  </si>
  <si>
    <t>Vdc</t>
    <phoneticPr fontId="2"/>
  </si>
  <si>
    <t>Vin(typ)</t>
    <phoneticPr fontId="2"/>
  </si>
  <si>
    <t>Vin(min)</t>
    <phoneticPr fontId="2"/>
  </si>
  <si>
    <t>(2)</t>
    <phoneticPr fontId="2"/>
  </si>
  <si>
    <t>Output 1</t>
    <phoneticPr fontId="2"/>
  </si>
  <si>
    <t>Vo1</t>
    <phoneticPr fontId="2"/>
  </si>
  <si>
    <t>V</t>
    <phoneticPr fontId="2"/>
  </si>
  <si>
    <t>Io1</t>
    <phoneticPr fontId="2"/>
  </si>
  <si>
    <t>A</t>
    <phoneticPr fontId="2"/>
  </si>
  <si>
    <t>Output 2</t>
    <phoneticPr fontId="2"/>
  </si>
  <si>
    <t>Vo2</t>
  </si>
  <si>
    <t>Io2</t>
  </si>
  <si>
    <t>Output 3</t>
    <phoneticPr fontId="2"/>
  </si>
  <si>
    <t>Vo3</t>
  </si>
  <si>
    <t>In case of 1 output or 2 output, input 0V to Vo2 or Vo3.</t>
    <phoneticPr fontId="2"/>
  </si>
  <si>
    <t>Io3</t>
  </si>
  <si>
    <t>(3)</t>
    <phoneticPr fontId="2"/>
  </si>
  <si>
    <t>Total output power</t>
    <phoneticPr fontId="2"/>
  </si>
  <si>
    <t>W</t>
    <phoneticPr fontId="2"/>
  </si>
  <si>
    <t>(4)</t>
  </si>
  <si>
    <t>2ndary diode VF</t>
    <phoneticPr fontId="2"/>
  </si>
  <si>
    <t>(5)</t>
  </si>
  <si>
    <t>Efficiency (assumption)</t>
    <phoneticPr fontId="2"/>
  </si>
  <si>
    <t>2. Operating condition</t>
    <phoneticPr fontId="2"/>
  </si>
  <si>
    <t>kHz</t>
    <phoneticPr fontId="2"/>
  </si>
  <si>
    <t>(6)</t>
    <phoneticPr fontId="2"/>
  </si>
  <si>
    <t>Switching frequency@typ</t>
    <phoneticPr fontId="2"/>
  </si>
  <si>
    <r>
      <t>typ</t>
    </r>
    <r>
      <rPr>
        <sz val="11"/>
        <rFont val="ＭＳ Ｐゴシック"/>
        <family val="3"/>
        <charset val="128"/>
      </rPr>
      <t>狙いfsw</t>
    </r>
    <rPh sb="3" eb="4">
      <t>ネラ</t>
    </rPh>
    <phoneticPr fontId="2"/>
  </si>
  <si>
    <t>(7)</t>
    <phoneticPr fontId="2"/>
  </si>
  <si>
    <t>Maximum on time</t>
    <phoneticPr fontId="2"/>
  </si>
  <si>
    <t>us</t>
    <phoneticPr fontId="2"/>
  </si>
  <si>
    <t>3. Transformer Parameter</t>
    <phoneticPr fontId="2"/>
  </si>
  <si>
    <t>(8)</t>
    <phoneticPr fontId="2"/>
  </si>
  <si>
    <t>Effective cross section area</t>
    <phoneticPr fontId="2"/>
  </si>
  <si>
    <t>Ae</t>
    <phoneticPr fontId="2"/>
  </si>
  <si>
    <r>
      <t>mm</t>
    </r>
    <r>
      <rPr>
        <vertAlign val="superscript"/>
        <sz val="11"/>
        <rFont val="Arial"/>
        <family val="2"/>
      </rPr>
      <t>2</t>
    </r>
    <phoneticPr fontId="2"/>
  </si>
  <si>
    <t>(9)</t>
    <phoneticPr fontId="2"/>
  </si>
  <si>
    <t>Maximum flux density</t>
    <phoneticPr fontId="2"/>
  </si>
  <si>
    <t>Bmax</t>
    <phoneticPr fontId="2"/>
  </si>
  <si>
    <t>T</t>
    <phoneticPr fontId="2"/>
  </si>
  <si>
    <t>(10)</t>
    <phoneticPr fontId="2"/>
  </si>
  <si>
    <t>Reference trans. primary winding</t>
    <phoneticPr fontId="2"/>
  </si>
  <si>
    <t>Np</t>
    <phoneticPr fontId="2"/>
  </si>
  <si>
    <t>turns</t>
    <phoneticPr fontId="2"/>
  </si>
  <si>
    <t>Reference trans. Leakage</t>
    <phoneticPr fontId="2"/>
  </si>
  <si>
    <t>Lr</t>
    <phoneticPr fontId="2"/>
  </si>
  <si>
    <t>uH</t>
    <phoneticPr fontId="2"/>
  </si>
  <si>
    <t>Leakage inductance per turn</t>
    <phoneticPr fontId="2"/>
  </si>
  <si>
    <r>
      <t>nH/N</t>
    </r>
    <r>
      <rPr>
        <vertAlign val="superscript"/>
        <sz val="11"/>
        <rFont val="Arial"/>
        <family val="2"/>
      </rPr>
      <t>2</t>
    </r>
    <phoneticPr fontId="2"/>
  </si>
  <si>
    <t>Lp</t>
    <phoneticPr fontId="2"/>
  </si>
  <si>
    <t>4. Design</t>
    <phoneticPr fontId="2"/>
  </si>
  <si>
    <t>(11)</t>
    <phoneticPr fontId="2"/>
  </si>
  <si>
    <t>Calculated Ns for output 1</t>
    <phoneticPr fontId="2"/>
  </si>
  <si>
    <t>Ns1(cal)</t>
    <phoneticPr fontId="2"/>
  </si>
  <si>
    <t>Select Ns for output1
(Round up Ns1(cal))</t>
    <phoneticPr fontId="2"/>
  </si>
  <si>
    <t>Ns1</t>
    <phoneticPr fontId="2"/>
  </si>
  <si>
    <t>(12)</t>
    <phoneticPr fontId="2"/>
  </si>
  <si>
    <t>turns ratio Np/Ns1</t>
    <phoneticPr fontId="2"/>
  </si>
  <si>
    <t>n</t>
    <phoneticPr fontId="2"/>
  </si>
  <si>
    <r>
      <t>Max</t>
    </r>
    <r>
      <rPr>
        <sz val="11"/>
        <rFont val="ＭＳ Ｐゴシック"/>
        <family val="3"/>
        <charset val="128"/>
      </rPr>
      <t>時補正なし昇圧比1の設計</t>
    </r>
    <rPh sb="3" eb="4">
      <t>ジ</t>
    </rPh>
    <rPh sb="4" eb="6">
      <t>ホセイ</t>
    </rPh>
    <rPh sb="8" eb="10">
      <t>ショウアツ</t>
    </rPh>
    <rPh sb="10" eb="11">
      <t>ヒ</t>
    </rPh>
    <rPh sb="13" eb="15">
      <t>セッケイ</t>
    </rPh>
    <phoneticPr fontId="2"/>
  </si>
  <si>
    <t>Temp. Calculated Np</t>
    <phoneticPr fontId="2"/>
  </si>
  <si>
    <t>Np(cal)</t>
    <phoneticPr fontId="2"/>
  </si>
  <si>
    <t>temp. Leakage</t>
    <phoneticPr fontId="2"/>
  </si>
  <si>
    <t>temp. Cr</t>
    <phoneticPr fontId="2"/>
  </si>
  <si>
    <t>nF</t>
    <phoneticPr fontId="2"/>
  </si>
  <si>
    <t>temp. Lp</t>
    <phoneticPr fontId="2"/>
  </si>
  <si>
    <t>%</t>
    <phoneticPr fontId="2"/>
  </si>
  <si>
    <t>補正Np</t>
    <rPh sb="0" eb="2">
      <t>ホセイ</t>
    </rPh>
    <phoneticPr fontId="2"/>
  </si>
  <si>
    <t>Select Np
Larger than Np(cal)2</t>
    <phoneticPr fontId="2"/>
  </si>
  <si>
    <t>turns</t>
    <phoneticPr fontId="2"/>
  </si>
  <si>
    <t>(13)</t>
    <phoneticPr fontId="2"/>
  </si>
  <si>
    <t>Leakage inductance</t>
    <phoneticPr fontId="2"/>
  </si>
  <si>
    <t>Lr</t>
    <phoneticPr fontId="2"/>
  </si>
  <si>
    <t>uH</t>
    <phoneticPr fontId="2"/>
  </si>
  <si>
    <t>(14)</t>
    <phoneticPr fontId="2"/>
  </si>
  <si>
    <t>calculated resonant capacitor</t>
    <phoneticPr fontId="2"/>
  </si>
  <si>
    <t>Cr(cal)</t>
    <phoneticPr fontId="2"/>
  </si>
  <si>
    <t>nF</t>
    <phoneticPr fontId="2"/>
  </si>
  <si>
    <t>(15)</t>
    <phoneticPr fontId="2"/>
  </si>
  <si>
    <t>Selected Cr</t>
    <phoneticPr fontId="2"/>
  </si>
  <si>
    <t>Cr</t>
    <phoneticPr fontId="2"/>
  </si>
  <si>
    <t>(16)</t>
    <phoneticPr fontId="2"/>
  </si>
  <si>
    <t>Primary inductance</t>
    <phoneticPr fontId="2"/>
  </si>
  <si>
    <t>最終補正</t>
    <rPh sb="0" eb="2">
      <t>サイシュウ</t>
    </rPh>
    <rPh sb="2" eb="4">
      <t>ホセイ</t>
    </rPh>
    <phoneticPr fontId="2"/>
  </si>
  <si>
    <t>最終補正昇圧比</t>
    <rPh sb="0" eb="2">
      <t>サイシュウ</t>
    </rPh>
    <rPh sb="2" eb="4">
      <t>ホセイ</t>
    </rPh>
    <rPh sb="4" eb="6">
      <t>ショウアツ</t>
    </rPh>
    <rPh sb="6" eb="7">
      <t>ヒ</t>
    </rPh>
    <phoneticPr fontId="2"/>
  </si>
  <si>
    <t>typ</t>
    <phoneticPr fontId="2"/>
  </si>
  <si>
    <t>max</t>
    <phoneticPr fontId="2"/>
  </si>
  <si>
    <t>5. Result confirmation</t>
    <phoneticPr fontId="2"/>
  </si>
  <si>
    <t>(17)</t>
    <phoneticPr fontId="2"/>
  </si>
  <si>
    <t>Switching frequency</t>
    <phoneticPr fontId="2"/>
  </si>
  <si>
    <t>Vin(max)</t>
    <phoneticPr fontId="2"/>
  </si>
  <si>
    <t>kHz</t>
    <phoneticPr fontId="2"/>
  </si>
  <si>
    <t>Vin(min)</t>
    <phoneticPr fontId="2"/>
  </si>
  <si>
    <t>kHz</t>
    <phoneticPr fontId="2"/>
  </si>
  <si>
    <t>(18)</t>
    <phoneticPr fontId="2"/>
  </si>
  <si>
    <t>Maximum flux density</t>
    <phoneticPr fontId="2"/>
  </si>
  <si>
    <t>B(max)</t>
    <phoneticPr fontId="2"/>
  </si>
  <si>
    <t>tesla</t>
    <phoneticPr fontId="2"/>
  </si>
  <si>
    <t>(19)</t>
    <phoneticPr fontId="2"/>
  </si>
  <si>
    <t>Maximum Voltage gain margin
at Vin(min)</t>
    <phoneticPr fontId="2"/>
  </si>
  <si>
    <t>%</t>
    <phoneticPr fontId="2"/>
  </si>
  <si>
    <t>(20)</t>
    <phoneticPr fontId="2"/>
  </si>
  <si>
    <t>Primary winding</t>
    <phoneticPr fontId="2"/>
  </si>
  <si>
    <t>Np</t>
    <phoneticPr fontId="2"/>
  </si>
  <si>
    <t>turns</t>
    <phoneticPr fontId="2"/>
  </si>
  <si>
    <t>(21)</t>
    <phoneticPr fontId="2"/>
  </si>
  <si>
    <t xml:space="preserve">Output1 </t>
    <phoneticPr fontId="2"/>
  </si>
  <si>
    <t>Ns1</t>
    <phoneticPr fontId="2"/>
  </si>
  <si>
    <t>turns</t>
    <phoneticPr fontId="2"/>
  </si>
  <si>
    <t>Output2</t>
    <phoneticPr fontId="2"/>
  </si>
  <si>
    <t>Ns2</t>
    <phoneticPr fontId="2"/>
  </si>
  <si>
    <t>turns</t>
    <phoneticPr fontId="2"/>
  </si>
  <si>
    <t>Output3</t>
    <phoneticPr fontId="2"/>
  </si>
  <si>
    <t>Ns3</t>
    <phoneticPr fontId="2"/>
  </si>
  <si>
    <t>Vcc winding</t>
    <phoneticPr fontId="2"/>
  </si>
  <si>
    <t>Nvcc</t>
    <phoneticPr fontId="2"/>
  </si>
  <si>
    <t>turns</t>
    <phoneticPr fontId="2"/>
  </si>
  <si>
    <t>1/Lp</t>
    <phoneticPr fontId="2"/>
  </si>
  <si>
    <t>Lp</t>
    <phoneticPr fontId="2"/>
  </si>
  <si>
    <t>margin</t>
    <phoneticPr fontId="2"/>
  </si>
  <si>
    <t>Margin;100</t>
    <phoneticPr fontId="2"/>
  </si>
  <si>
    <t>L</t>
    <phoneticPr fontId="2"/>
  </si>
  <si>
    <t>g</t>
    <phoneticPr fontId="2"/>
  </si>
  <si>
    <t>a</t>
    <phoneticPr fontId="2"/>
  </si>
  <si>
    <t>b</t>
    <phoneticPr fontId="2"/>
  </si>
  <si>
    <t>考え方</t>
    <rPh sb="0" eb="1">
      <t>カンガ</t>
    </rPh>
    <rPh sb="2" eb="3">
      <t>カタ</t>
    </rPh>
    <phoneticPr fontId="2"/>
  </si>
  <si>
    <t>LpをLrの10倍と5倍で求める⇒Gmargin=a/Lp+bの近似する。</t>
    <rPh sb="8" eb="9">
      <t>バイ</t>
    </rPh>
    <rPh sb="11" eb="12">
      <t>バイ</t>
    </rPh>
    <rPh sb="13" eb="14">
      <t>モト</t>
    </rPh>
    <rPh sb="32" eb="34">
      <t>キンジ</t>
    </rPh>
    <phoneticPr fontId="2"/>
  </si>
  <si>
    <t>Gmarginを30とするLpを求める</t>
    <rPh sb="16" eb="17">
      <t>モト</t>
    </rPh>
    <phoneticPr fontId="2"/>
  </si>
  <si>
    <t>Vin</t>
    <phoneticPr fontId="2"/>
  </si>
  <si>
    <t>Vo</t>
    <phoneticPr fontId="2"/>
  </si>
  <si>
    <t>VF</t>
    <phoneticPr fontId="2"/>
  </si>
  <si>
    <t>Io</t>
    <phoneticPr fontId="2"/>
  </si>
  <si>
    <t>Po</t>
    <phoneticPr fontId="2"/>
  </si>
  <si>
    <t>Effi</t>
    <phoneticPr fontId="2"/>
  </si>
  <si>
    <t>Pin</t>
    <phoneticPr fontId="2"/>
  </si>
  <si>
    <t>Ro</t>
    <phoneticPr fontId="2"/>
  </si>
  <si>
    <t>Ns</t>
    <phoneticPr fontId="2"/>
  </si>
  <si>
    <t>Lm</t>
    <phoneticPr fontId="2"/>
  </si>
  <si>
    <t>uH</t>
    <phoneticPr fontId="2"/>
  </si>
  <si>
    <t>Rac</t>
    <phoneticPr fontId="2"/>
  </si>
  <si>
    <t>wo</t>
    <phoneticPr fontId="2"/>
  </si>
  <si>
    <t>fo</t>
    <phoneticPr fontId="2"/>
  </si>
  <si>
    <t>Q</t>
    <phoneticPr fontId="2"/>
  </si>
  <si>
    <t>Max</t>
    <phoneticPr fontId="2"/>
  </si>
  <si>
    <t>Match</t>
    <phoneticPr fontId="2"/>
  </si>
  <si>
    <t>Vs</t>
    <phoneticPr fontId="2"/>
  </si>
  <si>
    <t>fsw</t>
    <phoneticPr fontId="2"/>
  </si>
  <si>
    <t>必要比</t>
    <rPh sb="0" eb="2">
      <t>ヒツヨウ</t>
    </rPh>
    <rPh sb="2" eb="3">
      <t>ヒ</t>
    </rPh>
    <phoneticPr fontId="2"/>
  </si>
  <si>
    <t>Gain比</t>
    <rPh sb="4" eb="5">
      <t>ヒ</t>
    </rPh>
    <phoneticPr fontId="2"/>
  </si>
  <si>
    <t>w</t>
    <phoneticPr fontId="2"/>
  </si>
  <si>
    <t>1項</t>
    <rPh sb="1" eb="2">
      <t>コウ</t>
    </rPh>
    <phoneticPr fontId="2"/>
  </si>
  <si>
    <t>2項</t>
    <rPh sb="1" eb="2">
      <t>コウ</t>
    </rPh>
    <phoneticPr fontId="2"/>
  </si>
  <si>
    <t>Vp0/Vs</t>
    <phoneticPr fontId="2"/>
  </si>
  <si>
    <t>動作点</t>
    <rPh sb="0" eb="2">
      <t>ドウサ</t>
    </rPh>
    <rPh sb="2" eb="3">
      <t>テン</t>
    </rPh>
    <phoneticPr fontId="2"/>
  </si>
  <si>
    <t>fsw位置</t>
    <rPh sb="3" eb="5">
      <t>イチ</t>
    </rPh>
    <phoneticPr fontId="2"/>
  </si>
  <si>
    <t>Effi</t>
    <phoneticPr fontId="2"/>
  </si>
  <si>
    <t>Ro</t>
    <phoneticPr fontId="2"/>
  </si>
  <si>
    <t>n</t>
    <phoneticPr fontId="2"/>
  </si>
  <si>
    <t>Lm</t>
    <phoneticPr fontId="2"/>
  </si>
  <si>
    <t>fo</t>
    <phoneticPr fontId="2"/>
  </si>
  <si>
    <t>Vp0/Vs</t>
    <phoneticPr fontId="2"/>
  </si>
  <si>
    <t>fsw</t>
    <phoneticPr fontId="2"/>
  </si>
  <si>
    <t>Vo1</t>
    <phoneticPr fontId="2"/>
  </si>
  <si>
    <t>Vo</t>
    <phoneticPr fontId="2"/>
  </si>
  <si>
    <t>Vo</t>
    <phoneticPr fontId="2"/>
  </si>
  <si>
    <t>Ro</t>
    <phoneticPr fontId="2"/>
  </si>
  <si>
    <t>Lm</t>
    <phoneticPr fontId="2"/>
  </si>
  <si>
    <t>uH</t>
    <phoneticPr fontId="2"/>
  </si>
  <si>
    <t>Lr</t>
    <phoneticPr fontId="2"/>
  </si>
  <si>
    <t>Vo</t>
    <phoneticPr fontId="2"/>
  </si>
  <si>
    <t>Io</t>
    <phoneticPr fontId="2"/>
  </si>
  <si>
    <t>Po</t>
    <phoneticPr fontId="2"/>
  </si>
  <si>
    <t>Effi</t>
    <phoneticPr fontId="2"/>
  </si>
  <si>
    <t>fsw</t>
    <phoneticPr fontId="2"/>
  </si>
  <si>
    <t>2回目　Leakage</t>
    <rPh sb="1" eb="3">
      <t>カイメ</t>
    </rPh>
    <phoneticPr fontId="2"/>
  </si>
  <si>
    <t>2回目　Cr</t>
    <rPh sb="1" eb="3">
      <t>カイメ</t>
    </rPh>
    <phoneticPr fontId="2"/>
  </si>
  <si>
    <t>turns</t>
    <phoneticPr fontId="2"/>
  </si>
  <si>
    <t>uH</t>
    <phoneticPr fontId="2"/>
  </si>
  <si>
    <t>nF</t>
    <phoneticPr fontId="2"/>
  </si>
  <si>
    <t>2回目　Lp</t>
    <rPh sb="1" eb="3">
      <t>カイメ</t>
    </rPh>
    <phoneticPr fontId="2"/>
  </si>
  <si>
    <t>Max条件に変更,昇圧比1.01, 0.01はマージン</t>
    <rPh sb="3" eb="5">
      <t>ジョウケン</t>
    </rPh>
    <rPh sb="6" eb="8">
      <t>ヘンコウ</t>
    </rPh>
    <rPh sb="9" eb="11">
      <t>ショウアツ</t>
    </rPh>
    <rPh sb="11" eb="12">
      <t>ヒ</t>
    </rPh>
    <phoneticPr fontId="2"/>
  </si>
  <si>
    <t>自動計算:GainとLpを直線近似し、30%マージンで計算</t>
    <rPh sb="0" eb="2">
      <t>ジドウ</t>
    </rPh>
    <rPh sb="2" eb="4">
      <t>ケイサン</t>
    </rPh>
    <rPh sb="13" eb="15">
      <t>チョクセン</t>
    </rPh>
    <rPh sb="15" eb="17">
      <t>キンジ</t>
    </rPh>
    <rPh sb="27" eb="29">
      <t>ケイサン</t>
    </rPh>
    <phoneticPr fontId="2"/>
  </si>
  <si>
    <t>LeakageとLpで巻数比の補正</t>
    <rPh sb="11" eb="12">
      <t>マ</t>
    </rPh>
    <rPh sb="12" eb="13">
      <t>スウ</t>
    </rPh>
    <rPh sb="13" eb="14">
      <t>ヒ</t>
    </rPh>
    <rPh sb="15" eb="17">
      <t>ホセイ</t>
    </rPh>
    <phoneticPr fontId="2"/>
  </si>
  <si>
    <t>計算1回目</t>
    <rPh sb="0" eb="2">
      <t>ケイサン</t>
    </rPh>
    <rPh sb="3" eb="5">
      <t>カイメ</t>
    </rPh>
    <phoneticPr fontId="2"/>
  </si>
  <si>
    <t>計算2回目</t>
    <rPh sb="0" eb="2">
      <t>ケイサン</t>
    </rPh>
    <rPh sb="3" eb="5">
      <t>カイメ</t>
    </rPh>
    <phoneticPr fontId="2"/>
  </si>
  <si>
    <t>1回目のNpを補正係数で修正</t>
    <rPh sb="1" eb="3">
      <t>カイメ</t>
    </rPh>
    <rPh sb="7" eb="9">
      <t>ホセイ</t>
    </rPh>
    <rPh sb="9" eb="11">
      <t>ケイスウ</t>
    </rPh>
    <rPh sb="12" eb="14">
      <t>シュウセイ</t>
    </rPh>
    <phoneticPr fontId="2"/>
  </si>
  <si>
    <t>計算3回目</t>
    <rPh sb="0" eb="2">
      <t>ケイサン</t>
    </rPh>
    <rPh sb="3" eb="5">
      <t>カイメ</t>
    </rPh>
    <phoneticPr fontId="2"/>
  </si>
  <si>
    <t>3回目　Leakage</t>
    <rPh sb="1" eb="3">
      <t>カイメ</t>
    </rPh>
    <phoneticPr fontId="2"/>
  </si>
  <si>
    <t>3回目　Cr</t>
    <rPh sb="1" eb="3">
      <t>カイメ</t>
    </rPh>
    <phoneticPr fontId="2"/>
  </si>
  <si>
    <t>3回目　Lp</t>
    <rPh sb="1" eb="3">
      <t>カイメ</t>
    </rPh>
    <phoneticPr fontId="2"/>
  </si>
  <si>
    <t>計算4回目</t>
    <rPh sb="0" eb="2">
      <t>ケイサン</t>
    </rPh>
    <rPh sb="3" eb="5">
      <t>カイメ</t>
    </rPh>
    <phoneticPr fontId="2"/>
  </si>
  <si>
    <t>計算5回目</t>
    <rPh sb="0" eb="2">
      <t>ケイサン</t>
    </rPh>
    <rPh sb="3" eb="5">
      <t>カイメ</t>
    </rPh>
    <phoneticPr fontId="2"/>
  </si>
  <si>
    <t>fo補正</t>
    <rPh sb="2" eb="4">
      <t>ホセイ</t>
    </rPh>
    <phoneticPr fontId="2"/>
  </si>
  <si>
    <t>2回目 fo補正係数</t>
    <rPh sb="1" eb="3">
      <t>カイメ</t>
    </rPh>
    <rPh sb="6" eb="8">
      <t>ホセイ</t>
    </rPh>
    <rPh sb="8" eb="10">
      <t>ケイスウ</t>
    </rPh>
    <phoneticPr fontId="2"/>
  </si>
  <si>
    <t>3回目　fo補正係数</t>
    <rPh sb="1" eb="3">
      <t>カイメ</t>
    </rPh>
    <rPh sb="6" eb="8">
      <t>ホセイ</t>
    </rPh>
    <rPh sb="8" eb="10">
      <t>ケイスウ</t>
    </rPh>
    <phoneticPr fontId="2"/>
  </si>
  <si>
    <t>fo補正係数</t>
    <rPh sb="2" eb="4">
      <t>ホセイ</t>
    </rPh>
    <rPh sb="4" eb="6">
      <t>ケイスウ</t>
    </rPh>
    <phoneticPr fontId="2"/>
  </si>
  <si>
    <t>Np計算値</t>
    <rPh sb="2" eb="4">
      <t>ケイサン</t>
    </rPh>
    <rPh sb="4" eb="5">
      <t>チ</t>
    </rPh>
    <phoneticPr fontId="2"/>
  </si>
  <si>
    <r>
      <t>fo</t>
    </r>
    <r>
      <rPr>
        <sz val="11"/>
        <rFont val="ＭＳ Ｐゴシック"/>
        <family val="3"/>
        <charset val="128"/>
      </rPr>
      <t>補正係数</t>
    </r>
    <rPh sb="2" eb="4">
      <t>ホセイ</t>
    </rPh>
    <rPh sb="4" eb="6">
      <t>ケイスウ</t>
    </rPh>
    <phoneticPr fontId="2"/>
  </si>
  <si>
    <t>6回目fo補正係数</t>
    <rPh sb="1" eb="3">
      <t>カイメ</t>
    </rPh>
    <rPh sb="5" eb="7">
      <t>ホセイ</t>
    </rPh>
    <rPh sb="7" eb="9">
      <t>ケイスウ</t>
    </rPh>
    <phoneticPr fontId="2"/>
  </si>
  <si>
    <t>最終fo補正係数(5回目と6回目の平均）</t>
    <rPh sb="0" eb="2">
      <t>サイシュウ</t>
    </rPh>
    <rPh sb="4" eb="6">
      <t>ホセイ</t>
    </rPh>
    <rPh sb="6" eb="8">
      <t>ケイスウ</t>
    </rPh>
    <rPh sb="10" eb="12">
      <t>カイメ</t>
    </rPh>
    <rPh sb="14" eb="16">
      <t>カイメ</t>
    </rPh>
    <rPh sb="17" eb="19">
      <t>ヘイキン</t>
    </rPh>
    <phoneticPr fontId="2"/>
  </si>
  <si>
    <t>Np</t>
    <phoneticPr fontId="2"/>
  </si>
  <si>
    <t>・Vin(max)をfoに割り当てる（巻数比補正ありで、Gain=1を想定）</t>
    <rPh sb="13" eb="14">
      <t>ワ</t>
    </rPh>
    <rPh sb="15" eb="16">
      <t>ア</t>
    </rPh>
    <rPh sb="19" eb="20">
      <t>マ</t>
    </rPh>
    <rPh sb="20" eb="21">
      <t>スウ</t>
    </rPh>
    <rPh sb="21" eb="22">
      <t>ヒ</t>
    </rPh>
    <rPh sb="22" eb="24">
      <t>ホセイ</t>
    </rPh>
    <rPh sb="35" eb="37">
      <t>ソウテイ</t>
    </rPh>
    <phoneticPr fontId="2"/>
  </si>
  <si>
    <t>・1回目は、Vin(typ.)とVin(max)の比をfsw(typ)にかけて、foを仮定する。</t>
    <rPh sb="2" eb="4">
      <t>カイメ</t>
    </rPh>
    <rPh sb="25" eb="26">
      <t>ヒ</t>
    </rPh>
    <rPh sb="43" eb="45">
      <t>カテイ</t>
    </rPh>
    <phoneticPr fontId="2"/>
  </si>
  <si>
    <t>・2回目以降は、その1つ前の計算結果を適用した時のfsw(typ.)を読み取り、希望fswとの比率で</t>
    <rPh sb="2" eb="4">
      <t>カイメ</t>
    </rPh>
    <rPh sb="4" eb="6">
      <t>イコウ</t>
    </rPh>
    <rPh sb="12" eb="13">
      <t>マエ</t>
    </rPh>
    <rPh sb="14" eb="16">
      <t>ケイサン</t>
    </rPh>
    <rPh sb="16" eb="18">
      <t>ケッカ</t>
    </rPh>
    <rPh sb="19" eb="21">
      <t>テキヨウ</t>
    </rPh>
    <rPh sb="23" eb="24">
      <t>トキ</t>
    </rPh>
    <rPh sb="35" eb="36">
      <t>ヨ</t>
    </rPh>
    <rPh sb="37" eb="38">
      <t>ト</t>
    </rPh>
    <rPh sb="40" eb="42">
      <t>キボウ</t>
    </rPh>
    <rPh sb="47" eb="49">
      <t>ヒリツ</t>
    </rPh>
    <phoneticPr fontId="2"/>
  </si>
  <si>
    <r>
      <rPr>
        <sz val="11"/>
        <rFont val="ＭＳ Ｐゴシック"/>
        <family val="3"/>
        <charset val="128"/>
      </rPr>
      <t>　</t>
    </r>
    <r>
      <rPr>
        <sz val="11"/>
        <rFont val="Arial"/>
        <family val="2"/>
      </rPr>
      <t>fo</t>
    </r>
    <r>
      <rPr>
        <sz val="11"/>
        <rFont val="ＭＳ Ｐゴシック"/>
        <family val="3"/>
        <charset val="128"/>
      </rPr>
      <t>を補正する。</t>
    </r>
    <rPh sb="4" eb="6">
      <t>ホセイ</t>
    </rPh>
    <phoneticPr fontId="2"/>
  </si>
  <si>
    <t>・5回のループでは、補正係数の収束が良くないので、4回目の結果と5回目の結果の平均値を最終値とする</t>
    <rPh sb="2" eb="3">
      <t>カイ</t>
    </rPh>
    <rPh sb="10" eb="12">
      <t>ホセイ</t>
    </rPh>
    <rPh sb="12" eb="14">
      <t>ケイスウ</t>
    </rPh>
    <rPh sb="15" eb="17">
      <t>シュウソク</t>
    </rPh>
    <rPh sb="18" eb="19">
      <t>ヨ</t>
    </rPh>
    <rPh sb="26" eb="28">
      <t>カイメ</t>
    </rPh>
    <rPh sb="29" eb="31">
      <t>ケッカ</t>
    </rPh>
    <rPh sb="33" eb="35">
      <t>カイメ</t>
    </rPh>
    <rPh sb="36" eb="38">
      <t>ケッカ</t>
    </rPh>
    <rPh sb="39" eb="42">
      <t>ヘイキンチ</t>
    </rPh>
    <rPh sb="43" eb="45">
      <t>サイシュウ</t>
    </rPh>
    <rPh sb="45" eb="46">
      <t>チ</t>
    </rPh>
    <phoneticPr fontId="2"/>
  </si>
  <si>
    <t>uH</t>
    <phoneticPr fontId="2"/>
  </si>
  <si>
    <t>Np</t>
    <phoneticPr fontId="2"/>
  </si>
  <si>
    <t>暫定Lm</t>
    <rPh sb="0" eb="2">
      <t>ザンテイ</t>
    </rPh>
    <phoneticPr fontId="2"/>
  </si>
  <si>
    <t>Lr</t>
    <phoneticPr fontId="2"/>
  </si>
  <si>
    <t>判定Lm</t>
    <rPh sb="0" eb="2">
      <t>ハンテイ</t>
    </rPh>
    <phoneticPr fontId="2"/>
  </si>
  <si>
    <t>Lm無限大⇒Gain1の想定で、b=0で仮計算の場合</t>
    <rPh sb="2" eb="5">
      <t>ムゲンダイ</t>
    </rPh>
    <rPh sb="12" eb="14">
      <t>ソウテイ</t>
    </rPh>
    <rPh sb="20" eb="21">
      <t>カリ</t>
    </rPh>
    <rPh sb="21" eb="23">
      <t>ケイサン</t>
    </rPh>
    <rPh sb="24" eb="26">
      <t>バアイ</t>
    </rPh>
    <phoneticPr fontId="2"/>
  </si>
  <si>
    <t>ゲインマージンでなく、ゲインを130%で計算</t>
    <rPh sb="20" eb="22">
      <t>ケイサン</t>
    </rPh>
    <phoneticPr fontId="2"/>
  </si>
  <si>
    <t>B</t>
    <phoneticPr fontId="2"/>
  </si>
  <si>
    <t>turns</t>
    <phoneticPr fontId="2"/>
  </si>
  <si>
    <t>Lp(cal)</t>
    <phoneticPr fontId="2"/>
  </si>
  <si>
    <t>(8)</t>
    <phoneticPr fontId="2"/>
  </si>
  <si>
    <t>(9)</t>
    <phoneticPr fontId="2"/>
  </si>
  <si>
    <t>(10)</t>
    <phoneticPr fontId="2"/>
  </si>
  <si>
    <t>(11)</t>
    <phoneticPr fontId="2"/>
  </si>
  <si>
    <t>(12)</t>
    <phoneticPr fontId="2"/>
  </si>
  <si>
    <t>(13)</t>
    <phoneticPr fontId="2"/>
  </si>
  <si>
    <t>(14)</t>
    <phoneticPr fontId="2"/>
  </si>
  <si>
    <t>(16)</t>
    <phoneticPr fontId="2"/>
  </si>
  <si>
    <t>(17)</t>
    <phoneticPr fontId="2"/>
  </si>
  <si>
    <t>(18)</t>
    <phoneticPr fontId="2"/>
  </si>
  <si>
    <t>(19)</t>
    <phoneticPr fontId="2"/>
  </si>
  <si>
    <t>Lp</t>
    <phoneticPr fontId="2"/>
  </si>
  <si>
    <t>uH</t>
    <phoneticPr fontId="2"/>
  </si>
  <si>
    <t>Lr</t>
    <phoneticPr fontId="2"/>
  </si>
  <si>
    <t>uH</t>
    <phoneticPr fontId="2"/>
  </si>
  <si>
    <t>Cr</t>
    <phoneticPr fontId="2"/>
  </si>
  <si>
    <t>nF</t>
    <phoneticPr fontId="2"/>
  </si>
  <si>
    <t>(23)</t>
    <phoneticPr fontId="2"/>
  </si>
  <si>
    <t>fsw(typ.)</t>
    <phoneticPr fontId="2"/>
  </si>
  <si>
    <t>kHz</t>
    <phoneticPr fontId="2"/>
  </si>
  <si>
    <t>(20)</t>
    <phoneticPr fontId="2"/>
  </si>
  <si>
    <t>(22)</t>
    <phoneticPr fontId="2"/>
  </si>
  <si>
    <t>(24)</t>
    <phoneticPr fontId="2"/>
  </si>
  <si>
    <t>(25)</t>
    <phoneticPr fontId="2"/>
  </si>
  <si>
    <t>(26)</t>
    <phoneticPr fontId="2"/>
  </si>
  <si>
    <t>(27)</t>
    <phoneticPr fontId="2"/>
  </si>
  <si>
    <t>Vin(min)</t>
    <phoneticPr fontId="2"/>
  </si>
  <si>
    <t>Vin(typ)</t>
    <phoneticPr fontId="2"/>
  </si>
  <si>
    <t>Vin(max)</t>
    <phoneticPr fontId="2"/>
  </si>
  <si>
    <t>fo</t>
    <phoneticPr fontId="2"/>
  </si>
  <si>
    <r>
      <t>fsw</t>
    </r>
    <r>
      <rPr>
        <sz val="11"/>
        <rFont val="ＭＳ Ｐゴシック"/>
        <family val="3"/>
        <charset val="128"/>
      </rPr>
      <t>とAeから、2次巻線計算</t>
    </r>
    <rPh sb="10" eb="11">
      <t>ジ</t>
    </rPh>
    <rPh sb="11" eb="13">
      <t>マキセン</t>
    </rPh>
    <rPh sb="13" eb="15">
      <t>ケイサン</t>
    </rPh>
    <phoneticPr fontId="2"/>
  </si>
  <si>
    <t>切り上げて任意に入力</t>
    <rPh sb="0" eb="1">
      <t>キ</t>
    </rPh>
    <rPh sb="2" eb="3">
      <t>ア</t>
    </rPh>
    <rPh sb="5" eb="7">
      <t>ニンイ</t>
    </rPh>
    <rPh sb="8" eb="10">
      <t>ニュウリョク</t>
    </rPh>
    <phoneticPr fontId="2"/>
  </si>
  <si>
    <t>foをVin(max)/Vin(min)分シフト</t>
    <rPh sb="20" eb="21">
      <t>ブン</t>
    </rPh>
    <phoneticPr fontId="2"/>
  </si>
  <si>
    <t>1回目の計算で動作点を求め、ターゲット周波数との差を補正</t>
    <rPh sb="1" eb="3">
      <t>カイメ</t>
    </rPh>
    <rPh sb="4" eb="6">
      <t>ケイサン</t>
    </rPh>
    <rPh sb="7" eb="9">
      <t>ドウサ</t>
    </rPh>
    <rPh sb="9" eb="10">
      <t>テン</t>
    </rPh>
    <rPh sb="11" eb="12">
      <t>モト</t>
    </rPh>
    <rPh sb="19" eb="22">
      <t>シュウハスウ</t>
    </rPh>
    <rPh sb="24" eb="25">
      <t>サ</t>
    </rPh>
    <rPh sb="26" eb="28">
      <t>ホセイ</t>
    </rPh>
    <phoneticPr fontId="2"/>
  </si>
  <si>
    <t>前回のNpを補正係数で修正</t>
    <rPh sb="0" eb="3">
      <t>ゼンカイ</t>
    </rPh>
    <rPh sb="6" eb="8">
      <t>ホセイ</t>
    </rPh>
    <rPh sb="8" eb="10">
      <t>ケイスウ</t>
    </rPh>
    <rPh sb="11" eb="13">
      <t>シュウセイ</t>
    </rPh>
    <phoneticPr fontId="2"/>
  </si>
  <si>
    <t>前回の計算で動作点を求め、ターゲット周波数との差を補正</t>
    <rPh sb="0" eb="2">
      <t>ゼンカイ</t>
    </rPh>
    <rPh sb="3" eb="5">
      <t>ケイサン</t>
    </rPh>
    <rPh sb="6" eb="8">
      <t>ドウサ</t>
    </rPh>
    <rPh sb="8" eb="9">
      <t>テン</t>
    </rPh>
    <rPh sb="10" eb="11">
      <t>モト</t>
    </rPh>
    <rPh sb="18" eb="21">
      <t>シュウハスウ</t>
    </rPh>
    <rPh sb="23" eb="24">
      <t>サ</t>
    </rPh>
    <rPh sb="25" eb="27">
      <t>ホセイ</t>
    </rPh>
    <phoneticPr fontId="2"/>
  </si>
  <si>
    <t>補正したfoで、Cr計算</t>
    <rPh sb="0" eb="2">
      <t>ホセイ</t>
    </rPh>
    <rPh sb="10" eb="12">
      <t>ケイサン</t>
    </rPh>
    <phoneticPr fontId="2"/>
  </si>
  <si>
    <t>4回目　Leakage</t>
    <rPh sb="1" eb="3">
      <t>カイメ</t>
    </rPh>
    <phoneticPr fontId="2"/>
  </si>
  <si>
    <t>4回目　fo補正係数</t>
    <rPh sb="1" eb="3">
      <t>カイメ</t>
    </rPh>
    <rPh sb="6" eb="8">
      <t>ホセイ</t>
    </rPh>
    <rPh sb="8" eb="10">
      <t>ケイスウ</t>
    </rPh>
    <phoneticPr fontId="2"/>
  </si>
  <si>
    <t>4回目　Cr</t>
    <rPh sb="1" eb="3">
      <t>カイメ</t>
    </rPh>
    <phoneticPr fontId="2"/>
  </si>
  <si>
    <t>4回目　Lp</t>
    <rPh sb="1" eb="3">
      <t>カイメ</t>
    </rPh>
    <phoneticPr fontId="2"/>
  </si>
  <si>
    <t>仮Np補正係数</t>
  </si>
  <si>
    <t>仮Np補正係数</t>
    <rPh sb="0" eb="1">
      <t>カリ</t>
    </rPh>
    <rPh sb="3" eb="5">
      <t>ホセイ</t>
    </rPh>
    <rPh sb="5" eb="7">
      <t>ケイスウ</t>
    </rPh>
    <phoneticPr fontId="2"/>
  </si>
  <si>
    <t>5回目　Leakage</t>
    <rPh sb="1" eb="3">
      <t>カイメ</t>
    </rPh>
    <phoneticPr fontId="2"/>
  </si>
  <si>
    <t>5回目　fo補正係数</t>
    <rPh sb="1" eb="3">
      <t>カイメ</t>
    </rPh>
    <rPh sb="6" eb="8">
      <t>ホセイ</t>
    </rPh>
    <rPh sb="8" eb="10">
      <t>ケイスウ</t>
    </rPh>
    <phoneticPr fontId="2"/>
  </si>
  <si>
    <t>5回目　Cr</t>
    <rPh sb="1" eb="3">
      <t>カイメ</t>
    </rPh>
    <phoneticPr fontId="2"/>
  </si>
  <si>
    <t>5回目　Lp</t>
    <rPh sb="1" eb="3">
      <t>カイメ</t>
    </rPh>
    <phoneticPr fontId="2"/>
  </si>
  <si>
    <t>5回目の計算でのfoの補正係数</t>
    <rPh sb="1" eb="3">
      <t>カイメ</t>
    </rPh>
    <rPh sb="4" eb="6">
      <t>ケイサン</t>
    </rPh>
    <rPh sb="11" eb="13">
      <t>ホセイ</t>
    </rPh>
    <rPh sb="13" eb="15">
      <t>ケイスウ</t>
    </rPh>
    <phoneticPr fontId="2"/>
  </si>
  <si>
    <t>5回目のNpを補正係数で修正</t>
    <rPh sb="1" eb="3">
      <t>カイメ</t>
    </rPh>
    <rPh sb="7" eb="9">
      <t>ホセイ</t>
    </rPh>
    <rPh sb="9" eb="11">
      <t>ケイスウ</t>
    </rPh>
    <rPh sb="12" eb="14">
      <t>シュウセイ</t>
    </rPh>
    <phoneticPr fontId="2"/>
  </si>
  <si>
    <t>入力した値での</t>
    <rPh sb="0" eb="2">
      <t>ニュウリョク</t>
    </rPh>
    <rPh sb="4" eb="5">
      <t>アタイ</t>
    </rPh>
    <phoneticPr fontId="2"/>
  </si>
  <si>
    <t>入力した値での</t>
    <rPh sb="0" eb="2">
      <t>ニュウリョク</t>
    </rPh>
    <rPh sb="4" eb="5">
      <t>チ</t>
    </rPh>
    <phoneticPr fontId="2"/>
  </si>
  <si>
    <t>Note</t>
    <phoneticPr fontId="2"/>
  </si>
  <si>
    <t>入力電圧</t>
    <phoneticPr fontId="2"/>
  </si>
  <si>
    <t>コア有効断面積</t>
    <phoneticPr fontId="2"/>
  </si>
  <si>
    <t>リーケージインダクタンス</t>
    <phoneticPr fontId="2"/>
  </si>
  <si>
    <t>共振コンデンサ（計算値）</t>
    <rPh sb="0" eb="2">
      <t>キョウシン</t>
    </rPh>
    <rPh sb="8" eb="10">
      <t>ケイサン</t>
    </rPh>
    <rPh sb="10" eb="11">
      <t>アタイ</t>
    </rPh>
    <phoneticPr fontId="2"/>
  </si>
  <si>
    <t>共振コンデンサ（入力値）</t>
    <rPh sb="8" eb="10">
      <t>ニュウリョク</t>
    </rPh>
    <rPh sb="10" eb="11">
      <t>アタイ</t>
    </rPh>
    <phoneticPr fontId="2"/>
  </si>
  <si>
    <t>一次側インダクタンス</t>
    <rPh sb="0" eb="2">
      <t>イチジ</t>
    </rPh>
    <rPh sb="2" eb="3">
      <t>ガワ</t>
    </rPh>
    <phoneticPr fontId="2"/>
  </si>
  <si>
    <t>リーケージインダクタンス</t>
    <phoneticPr fontId="2"/>
  </si>
  <si>
    <t>共振コンデンサ</t>
    <rPh sb="0" eb="2">
      <t>キョウシン</t>
    </rPh>
    <phoneticPr fontId="2"/>
  </si>
  <si>
    <t>スイッチング周波数</t>
    <rPh sb="6" eb="9">
      <t>シュウハスウ</t>
    </rPh>
    <phoneticPr fontId="2"/>
  </si>
  <si>
    <t>Input</t>
  </si>
  <si>
    <t>出力電力合計</t>
    <rPh sb="4" eb="6">
      <t>ゴウケイ</t>
    </rPh>
    <phoneticPr fontId="2"/>
  </si>
  <si>
    <t>Result</t>
    <phoneticPr fontId="7"/>
  </si>
  <si>
    <t>リーケージインダクタンスはコアやボビンによって異なります。</t>
    <rPh sb="23" eb="24">
      <t>コト</t>
    </rPh>
    <phoneticPr fontId="7"/>
  </si>
  <si>
    <t>参照データがない場合は類似したトランスを使用して推定データを入力して下さい。</t>
    <rPh sb="0" eb="2">
      <t>サンショウ</t>
    </rPh>
    <rPh sb="8" eb="10">
      <t>バアイ</t>
    </rPh>
    <rPh sb="11" eb="13">
      <t>ルイジ</t>
    </rPh>
    <rPh sb="20" eb="22">
      <t>シヨウ</t>
    </rPh>
    <rPh sb="24" eb="26">
      <t>スイテイ</t>
    </rPh>
    <rPh sb="30" eb="32">
      <t>ニュウリョク</t>
    </rPh>
    <rPh sb="34" eb="35">
      <t>クダ</t>
    </rPh>
    <phoneticPr fontId="7"/>
  </si>
  <si>
    <t>スイッチング周波数と電圧利得余裕はCrとLpによって変化します。</t>
    <rPh sb="6" eb="9">
      <t>シュウハスウ</t>
    </rPh>
    <rPh sb="10" eb="12">
      <t>デンアツ</t>
    </rPh>
    <rPh sb="12" eb="14">
      <t>リトク</t>
    </rPh>
    <rPh sb="14" eb="16">
      <t>ヨユウ</t>
    </rPh>
    <rPh sb="26" eb="28">
      <t>ヘンカ</t>
    </rPh>
    <phoneticPr fontId="7"/>
  </si>
  <si>
    <t>電圧利得余裕は30%～50%を目安とします。</t>
    <rPh sb="0" eb="2">
      <t>デンアツ</t>
    </rPh>
    <rPh sb="2" eb="4">
      <t>リトク</t>
    </rPh>
    <rPh sb="4" eb="6">
      <t>ヨユウ</t>
    </rPh>
    <rPh sb="15" eb="17">
      <t>メヤス</t>
    </rPh>
    <phoneticPr fontId="2"/>
  </si>
  <si>
    <t>計算値の巻数を整数切上げで入力して下さい。</t>
    <rPh sb="0" eb="2">
      <t>ケイサン</t>
    </rPh>
    <rPh sb="2" eb="3">
      <t>アタイ</t>
    </rPh>
    <rPh sb="4" eb="5">
      <t>カン</t>
    </rPh>
    <rPh sb="5" eb="6">
      <t>スウ</t>
    </rPh>
    <rPh sb="7" eb="9">
      <t>セイスウ</t>
    </rPh>
    <rPh sb="9" eb="11">
      <t>キリア</t>
    </rPh>
    <rPh sb="13" eb="15">
      <t>ニュウリョク</t>
    </rPh>
    <rPh sb="17" eb="18">
      <t>クダ</t>
    </rPh>
    <phoneticPr fontId="7"/>
  </si>
  <si>
    <t>この設計ツールによる結果は設計支援の参考データであり、動作や特性を保証するものではありません。</t>
    <rPh sb="2" eb="4">
      <t>セッケイ</t>
    </rPh>
    <rPh sb="10" eb="12">
      <t>ケッカ</t>
    </rPh>
    <rPh sb="13" eb="15">
      <t>セッケイ</t>
    </rPh>
    <rPh sb="15" eb="17">
      <t>シエン</t>
    </rPh>
    <rPh sb="18" eb="20">
      <t>サンコウ</t>
    </rPh>
    <rPh sb="27" eb="29">
      <t>ドウサ</t>
    </rPh>
    <rPh sb="30" eb="32">
      <t>トクセイ</t>
    </rPh>
    <rPh sb="33" eb="35">
      <t>ホショウ</t>
    </rPh>
    <phoneticPr fontId="7"/>
  </si>
  <si>
    <t>1. 入力／出力　条件</t>
    <rPh sb="3" eb="5">
      <t>ニュウリョク</t>
    </rPh>
    <rPh sb="6" eb="8">
      <t>シュツリョク</t>
    </rPh>
    <rPh sb="9" eb="11">
      <t>ジョウケン</t>
    </rPh>
    <phoneticPr fontId="2"/>
  </si>
  <si>
    <t>出力電圧 1</t>
    <phoneticPr fontId="2"/>
  </si>
  <si>
    <t>出力電圧 2</t>
    <phoneticPr fontId="2"/>
  </si>
  <si>
    <t>出力電圧 3</t>
    <phoneticPr fontId="2"/>
  </si>
  <si>
    <t>1出力もしくは2出力の場合は、Vo2もしくはVo3に0を入力して下さい。</t>
    <rPh sb="1" eb="3">
      <t>シュツリョク</t>
    </rPh>
    <rPh sb="8" eb="10">
      <t>シュツリョク</t>
    </rPh>
    <rPh sb="11" eb="13">
      <t>バアイ</t>
    </rPh>
    <rPh sb="28" eb="30">
      <t>ニュウリョク</t>
    </rPh>
    <rPh sb="32" eb="33">
      <t>クダ</t>
    </rPh>
    <phoneticPr fontId="2"/>
  </si>
  <si>
    <t>2次側ダイオードVF</t>
    <phoneticPr fontId="2"/>
  </si>
  <si>
    <t>変換効率　(推定値)</t>
    <rPh sb="8" eb="9">
      <t>アタイ</t>
    </rPh>
    <phoneticPr fontId="2"/>
  </si>
  <si>
    <t>2. 動作条件</t>
    <rPh sb="3" eb="5">
      <t>ドウサ</t>
    </rPh>
    <rPh sb="5" eb="7">
      <t>ジョウケン</t>
    </rPh>
    <phoneticPr fontId="2"/>
  </si>
  <si>
    <t xml:space="preserve"> スイッチング周波数@Vin(typ)</t>
    <phoneticPr fontId="2"/>
  </si>
  <si>
    <t>3. トランス Parameter</t>
    <phoneticPr fontId="2"/>
  </si>
  <si>
    <r>
      <t>mm</t>
    </r>
    <r>
      <rPr>
        <vertAlign val="superscript"/>
        <sz val="11"/>
        <rFont val="Meiryo UI"/>
        <family val="3"/>
        <charset val="128"/>
      </rPr>
      <t>2</t>
    </r>
    <phoneticPr fontId="2"/>
  </si>
  <si>
    <t>磁束密度 @Vin(typ.)</t>
    <phoneticPr fontId="2"/>
  </si>
  <si>
    <t>4. 設計</t>
    <rPh sb="3" eb="5">
      <t>セッケイ</t>
    </rPh>
    <phoneticPr fontId="2"/>
  </si>
  <si>
    <t>Vo1の2次側巻線数　（計算値）</t>
    <rPh sb="5" eb="6">
      <t>ツギ</t>
    </rPh>
    <rPh sb="6" eb="7">
      <t>ガワ</t>
    </rPh>
    <rPh sb="7" eb="8">
      <t>マ</t>
    </rPh>
    <rPh sb="8" eb="9">
      <t>セン</t>
    </rPh>
    <rPh sb="9" eb="10">
      <t>スウ</t>
    </rPh>
    <rPh sb="12" eb="14">
      <t>ケイサン</t>
    </rPh>
    <rPh sb="14" eb="15">
      <t>アタイ</t>
    </rPh>
    <phoneticPr fontId="2"/>
  </si>
  <si>
    <t>Vo1の2次側巻線数　（入力値）
*計算値より大きくすること</t>
    <rPh sb="12" eb="14">
      <t>ニュウリョク</t>
    </rPh>
    <rPh sb="14" eb="15">
      <t>アタイ</t>
    </rPh>
    <rPh sb="18" eb="20">
      <t>ケイサン</t>
    </rPh>
    <rPh sb="20" eb="21">
      <t>アタイ</t>
    </rPh>
    <rPh sb="23" eb="24">
      <t>オオ</t>
    </rPh>
    <phoneticPr fontId="2"/>
  </si>
  <si>
    <t>1次側巻線数　（計算値）</t>
    <rPh sb="1" eb="2">
      <t>ジ</t>
    </rPh>
    <rPh sb="2" eb="3">
      <t>ガワ</t>
    </rPh>
    <rPh sb="3" eb="4">
      <t>マ</t>
    </rPh>
    <rPh sb="4" eb="5">
      <t>セン</t>
    </rPh>
    <rPh sb="5" eb="6">
      <t>スウ</t>
    </rPh>
    <rPh sb="8" eb="10">
      <t>ケイサン</t>
    </rPh>
    <rPh sb="10" eb="11">
      <t>アタイ</t>
    </rPh>
    <phoneticPr fontId="2"/>
  </si>
  <si>
    <t>1次側巻線数　（入力値）　　　　　　　　　　　*計算値より大きくすること</t>
    <rPh sb="8" eb="10">
      <t>ニュウリョク</t>
    </rPh>
    <rPh sb="24" eb="26">
      <t>ケイサン</t>
    </rPh>
    <rPh sb="26" eb="27">
      <t>アタイ</t>
    </rPh>
    <rPh sb="29" eb="30">
      <t>オオ</t>
    </rPh>
    <phoneticPr fontId="2"/>
  </si>
  <si>
    <t>Lp（計算値）</t>
    <rPh sb="3" eb="5">
      <t>ケイサン</t>
    </rPh>
    <rPh sb="5" eb="6">
      <t>アタイ</t>
    </rPh>
    <phoneticPr fontId="2"/>
  </si>
  <si>
    <t>Lp（入力）</t>
    <rPh sb="3" eb="5">
      <t>ニュウリョク</t>
    </rPh>
    <phoneticPr fontId="2"/>
  </si>
  <si>
    <t>スイッチング周波数 @ Vin(typ.)</t>
    <rPh sb="6" eb="9">
      <t>シュウハスウ</t>
    </rPh>
    <phoneticPr fontId="2"/>
  </si>
  <si>
    <t>5. 設計結果</t>
    <rPh sb="3" eb="5">
      <t>セッケイ</t>
    </rPh>
    <rPh sb="5" eb="7">
      <t>ケッカ</t>
    </rPh>
    <phoneticPr fontId="2"/>
  </si>
  <si>
    <t>1次側巻線数</t>
    <phoneticPr fontId="2"/>
  </si>
  <si>
    <t>2次側巻線数　(Vo1)　</t>
    <rPh sb="1" eb="2">
      <t>ジ</t>
    </rPh>
    <rPh sb="2" eb="3">
      <t>ガワ</t>
    </rPh>
    <rPh sb="3" eb="4">
      <t>マ</t>
    </rPh>
    <rPh sb="4" eb="5">
      <t>セン</t>
    </rPh>
    <rPh sb="5" eb="6">
      <t>スウ</t>
    </rPh>
    <phoneticPr fontId="2"/>
  </si>
  <si>
    <t>2次側巻線数　(Vo2)　</t>
    <rPh sb="1" eb="2">
      <t>ジ</t>
    </rPh>
    <rPh sb="2" eb="3">
      <t>ガワ</t>
    </rPh>
    <rPh sb="3" eb="4">
      <t>マ</t>
    </rPh>
    <rPh sb="4" eb="5">
      <t>セン</t>
    </rPh>
    <rPh sb="5" eb="6">
      <t>スウ</t>
    </rPh>
    <phoneticPr fontId="2"/>
  </si>
  <si>
    <t>2次側巻線数　(Vo3)　</t>
    <rPh sb="1" eb="2">
      <t>ジ</t>
    </rPh>
    <rPh sb="2" eb="3">
      <t>ガワ</t>
    </rPh>
    <rPh sb="3" eb="4">
      <t>マ</t>
    </rPh>
    <rPh sb="4" eb="5">
      <t>セン</t>
    </rPh>
    <rPh sb="5" eb="6">
      <t>スウ</t>
    </rPh>
    <phoneticPr fontId="2"/>
  </si>
  <si>
    <t>VCC巻線数</t>
    <rPh sb="3" eb="5">
      <t>マキセン</t>
    </rPh>
    <rPh sb="5" eb="6">
      <t>スウ</t>
    </rPh>
    <phoneticPr fontId="2"/>
  </si>
  <si>
    <t>磁束密度　@ Vin(typ.)</t>
    <rPh sb="0" eb="2">
      <t>ジソク</t>
    </rPh>
    <rPh sb="2" eb="4">
      <t>ミツド</t>
    </rPh>
    <phoneticPr fontId="2"/>
  </si>
  <si>
    <t>使用トランスの 1次側巻数</t>
    <rPh sb="0" eb="2">
      <t>シヨウ</t>
    </rPh>
    <phoneticPr fontId="2"/>
  </si>
  <si>
    <t>使用トランスのリーケージインダクタンス</t>
    <rPh sb="0" eb="2">
      <t>シヨウ</t>
    </rPh>
    <phoneticPr fontId="2"/>
  </si>
  <si>
    <t>推定のため、同じコア・ボビンを使用した他のトランスの一次側巻線数とリーケージインダクタンスを入力して下さい。</t>
    <rPh sb="0" eb="2">
      <t>スイテイ</t>
    </rPh>
    <rPh sb="6" eb="7">
      <t>オナ</t>
    </rPh>
    <rPh sb="15" eb="17">
      <t>シヨウ</t>
    </rPh>
    <rPh sb="19" eb="20">
      <t>ホカ</t>
    </rPh>
    <rPh sb="26" eb="28">
      <t>イチジ</t>
    </rPh>
    <rPh sb="28" eb="29">
      <t>ガワ</t>
    </rPh>
    <rPh sb="29" eb="31">
      <t>マキセン</t>
    </rPh>
    <rPh sb="31" eb="32">
      <t>スウ</t>
    </rPh>
    <rPh sb="46" eb="48">
      <t>ニュウリョク</t>
    </rPh>
    <rPh sb="50" eb="51">
      <t>クダ</t>
    </rPh>
    <phoneticPr fontId="7"/>
  </si>
  <si>
    <t>エラーが表示された場合はLrが小さすぎる可能性があります。Ns1を増やしてやり直してください。</t>
    <rPh sb="4" eb="6">
      <t>ヒョウジ</t>
    </rPh>
    <rPh sb="9" eb="11">
      <t>バアイ</t>
    </rPh>
    <rPh sb="15" eb="16">
      <t>チイ</t>
    </rPh>
    <rPh sb="20" eb="23">
      <t>カノウセイ</t>
    </rPh>
    <phoneticPr fontId="2"/>
  </si>
  <si>
    <t>計算値を参考に実際に使用するCrとLpを選択し入力して下さい。</t>
    <rPh sb="0" eb="2">
      <t>ケイサン</t>
    </rPh>
    <rPh sb="2" eb="3">
      <t>アタイ</t>
    </rPh>
    <rPh sb="4" eb="6">
      <t>サンコウ</t>
    </rPh>
    <rPh sb="7" eb="9">
      <t>ジッサイ</t>
    </rPh>
    <rPh sb="10" eb="12">
      <t>シヨウ</t>
    </rPh>
    <rPh sb="20" eb="22">
      <t>センタク</t>
    </rPh>
    <rPh sb="23" eb="25">
      <t>ニュウリョク</t>
    </rPh>
    <rPh sb="27" eb="28">
      <t>クダ</t>
    </rPh>
    <phoneticPr fontId="2"/>
  </si>
  <si>
    <t>ゲインマージン @ Vin(min)</t>
    <phoneticPr fontId="2"/>
  </si>
  <si>
    <t>-</t>
    <phoneticPr fontId="2"/>
  </si>
  <si>
    <t>ここで得られた結果は、トランス設計の一例です。</t>
    <rPh sb="3" eb="4">
      <t>エ</t>
    </rPh>
    <rPh sb="7" eb="9">
      <t>ケッカ</t>
    </rPh>
    <rPh sb="15" eb="17">
      <t>セッケイ</t>
    </rPh>
    <rPh sb="18" eb="20">
      <t>イチレイ</t>
    </rPh>
    <phoneticPr fontId="7"/>
  </si>
  <si>
    <t>ゲインマージン @ Vin(min)</t>
    <phoneticPr fontId="2"/>
  </si>
  <si>
    <t>この結果は、計算によるものです。製品へ適用する際は、実機にて検証をお願いします。</t>
    <rPh sb="2" eb="4">
      <t>ケッカ</t>
    </rPh>
    <rPh sb="6" eb="8">
      <t>ケイサン</t>
    </rPh>
    <rPh sb="16" eb="18">
      <t>セイヒン</t>
    </rPh>
    <rPh sb="19" eb="21">
      <t>テキヨウ</t>
    </rPh>
    <rPh sb="23" eb="24">
      <t>サイ</t>
    </rPh>
    <rPh sb="26" eb="28">
      <t>ジッキ</t>
    </rPh>
    <rPh sb="30" eb="32">
      <t>ケンショウ</t>
    </rPh>
    <rPh sb="34" eb="35">
      <t>ネガ</t>
    </rPh>
    <phoneticPr fontId="7"/>
  </si>
  <si>
    <t>FA6xx LLC transformer design tool (Rev.2.2)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</si>
</sst>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.0"/>
    <numFmt numFmtId="177" formatCode="0.00000000000_ "/>
    <numFmt numFmtId="178" formatCode="0.00_ "/>
    <numFmt numFmtId="179" formatCode="0.0_ "/>
    <numFmt numFmtId="180" formatCode="0.000"/>
  </numFmts>
  <fonts count="13" x14ac:knownFonts="1">
    <font>
      <sz val="11"/>
      <name val="ＭＳ Ｐゴシック"/>
      <family val="3"/>
      <charset val="128"/>
    </font>
    <font>
      <sz val="11"/>
      <name val="Arial"/>
      <family val="2"/>
    </font>
    <font>
      <sz val="6"/>
      <name val="ＭＳ Ｐゴシック"/>
      <family val="3"/>
      <charset val="128"/>
    </font>
    <font>
      <b/>
      <sz val="12"/>
      <name val="Arial"/>
      <family val="2"/>
    </font>
    <font>
      <sz val="10"/>
      <name val="Arial"/>
      <family val="2"/>
    </font>
    <font>
      <vertAlign val="superscript"/>
      <sz val="11"/>
      <name val="Arial"/>
      <family val="2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name val="Meiryo UI"/>
      <family val="3"/>
      <charset val="128"/>
    </font>
    <font>
      <b/>
      <sz val="12"/>
      <name val="Meiryo UI"/>
      <family val="3"/>
      <charset val="128"/>
    </font>
    <font>
      <sz val="10"/>
      <name val="Meiryo UI"/>
      <family val="3"/>
      <charset val="128"/>
    </font>
    <font>
      <sz val="11"/>
      <color theme="1"/>
      <name val="Meiryo UI"/>
      <family val="3"/>
      <charset val="128"/>
    </font>
    <font>
      <vertAlign val="superscript"/>
      <sz val="11"/>
      <name val="Meiryo U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6" fillId="0" borderId="0">
      <alignment vertical="center"/>
    </xf>
  </cellStyleXfs>
  <cellXfs count="76">
    <xf numFmtId="0" fontId="0" fillId="0" borderId="0" xfId="0">
      <alignment vertical="center"/>
    </xf>
    <xf numFmtId="49" fontId="1" fillId="0" borderId="0" xfId="0" applyNumberFormat="1" applyFont="1" applyProtection="1">
      <alignment vertical="center"/>
      <protection hidden="1"/>
    </xf>
    <xf numFmtId="0" fontId="3" fillId="0" borderId="0" xfId="0" applyFont="1" applyProtection="1">
      <alignment vertical="center"/>
      <protection hidden="1"/>
    </xf>
    <xf numFmtId="0" fontId="1" fillId="0" borderId="0" xfId="0" applyFont="1" applyProtection="1">
      <alignment vertical="center"/>
      <protection hidden="1"/>
    </xf>
    <xf numFmtId="14" fontId="4" fillId="0" borderId="0" xfId="0" applyNumberFormat="1" applyFont="1" applyProtection="1">
      <alignment vertical="center"/>
      <protection hidden="1"/>
    </xf>
    <xf numFmtId="0" fontId="1" fillId="2" borderId="1" xfId="0" applyFont="1" applyFill="1" applyBorder="1" applyProtection="1">
      <alignment vertical="center"/>
      <protection hidden="1"/>
    </xf>
    <xf numFmtId="0" fontId="1" fillId="0" borderId="1" xfId="0" applyFont="1" applyBorder="1" applyProtection="1">
      <alignment vertical="center"/>
      <protection hidden="1"/>
    </xf>
    <xf numFmtId="0" fontId="1" fillId="2" borderId="1" xfId="0" applyFont="1" applyFill="1" applyBorder="1" applyProtection="1">
      <alignment vertical="center"/>
      <protection locked="0" hidden="1"/>
    </xf>
    <xf numFmtId="0" fontId="1" fillId="0" borderId="2" xfId="0" applyFont="1" applyBorder="1" applyAlignment="1" applyProtection="1">
      <alignment vertical="center"/>
      <protection hidden="1"/>
    </xf>
    <xf numFmtId="49" fontId="1" fillId="0" borderId="1" xfId="0" applyNumberFormat="1" applyFont="1" applyBorder="1" applyAlignment="1" applyProtection="1">
      <alignment horizontal="center" vertical="center"/>
      <protection hidden="1"/>
    </xf>
    <xf numFmtId="0" fontId="1" fillId="0" borderId="1" xfId="0" applyFont="1" applyFill="1" applyBorder="1" applyProtection="1">
      <alignment vertical="center"/>
      <protection hidden="1"/>
    </xf>
    <xf numFmtId="49" fontId="1" fillId="0" borderId="1" xfId="0" applyNumberFormat="1" applyFont="1" applyBorder="1" applyAlignment="1" applyProtection="1">
      <alignment vertical="center"/>
      <protection hidden="1"/>
    </xf>
    <xf numFmtId="0" fontId="1" fillId="0" borderId="1" xfId="0" applyFont="1" applyBorder="1" applyAlignment="1" applyProtection="1">
      <alignment vertical="center"/>
      <protection hidden="1"/>
    </xf>
    <xf numFmtId="2" fontId="1" fillId="0" borderId="1" xfId="0" applyNumberFormat="1" applyFont="1" applyBorder="1" applyProtection="1">
      <alignment vertical="center"/>
      <protection hidden="1"/>
    </xf>
    <xf numFmtId="0" fontId="0" fillId="0" borderId="0" xfId="0" applyFont="1" applyProtection="1">
      <alignment vertical="center"/>
      <protection hidden="1"/>
    </xf>
    <xf numFmtId="176" fontId="1" fillId="0" borderId="1" xfId="0" applyNumberFormat="1" applyFont="1" applyBorder="1" applyProtection="1">
      <alignment vertical="center"/>
      <protection hidden="1"/>
    </xf>
    <xf numFmtId="0" fontId="1" fillId="0" borderId="1" xfId="0" applyFont="1" applyBorder="1" applyAlignment="1" applyProtection="1">
      <alignment vertical="center" wrapText="1"/>
      <protection hidden="1"/>
    </xf>
    <xf numFmtId="2" fontId="1" fillId="0" borderId="1" xfId="0" applyNumberFormat="1" applyFont="1" applyFill="1" applyBorder="1" applyProtection="1">
      <alignment vertical="center"/>
      <protection locked="0" hidden="1"/>
    </xf>
    <xf numFmtId="2" fontId="1" fillId="2" borderId="1" xfId="0" applyNumberFormat="1" applyFont="1" applyFill="1" applyBorder="1" applyProtection="1">
      <alignment vertical="center"/>
      <protection hidden="1"/>
    </xf>
    <xf numFmtId="0" fontId="0" fillId="0" borderId="1" xfId="0" applyFont="1" applyBorder="1" applyAlignment="1" applyProtection="1">
      <alignment vertical="center"/>
      <protection hidden="1"/>
    </xf>
    <xf numFmtId="0" fontId="1" fillId="0" borderId="0" xfId="0" applyFont="1" applyAlignment="1" applyProtection="1">
      <alignment vertical="center" wrapText="1"/>
      <protection hidden="1"/>
    </xf>
    <xf numFmtId="176" fontId="1" fillId="0" borderId="0" xfId="0" applyNumberFormat="1" applyFont="1" applyProtection="1">
      <alignment vertical="center"/>
      <protection hidden="1"/>
    </xf>
    <xf numFmtId="177" fontId="0" fillId="0" borderId="0" xfId="0" applyNumberFormat="1">
      <alignment vertical="center"/>
    </xf>
    <xf numFmtId="0" fontId="0" fillId="0" borderId="0" xfId="0" applyProtection="1">
      <alignment vertical="center"/>
    </xf>
    <xf numFmtId="0" fontId="0" fillId="3" borderId="0" xfId="0" applyFill="1" applyProtection="1">
      <alignment vertical="center"/>
    </xf>
    <xf numFmtId="0" fontId="0" fillId="0" borderId="0" xfId="0" applyFill="1" applyProtection="1">
      <alignment vertical="center"/>
    </xf>
    <xf numFmtId="2" fontId="0" fillId="3" borderId="0" xfId="0" applyNumberFormat="1" applyFill="1" applyProtection="1">
      <alignment vertical="center"/>
    </xf>
    <xf numFmtId="178" fontId="0" fillId="0" borderId="0" xfId="0" applyNumberFormat="1" applyProtection="1">
      <alignment vertical="center"/>
    </xf>
    <xf numFmtId="2" fontId="0" fillId="0" borderId="0" xfId="0" applyNumberFormat="1" applyProtection="1">
      <alignment vertical="center"/>
    </xf>
    <xf numFmtId="179" fontId="0" fillId="0" borderId="0" xfId="0" applyNumberFormat="1" applyProtection="1">
      <alignment vertical="center"/>
    </xf>
    <xf numFmtId="49" fontId="1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Font="1" applyBorder="1" applyAlignment="1" applyProtection="1">
      <alignment vertical="center" wrapText="1"/>
      <protection hidden="1"/>
    </xf>
    <xf numFmtId="49" fontId="0" fillId="0" borderId="1" xfId="0" applyNumberFormat="1" applyFont="1" applyBorder="1" applyAlignment="1" applyProtection="1">
      <alignment vertical="center"/>
      <protection hidden="1"/>
    </xf>
    <xf numFmtId="0" fontId="0" fillId="2" borderId="0" xfId="0" applyFill="1" applyProtection="1">
      <alignment vertical="center"/>
    </xf>
    <xf numFmtId="180" fontId="1" fillId="0" borderId="1" xfId="0" applyNumberFormat="1" applyFont="1" applyBorder="1" applyProtection="1">
      <alignment vertical="center"/>
      <protection hidden="1"/>
    </xf>
    <xf numFmtId="2" fontId="1" fillId="0" borderId="0" xfId="0" applyNumberFormat="1" applyFont="1" applyProtection="1">
      <alignment vertical="center"/>
      <protection hidden="1"/>
    </xf>
    <xf numFmtId="2" fontId="1" fillId="2" borderId="1" xfId="0" applyNumberFormat="1" applyFont="1" applyFill="1" applyBorder="1" applyProtection="1">
      <alignment vertical="center"/>
      <protection locked="0" hidden="1"/>
    </xf>
    <xf numFmtId="2" fontId="0" fillId="0" borderId="0" xfId="0" applyNumberFormat="1">
      <alignment vertical="center"/>
    </xf>
    <xf numFmtId="178" fontId="0" fillId="0" borderId="0" xfId="0" applyNumberFormat="1">
      <alignment vertical="center"/>
    </xf>
    <xf numFmtId="0" fontId="0" fillId="2" borderId="0" xfId="0" applyFill="1">
      <alignment vertical="center"/>
    </xf>
    <xf numFmtId="49" fontId="8" fillId="0" borderId="0" xfId="0" applyNumberFormat="1" applyFont="1" applyProtection="1">
      <alignment vertical="center"/>
      <protection hidden="1"/>
    </xf>
    <xf numFmtId="0" fontId="9" fillId="0" borderId="0" xfId="0" applyFont="1" applyProtection="1">
      <alignment vertical="center"/>
      <protection hidden="1"/>
    </xf>
    <xf numFmtId="0" fontId="8" fillId="0" borderId="0" xfId="0" applyFont="1" applyProtection="1">
      <alignment vertical="center"/>
      <protection hidden="1"/>
    </xf>
    <xf numFmtId="0" fontId="8" fillId="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0" fontId="8" fillId="0" borderId="1" xfId="0" applyFont="1" applyBorder="1" applyProtection="1">
      <alignment vertical="center"/>
      <protection hidden="1"/>
    </xf>
    <xf numFmtId="0" fontId="8" fillId="2" borderId="1" xfId="0" applyFont="1" applyFill="1" applyBorder="1" applyProtection="1">
      <alignment vertical="center"/>
      <protection locked="0" hidden="1"/>
    </xf>
    <xf numFmtId="0" fontId="8" fillId="0" borderId="2" xfId="0" applyFont="1" applyBorder="1" applyAlignment="1" applyProtection="1">
      <alignment vertical="center"/>
      <protection hidden="1"/>
    </xf>
    <xf numFmtId="49" fontId="8" fillId="0" borderId="1" xfId="0" applyNumberFormat="1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vertical="center" wrapText="1"/>
      <protection hidden="1"/>
    </xf>
    <xf numFmtId="0" fontId="11" fillId="4" borderId="1" xfId="0" applyFont="1" applyFill="1" applyBorder="1" applyAlignment="1" applyProtection="1">
      <alignment horizontal="right" vertical="center"/>
      <protection hidden="1"/>
    </xf>
    <xf numFmtId="0" fontId="8" fillId="0" borderId="1" xfId="0" applyFont="1" applyFill="1" applyBorder="1" applyProtection="1">
      <alignment vertical="center"/>
      <protection hidden="1"/>
    </xf>
    <xf numFmtId="0" fontId="8" fillId="0" borderId="1" xfId="0" applyFont="1" applyBorder="1" applyAlignment="1" applyProtection="1">
      <alignment vertical="center"/>
      <protection hidden="1"/>
    </xf>
    <xf numFmtId="49" fontId="8" fillId="0" borderId="1" xfId="0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Protection="1">
      <alignment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8" fillId="0" borderId="1" xfId="0" applyFont="1" applyFill="1" applyBorder="1" applyAlignment="1" applyProtection="1">
      <alignment vertical="center" wrapText="1"/>
      <protection hidden="1"/>
    </xf>
    <xf numFmtId="176" fontId="11" fillId="4" borderId="1" xfId="0" applyNumberFormat="1" applyFont="1" applyFill="1" applyBorder="1" applyAlignment="1" applyProtection="1">
      <alignment horizontal="right" vertical="center"/>
      <protection hidden="1"/>
    </xf>
    <xf numFmtId="1" fontId="11" fillId="4" borderId="1" xfId="0" applyNumberFormat="1" applyFont="1" applyFill="1" applyBorder="1" applyAlignment="1" applyProtection="1">
      <alignment horizontal="right" vertical="center"/>
      <protection hidden="1"/>
    </xf>
    <xf numFmtId="1" fontId="8" fillId="2" borderId="1" xfId="0" applyNumberFormat="1" applyFont="1" applyFill="1" applyBorder="1" applyProtection="1">
      <alignment vertical="center"/>
      <protection locked="0" hidden="1"/>
    </xf>
    <xf numFmtId="49" fontId="8" fillId="0" borderId="0" xfId="0" applyNumberFormat="1" applyFont="1" applyBorder="1" applyProtection="1">
      <alignment vertical="center"/>
      <protection hidden="1"/>
    </xf>
    <xf numFmtId="0" fontId="8" fillId="0" borderId="0" xfId="0" applyFont="1" applyBorder="1" applyAlignment="1" applyProtection="1">
      <alignment vertical="center" wrapText="1"/>
      <protection hidden="1"/>
    </xf>
    <xf numFmtId="0" fontId="8" fillId="0" borderId="0" xfId="0" applyFont="1" applyBorder="1" applyProtection="1">
      <alignment vertical="center"/>
      <protection hidden="1"/>
    </xf>
    <xf numFmtId="176" fontId="8" fillId="0" borderId="0" xfId="0" applyNumberFormat="1" applyFont="1" applyBorder="1" applyProtection="1">
      <alignment vertical="center"/>
      <protection hidden="1"/>
    </xf>
    <xf numFmtId="0" fontId="8" fillId="0" borderId="0" xfId="0" applyFont="1" applyAlignment="1" applyProtection="1">
      <alignment vertical="center" wrapText="1"/>
      <protection hidden="1"/>
    </xf>
    <xf numFmtId="176" fontId="8" fillId="0" borderId="0" xfId="0" applyNumberFormat="1" applyFont="1" applyProtection="1">
      <alignment vertical="center"/>
      <protection hidden="1"/>
    </xf>
    <xf numFmtId="49" fontId="8" fillId="0" borderId="0" xfId="1" applyNumberFormat="1" applyFont="1" applyProtection="1">
      <alignment vertical="center"/>
      <protection hidden="1"/>
    </xf>
    <xf numFmtId="49" fontId="1" fillId="0" borderId="0" xfId="1" quotePrefix="1" applyNumberFormat="1" applyFont="1" applyAlignment="1" applyProtection="1">
      <alignment horizontal="right" vertical="center"/>
      <protection hidden="1"/>
    </xf>
    <xf numFmtId="14" fontId="10" fillId="0" borderId="0" xfId="0" applyNumberFormat="1" applyFont="1" applyProtection="1">
      <alignment vertical="center"/>
      <protection locked="0" hidden="1"/>
    </xf>
    <xf numFmtId="49" fontId="8" fillId="0" borderId="1" xfId="0" applyNumberFormat="1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left" vertical="center"/>
      <protection hidden="1"/>
    </xf>
    <xf numFmtId="49" fontId="8" fillId="0" borderId="3" xfId="0" applyNumberFormat="1" applyFont="1" applyBorder="1" applyAlignment="1" applyProtection="1">
      <alignment horizontal="center" vertical="center"/>
      <protection hidden="1"/>
    </xf>
    <xf numFmtId="49" fontId="8" fillId="0" borderId="4" xfId="0" applyNumberFormat="1" applyFont="1" applyBorder="1" applyAlignment="1" applyProtection="1">
      <alignment horizontal="center" vertical="center"/>
      <protection hidden="1"/>
    </xf>
    <xf numFmtId="49" fontId="1" fillId="0" borderId="1" xfId="0" applyNumberFormat="1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left" vertical="center"/>
      <protection hidden="1"/>
    </xf>
    <xf numFmtId="2" fontId="11" fillId="4" borderId="1" xfId="0" applyNumberFormat="1" applyFont="1" applyFill="1" applyBorder="1" applyAlignment="1" applyProtection="1">
      <alignment horizontal="right" vertical="center"/>
      <protection hidden="1"/>
    </xf>
  </cellXfs>
  <cellStyles count="2">
    <cellStyle name="標準" xfId="0" builtinId="0"/>
    <cellStyle name="標準 3" xfId="1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Vo1-fsw</a:t>
            </a:r>
          </a:p>
        </c:rich>
      </c:tx>
      <c:layout>
        <c:manualLayout>
          <c:xMode val="edge"/>
          <c:yMode val="edge"/>
          <c:x val="0.37462489063867016"/>
          <c:y val="9.25925925925925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0.13055555555555556"/>
          <c:w val="0.82496062992125985"/>
          <c:h val="0.73389617964421117"/>
        </c:manualLayout>
      </c:layout>
      <c:scatterChart>
        <c:scatterStyle val="lineMarker"/>
        <c:varyColors val="0"/>
        <c:ser>
          <c:idx val="0"/>
          <c:order val="0"/>
          <c:tx>
            <c:strRef>
              <c:f>'Gain graph'!$C$4</c:f>
              <c:strCache>
                <c:ptCount val="1"/>
                <c:pt idx="0">
                  <c:v>Vin(min)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'Gain graph'!$B$5:$B$665</c:f>
              <c:numCache>
                <c:formatCode>General</c:formatCode>
                <c:ptCount val="6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  <c:pt idx="261">
                  <c:v>150.5</c:v>
                </c:pt>
                <c:pt idx="262">
                  <c:v>151</c:v>
                </c:pt>
                <c:pt idx="263">
                  <c:v>151.5</c:v>
                </c:pt>
                <c:pt idx="264">
                  <c:v>152</c:v>
                </c:pt>
                <c:pt idx="265">
                  <c:v>152.5</c:v>
                </c:pt>
                <c:pt idx="266">
                  <c:v>153</c:v>
                </c:pt>
                <c:pt idx="267">
                  <c:v>153.5</c:v>
                </c:pt>
                <c:pt idx="268">
                  <c:v>154</c:v>
                </c:pt>
                <c:pt idx="269">
                  <c:v>154.5</c:v>
                </c:pt>
                <c:pt idx="270">
                  <c:v>155</c:v>
                </c:pt>
                <c:pt idx="271">
                  <c:v>155.5</c:v>
                </c:pt>
                <c:pt idx="272">
                  <c:v>156</c:v>
                </c:pt>
                <c:pt idx="273">
                  <c:v>156.5</c:v>
                </c:pt>
                <c:pt idx="274">
                  <c:v>157</c:v>
                </c:pt>
                <c:pt idx="275">
                  <c:v>157.5</c:v>
                </c:pt>
                <c:pt idx="276">
                  <c:v>158</c:v>
                </c:pt>
                <c:pt idx="277">
                  <c:v>158.5</c:v>
                </c:pt>
                <c:pt idx="278">
                  <c:v>159</c:v>
                </c:pt>
                <c:pt idx="279">
                  <c:v>159.5</c:v>
                </c:pt>
                <c:pt idx="280">
                  <c:v>160</c:v>
                </c:pt>
                <c:pt idx="281">
                  <c:v>160.5</c:v>
                </c:pt>
                <c:pt idx="282">
                  <c:v>161</c:v>
                </c:pt>
                <c:pt idx="283">
                  <c:v>161.5</c:v>
                </c:pt>
                <c:pt idx="284">
                  <c:v>162</c:v>
                </c:pt>
                <c:pt idx="285">
                  <c:v>162.5</c:v>
                </c:pt>
                <c:pt idx="286">
                  <c:v>163</c:v>
                </c:pt>
                <c:pt idx="287">
                  <c:v>163.5</c:v>
                </c:pt>
                <c:pt idx="288">
                  <c:v>164</c:v>
                </c:pt>
                <c:pt idx="289">
                  <c:v>164.5</c:v>
                </c:pt>
                <c:pt idx="290">
                  <c:v>165</c:v>
                </c:pt>
                <c:pt idx="291">
                  <c:v>165.5</c:v>
                </c:pt>
                <c:pt idx="292">
                  <c:v>166</c:v>
                </c:pt>
                <c:pt idx="293">
                  <c:v>166.5</c:v>
                </c:pt>
                <c:pt idx="294">
                  <c:v>167</c:v>
                </c:pt>
                <c:pt idx="295">
                  <c:v>167.5</c:v>
                </c:pt>
                <c:pt idx="296">
                  <c:v>168</c:v>
                </c:pt>
                <c:pt idx="297">
                  <c:v>168.5</c:v>
                </c:pt>
                <c:pt idx="298">
                  <c:v>169</c:v>
                </c:pt>
                <c:pt idx="299">
                  <c:v>169.5</c:v>
                </c:pt>
                <c:pt idx="300">
                  <c:v>170</c:v>
                </c:pt>
                <c:pt idx="301">
                  <c:v>170.5</c:v>
                </c:pt>
                <c:pt idx="302">
                  <c:v>171</c:v>
                </c:pt>
                <c:pt idx="303">
                  <c:v>171.5</c:v>
                </c:pt>
                <c:pt idx="304">
                  <c:v>172</c:v>
                </c:pt>
                <c:pt idx="305">
                  <c:v>172.5</c:v>
                </c:pt>
                <c:pt idx="306">
                  <c:v>173</c:v>
                </c:pt>
                <c:pt idx="307">
                  <c:v>173.5</c:v>
                </c:pt>
                <c:pt idx="308">
                  <c:v>174</c:v>
                </c:pt>
                <c:pt idx="309">
                  <c:v>174.5</c:v>
                </c:pt>
                <c:pt idx="310">
                  <c:v>175</c:v>
                </c:pt>
                <c:pt idx="311">
                  <c:v>175.5</c:v>
                </c:pt>
                <c:pt idx="312">
                  <c:v>176</c:v>
                </c:pt>
                <c:pt idx="313">
                  <c:v>176.5</c:v>
                </c:pt>
                <c:pt idx="314">
                  <c:v>177</c:v>
                </c:pt>
                <c:pt idx="315">
                  <c:v>177.5</c:v>
                </c:pt>
                <c:pt idx="316">
                  <c:v>178</c:v>
                </c:pt>
                <c:pt idx="317">
                  <c:v>178.5</c:v>
                </c:pt>
                <c:pt idx="318">
                  <c:v>179</c:v>
                </c:pt>
                <c:pt idx="319">
                  <c:v>179.5</c:v>
                </c:pt>
                <c:pt idx="320">
                  <c:v>180</c:v>
                </c:pt>
                <c:pt idx="321">
                  <c:v>180.5</c:v>
                </c:pt>
                <c:pt idx="322">
                  <c:v>181</c:v>
                </c:pt>
                <c:pt idx="323">
                  <c:v>181.5</c:v>
                </c:pt>
                <c:pt idx="324">
                  <c:v>182</c:v>
                </c:pt>
                <c:pt idx="325">
                  <c:v>182.5</c:v>
                </c:pt>
                <c:pt idx="326">
                  <c:v>183</c:v>
                </c:pt>
                <c:pt idx="327">
                  <c:v>183.5</c:v>
                </c:pt>
                <c:pt idx="328">
                  <c:v>184</c:v>
                </c:pt>
                <c:pt idx="329">
                  <c:v>184.5</c:v>
                </c:pt>
                <c:pt idx="330">
                  <c:v>185</c:v>
                </c:pt>
                <c:pt idx="331">
                  <c:v>185.5</c:v>
                </c:pt>
                <c:pt idx="332">
                  <c:v>186</c:v>
                </c:pt>
                <c:pt idx="333">
                  <c:v>186.5</c:v>
                </c:pt>
                <c:pt idx="334">
                  <c:v>187</c:v>
                </c:pt>
                <c:pt idx="335">
                  <c:v>187.5</c:v>
                </c:pt>
                <c:pt idx="336">
                  <c:v>188</c:v>
                </c:pt>
                <c:pt idx="337">
                  <c:v>188.5</c:v>
                </c:pt>
                <c:pt idx="338">
                  <c:v>189</c:v>
                </c:pt>
                <c:pt idx="339">
                  <c:v>189.5</c:v>
                </c:pt>
                <c:pt idx="340">
                  <c:v>190</c:v>
                </c:pt>
                <c:pt idx="341">
                  <c:v>190.5</c:v>
                </c:pt>
                <c:pt idx="342">
                  <c:v>191</c:v>
                </c:pt>
                <c:pt idx="343">
                  <c:v>191.5</c:v>
                </c:pt>
                <c:pt idx="344">
                  <c:v>192</c:v>
                </c:pt>
                <c:pt idx="345">
                  <c:v>192.5</c:v>
                </c:pt>
                <c:pt idx="346">
                  <c:v>193</c:v>
                </c:pt>
                <c:pt idx="347">
                  <c:v>193.5</c:v>
                </c:pt>
                <c:pt idx="348">
                  <c:v>194</c:v>
                </c:pt>
                <c:pt idx="349">
                  <c:v>194.5</c:v>
                </c:pt>
                <c:pt idx="350">
                  <c:v>195</c:v>
                </c:pt>
                <c:pt idx="351">
                  <c:v>195.5</c:v>
                </c:pt>
                <c:pt idx="352">
                  <c:v>196</c:v>
                </c:pt>
                <c:pt idx="353">
                  <c:v>196.5</c:v>
                </c:pt>
                <c:pt idx="354">
                  <c:v>197</c:v>
                </c:pt>
                <c:pt idx="355">
                  <c:v>197.5</c:v>
                </c:pt>
                <c:pt idx="356">
                  <c:v>198</c:v>
                </c:pt>
                <c:pt idx="357">
                  <c:v>198.5</c:v>
                </c:pt>
                <c:pt idx="358">
                  <c:v>199</c:v>
                </c:pt>
                <c:pt idx="359">
                  <c:v>199.5</c:v>
                </c:pt>
                <c:pt idx="360">
                  <c:v>200</c:v>
                </c:pt>
                <c:pt idx="361">
                  <c:v>200.5</c:v>
                </c:pt>
                <c:pt idx="362">
                  <c:v>201</c:v>
                </c:pt>
                <c:pt idx="363">
                  <c:v>201.5</c:v>
                </c:pt>
                <c:pt idx="364">
                  <c:v>202</c:v>
                </c:pt>
                <c:pt idx="365">
                  <c:v>202.5</c:v>
                </c:pt>
                <c:pt idx="366">
                  <c:v>203</c:v>
                </c:pt>
                <c:pt idx="367">
                  <c:v>203.5</c:v>
                </c:pt>
                <c:pt idx="368">
                  <c:v>204</c:v>
                </c:pt>
                <c:pt idx="369">
                  <c:v>204.5</c:v>
                </c:pt>
                <c:pt idx="370">
                  <c:v>205</c:v>
                </c:pt>
                <c:pt idx="371">
                  <c:v>205.5</c:v>
                </c:pt>
                <c:pt idx="372">
                  <c:v>206</c:v>
                </c:pt>
                <c:pt idx="373">
                  <c:v>206.5</c:v>
                </c:pt>
                <c:pt idx="374">
                  <c:v>207</c:v>
                </c:pt>
                <c:pt idx="375">
                  <c:v>207.5</c:v>
                </c:pt>
                <c:pt idx="376">
                  <c:v>208</c:v>
                </c:pt>
                <c:pt idx="377">
                  <c:v>208.5</c:v>
                </c:pt>
                <c:pt idx="378">
                  <c:v>209</c:v>
                </c:pt>
                <c:pt idx="379">
                  <c:v>209.5</c:v>
                </c:pt>
                <c:pt idx="380">
                  <c:v>210</c:v>
                </c:pt>
                <c:pt idx="381">
                  <c:v>210.5</c:v>
                </c:pt>
                <c:pt idx="382">
                  <c:v>211</c:v>
                </c:pt>
                <c:pt idx="383">
                  <c:v>211.5</c:v>
                </c:pt>
                <c:pt idx="384">
                  <c:v>212</c:v>
                </c:pt>
                <c:pt idx="385">
                  <c:v>212.5</c:v>
                </c:pt>
                <c:pt idx="386">
                  <c:v>213</c:v>
                </c:pt>
                <c:pt idx="387">
                  <c:v>213.5</c:v>
                </c:pt>
                <c:pt idx="388">
                  <c:v>214</c:v>
                </c:pt>
                <c:pt idx="389">
                  <c:v>214.5</c:v>
                </c:pt>
                <c:pt idx="390">
                  <c:v>215</c:v>
                </c:pt>
                <c:pt idx="391">
                  <c:v>215.5</c:v>
                </c:pt>
                <c:pt idx="392">
                  <c:v>216</c:v>
                </c:pt>
                <c:pt idx="393">
                  <c:v>216.5</c:v>
                </c:pt>
                <c:pt idx="394">
                  <c:v>217</c:v>
                </c:pt>
                <c:pt idx="395">
                  <c:v>217.5</c:v>
                </c:pt>
                <c:pt idx="396">
                  <c:v>218</c:v>
                </c:pt>
                <c:pt idx="397">
                  <c:v>218.5</c:v>
                </c:pt>
                <c:pt idx="398">
                  <c:v>219</c:v>
                </c:pt>
                <c:pt idx="399">
                  <c:v>219.5</c:v>
                </c:pt>
                <c:pt idx="400">
                  <c:v>220</c:v>
                </c:pt>
                <c:pt idx="401">
                  <c:v>220.5</c:v>
                </c:pt>
                <c:pt idx="402">
                  <c:v>221</c:v>
                </c:pt>
                <c:pt idx="403">
                  <c:v>221.5</c:v>
                </c:pt>
                <c:pt idx="404">
                  <c:v>222</c:v>
                </c:pt>
                <c:pt idx="405">
                  <c:v>222.5</c:v>
                </c:pt>
                <c:pt idx="406">
                  <c:v>223</c:v>
                </c:pt>
                <c:pt idx="407">
                  <c:v>223.5</c:v>
                </c:pt>
                <c:pt idx="408">
                  <c:v>224</c:v>
                </c:pt>
                <c:pt idx="409">
                  <c:v>224.5</c:v>
                </c:pt>
                <c:pt idx="410">
                  <c:v>225</c:v>
                </c:pt>
                <c:pt idx="411">
                  <c:v>225.5</c:v>
                </c:pt>
                <c:pt idx="412">
                  <c:v>226</c:v>
                </c:pt>
                <c:pt idx="413">
                  <c:v>226.5</c:v>
                </c:pt>
                <c:pt idx="414">
                  <c:v>227</c:v>
                </c:pt>
                <c:pt idx="415">
                  <c:v>227.5</c:v>
                </c:pt>
                <c:pt idx="416">
                  <c:v>228</c:v>
                </c:pt>
                <c:pt idx="417">
                  <c:v>228.5</c:v>
                </c:pt>
                <c:pt idx="418">
                  <c:v>229</c:v>
                </c:pt>
                <c:pt idx="419">
                  <c:v>229.5</c:v>
                </c:pt>
                <c:pt idx="420">
                  <c:v>230</c:v>
                </c:pt>
                <c:pt idx="421">
                  <c:v>230.5</c:v>
                </c:pt>
                <c:pt idx="422">
                  <c:v>231</c:v>
                </c:pt>
                <c:pt idx="423">
                  <c:v>231.5</c:v>
                </c:pt>
                <c:pt idx="424">
                  <c:v>232</c:v>
                </c:pt>
                <c:pt idx="425">
                  <c:v>232.5</c:v>
                </c:pt>
                <c:pt idx="426">
                  <c:v>233</c:v>
                </c:pt>
                <c:pt idx="427">
                  <c:v>233.5</c:v>
                </c:pt>
                <c:pt idx="428">
                  <c:v>234</c:v>
                </c:pt>
                <c:pt idx="429">
                  <c:v>234.5</c:v>
                </c:pt>
                <c:pt idx="430">
                  <c:v>235</c:v>
                </c:pt>
                <c:pt idx="431">
                  <c:v>235.5</c:v>
                </c:pt>
                <c:pt idx="432">
                  <c:v>236</c:v>
                </c:pt>
                <c:pt idx="433">
                  <c:v>236.5</c:v>
                </c:pt>
                <c:pt idx="434">
                  <c:v>237</c:v>
                </c:pt>
                <c:pt idx="435">
                  <c:v>237.5</c:v>
                </c:pt>
                <c:pt idx="436">
                  <c:v>238</c:v>
                </c:pt>
                <c:pt idx="437">
                  <c:v>238.5</c:v>
                </c:pt>
                <c:pt idx="438">
                  <c:v>239</c:v>
                </c:pt>
                <c:pt idx="439">
                  <c:v>239.5</c:v>
                </c:pt>
                <c:pt idx="440">
                  <c:v>240</c:v>
                </c:pt>
                <c:pt idx="441">
                  <c:v>240.5</c:v>
                </c:pt>
                <c:pt idx="442">
                  <c:v>241</c:v>
                </c:pt>
                <c:pt idx="443">
                  <c:v>241.5</c:v>
                </c:pt>
                <c:pt idx="444">
                  <c:v>242</c:v>
                </c:pt>
                <c:pt idx="445">
                  <c:v>242.5</c:v>
                </c:pt>
                <c:pt idx="446">
                  <c:v>243</c:v>
                </c:pt>
                <c:pt idx="447">
                  <c:v>243.5</c:v>
                </c:pt>
                <c:pt idx="448">
                  <c:v>244</c:v>
                </c:pt>
                <c:pt idx="449">
                  <c:v>244.5</c:v>
                </c:pt>
                <c:pt idx="450">
                  <c:v>245</c:v>
                </c:pt>
                <c:pt idx="451">
                  <c:v>245.5</c:v>
                </c:pt>
                <c:pt idx="452">
                  <c:v>246</c:v>
                </c:pt>
                <c:pt idx="453">
                  <c:v>246.5</c:v>
                </c:pt>
                <c:pt idx="454">
                  <c:v>247</c:v>
                </c:pt>
                <c:pt idx="455">
                  <c:v>247.5</c:v>
                </c:pt>
                <c:pt idx="456">
                  <c:v>248</c:v>
                </c:pt>
                <c:pt idx="457">
                  <c:v>248.5</c:v>
                </c:pt>
                <c:pt idx="458">
                  <c:v>249</c:v>
                </c:pt>
                <c:pt idx="459">
                  <c:v>249.5</c:v>
                </c:pt>
                <c:pt idx="460">
                  <c:v>250</c:v>
                </c:pt>
                <c:pt idx="461">
                  <c:v>250.5</c:v>
                </c:pt>
                <c:pt idx="462">
                  <c:v>251</c:v>
                </c:pt>
                <c:pt idx="463">
                  <c:v>251.5</c:v>
                </c:pt>
                <c:pt idx="464">
                  <c:v>252</c:v>
                </c:pt>
                <c:pt idx="465">
                  <c:v>252.5</c:v>
                </c:pt>
                <c:pt idx="466">
                  <c:v>253</c:v>
                </c:pt>
                <c:pt idx="467">
                  <c:v>253.5</c:v>
                </c:pt>
                <c:pt idx="468">
                  <c:v>254</c:v>
                </c:pt>
                <c:pt idx="469">
                  <c:v>254.5</c:v>
                </c:pt>
                <c:pt idx="470">
                  <c:v>255</c:v>
                </c:pt>
                <c:pt idx="471">
                  <c:v>255.5</c:v>
                </c:pt>
                <c:pt idx="472">
                  <c:v>256</c:v>
                </c:pt>
                <c:pt idx="473">
                  <c:v>256.5</c:v>
                </c:pt>
                <c:pt idx="474">
                  <c:v>257</c:v>
                </c:pt>
                <c:pt idx="475">
                  <c:v>257.5</c:v>
                </c:pt>
                <c:pt idx="476">
                  <c:v>258</c:v>
                </c:pt>
                <c:pt idx="477">
                  <c:v>258.5</c:v>
                </c:pt>
                <c:pt idx="478">
                  <c:v>259</c:v>
                </c:pt>
                <c:pt idx="479">
                  <c:v>259.5</c:v>
                </c:pt>
                <c:pt idx="480">
                  <c:v>260</c:v>
                </c:pt>
                <c:pt idx="481">
                  <c:v>260.5</c:v>
                </c:pt>
                <c:pt idx="482">
                  <c:v>261</c:v>
                </c:pt>
                <c:pt idx="483">
                  <c:v>261.5</c:v>
                </c:pt>
                <c:pt idx="484">
                  <c:v>262</c:v>
                </c:pt>
                <c:pt idx="485">
                  <c:v>262.5</c:v>
                </c:pt>
                <c:pt idx="486">
                  <c:v>263</c:v>
                </c:pt>
                <c:pt idx="487">
                  <c:v>263.5</c:v>
                </c:pt>
                <c:pt idx="488">
                  <c:v>264</c:v>
                </c:pt>
                <c:pt idx="489">
                  <c:v>264.5</c:v>
                </c:pt>
                <c:pt idx="490">
                  <c:v>265</c:v>
                </c:pt>
                <c:pt idx="491">
                  <c:v>265.5</c:v>
                </c:pt>
                <c:pt idx="492">
                  <c:v>266</c:v>
                </c:pt>
                <c:pt idx="493">
                  <c:v>266.5</c:v>
                </c:pt>
                <c:pt idx="494">
                  <c:v>267</c:v>
                </c:pt>
                <c:pt idx="495">
                  <c:v>267.5</c:v>
                </c:pt>
                <c:pt idx="496">
                  <c:v>268</c:v>
                </c:pt>
                <c:pt idx="497">
                  <c:v>268.5</c:v>
                </c:pt>
                <c:pt idx="498">
                  <c:v>269</c:v>
                </c:pt>
                <c:pt idx="499">
                  <c:v>269.5</c:v>
                </c:pt>
                <c:pt idx="500">
                  <c:v>270</c:v>
                </c:pt>
                <c:pt idx="501">
                  <c:v>270.5</c:v>
                </c:pt>
                <c:pt idx="502">
                  <c:v>271</c:v>
                </c:pt>
                <c:pt idx="503">
                  <c:v>271.5</c:v>
                </c:pt>
                <c:pt idx="504">
                  <c:v>272</c:v>
                </c:pt>
                <c:pt idx="505">
                  <c:v>272.5</c:v>
                </c:pt>
                <c:pt idx="506">
                  <c:v>273</c:v>
                </c:pt>
                <c:pt idx="507">
                  <c:v>273.5</c:v>
                </c:pt>
                <c:pt idx="508">
                  <c:v>274</c:v>
                </c:pt>
                <c:pt idx="509">
                  <c:v>274.5</c:v>
                </c:pt>
                <c:pt idx="510">
                  <c:v>275</c:v>
                </c:pt>
                <c:pt idx="511">
                  <c:v>275.5</c:v>
                </c:pt>
                <c:pt idx="512">
                  <c:v>276</c:v>
                </c:pt>
                <c:pt idx="513">
                  <c:v>276.5</c:v>
                </c:pt>
                <c:pt idx="514">
                  <c:v>277</c:v>
                </c:pt>
                <c:pt idx="515">
                  <c:v>277.5</c:v>
                </c:pt>
                <c:pt idx="516">
                  <c:v>278</c:v>
                </c:pt>
                <c:pt idx="517">
                  <c:v>278.5</c:v>
                </c:pt>
                <c:pt idx="518">
                  <c:v>279</c:v>
                </c:pt>
                <c:pt idx="519">
                  <c:v>279.5</c:v>
                </c:pt>
                <c:pt idx="520">
                  <c:v>280</c:v>
                </c:pt>
                <c:pt idx="521">
                  <c:v>280.5</c:v>
                </c:pt>
                <c:pt idx="522">
                  <c:v>281</c:v>
                </c:pt>
                <c:pt idx="523">
                  <c:v>281.5</c:v>
                </c:pt>
                <c:pt idx="524">
                  <c:v>282</c:v>
                </c:pt>
                <c:pt idx="525">
                  <c:v>282.5</c:v>
                </c:pt>
                <c:pt idx="526">
                  <c:v>283</c:v>
                </c:pt>
                <c:pt idx="527">
                  <c:v>283.5</c:v>
                </c:pt>
                <c:pt idx="528">
                  <c:v>284</c:v>
                </c:pt>
                <c:pt idx="529">
                  <c:v>284.5</c:v>
                </c:pt>
                <c:pt idx="530">
                  <c:v>285</c:v>
                </c:pt>
                <c:pt idx="531">
                  <c:v>285.5</c:v>
                </c:pt>
                <c:pt idx="532">
                  <c:v>286</c:v>
                </c:pt>
                <c:pt idx="533">
                  <c:v>286.5</c:v>
                </c:pt>
                <c:pt idx="534">
                  <c:v>287</c:v>
                </c:pt>
                <c:pt idx="535">
                  <c:v>287.5</c:v>
                </c:pt>
                <c:pt idx="536">
                  <c:v>288</c:v>
                </c:pt>
                <c:pt idx="537">
                  <c:v>288.5</c:v>
                </c:pt>
                <c:pt idx="538">
                  <c:v>289</c:v>
                </c:pt>
                <c:pt idx="539">
                  <c:v>289.5</c:v>
                </c:pt>
                <c:pt idx="540">
                  <c:v>290</c:v>
                </c:pt>
                <c:pt idx="541">
                  <c:v>290.5</c:v>
                </c:pt>
                <c:pt idx="542">
                  <c:v>291</c:v>
                </c:pt>
                <c:pt idx="543">
                  <c:v>291.5</c:v>
                </c:pt>
                <c:pt idx="544">
                  <c:v>292</c:v>
                </c:pt>
                <c:pt idx="545">
                  <c:v>292.5</c:v>
                </c:pt>
                <c:pt idx="546">
                  <c:v>293</c:v>
                </c:pt>
                <c:pt idx="547">
                  <c:v>293.5</c:v>
                </c:pt>
                <c:pt idx="548">
                  <c:v>294</c:v>
                </c:pt>
                <c:pt idx="549">
                  <c:v>294.5</c:v>
                </c:pt>
                <c:pt idx="550">
                  <c:v>295</c:v>
                </c:pt>
                <c:pt idx="551">
                  <c:v>295.5</c:v>
                </c:pt>
                <c:pt idx="552">
                  <c:v>296</c:v>
                </c:pt>
                <c:pt idx="553">
                  <c:v>296.5</c:v>
                </c:pt>
                <c:pt idx="554">
                  <c:v>297</c:v>
                </c:pt>
                <c:pt idx="555">
                  <c:v>297.5</c:v>
                </c:pt>
                <c:pt idx="556">
                  <c:v>298</c:v>
                </c:pt>
                <c:pt idx="557">
                  <c:v>298.5</c:v>
                </c:pt>
                <c:pt idx="558">
                  <c:v>299</c:v>
                </c:pt>
                <c:pt idx="559">
                  <c:v>299.5</c:v>
                </c:pt>
                <c:pt idx="560">
                  <c:v>300</c:v>
                </c:pt>
                <c:pt idx="561">
                  <c:v>300.5</c:v>
                </c:pt>
                <c:pt idx="562">
                  <c:v>301</c:v>
                </c:pt>
                <c:pt idx="563">
                  <c:v>301.5</c:v>
                </c:pt>
                <c:pt idx="564">
                  <c:v>302</c:v>
                </c:pt>
                <c:pt idx="565">
                  <c:v>302.5</c:v>
                </c:pt>
                <c:pt idx="566">
                  <c:v>303</c:v>
                </c:pt>
                <c:pt idx="567">
                  <c:v>303.5</c:v>
                </c:pt>
                <c:pt idx="568">
                  <c:v>304</c:v>
                </c:pt>
                <c:pt idx="569">
                  <c:v>304.5</c:v>
                </c:pt>
                <c:pt idx="570">
                  <c:v>305</c:v>
                </c:pt>
                <c:pt idx="571">
                  <c:v>305.5</c:v>
                </c:pt>
                <c:pt idx="572">
                  <c:v>306</c:v>
                </c:pt>
                <c:pt idx="573">
                  <c:v>306.5</c:v>
                </c:pt>
                <c:pt idx="574">
                  <c:v>307</c:v>
                </c:pt>
                <c:pt idx="575">
                  <c:v>307.5</c:v>
                </c:pt>
                <c:pt idx="576">
                  <c:v>308</c:v>
                </c:pt>
                <c:pt idx="577">
                  <c:v>308.5</c:v>
                </c:pt>
                <c:pt idx="578">
                  <c:v>309</c:v>
                </c:pt>
                <c:pt idx="579">
                  <c:v>309.5</c:v>
                </c:pt>
                <c:pt idx="580">
                  <c:v>310</c:v>
                </c:pt>
                <c:pt idx="581">
                  <c:v>310.5</c:v>
                </c:pt>
                <c:pt idx="582">
                  <c:v>311</c:v>
                </c:pt>
                <c:pt idx="583">
                  <c:v>311.5</c:v>
                </c:pt>
                <c:pt idx="584">
                  <c:v>312</c:v>
                </c:pt>
                <c:pt idx="585">
                  <c:v>312.5</c:v>
                </c:pt>
                <c:pt idx="586">
                  <c:v>313</c:v>
                </c:pt>
                <c:pt idx="587">
                  <c:v>313.5</c:v>
                </c:pt>
                <c:pt idx="588">
                  <c:v>314</c:v>
                </c:pt>
                <c:pt idx="589">
                  <c:v>314.5</c:v>
                </c:pt>
                <c:pt idx="590">
                  <c:v>315</c:v>
                </c:pt>
                <c:pt idx="591">
                  <c:v>315.5</c:v>
                </c:pt>
                <c:pt idx="592">
                  <c:v>316</c:v>
                </c:pt>
                <c:pt idx="593">
                  <c:v>316.5</c:v>
                </c:pt>
                <c:pt idx="594">
                  <c:v>317</c:v>
                </c:pt>
                <c:pt idx="595">
                  <c:v>317.5</c:v>
                </c:pt>
                <c:pt idx="596">
                  <c:v>318</c:v>
                </c:pt>
                <c:pt idx="597">
                  <c:v>318.5</c:v>
                </c:pt>
                <c:pt idx="598">
                  <c:v>319</c:v>
                </c:pt>
                <c:pt idx="599">
                  <c:v>319.5</c:v>
                </c:pt>
                <c:pt idx="600">
                  <c:v>320</c:v>
                </c:pt>
                <c:pt idx="601">
                  <c:v>320.5</c:v>
                </c:pt>
                <c:pt idx="602">
                  <c:v>321</c:v>
                </c:pt>
                <c:pt idx="603">
                  <c:v>321.5</c:v>
                </c:pt>
                <c:pt idx="604">
                  <c:v>322</c:v>
                </c:pt>
                <c:pt idx="605">
                  <c:v>322.5</c:v>
                </c:pt>
                <c:pt idx="606">
                  <c:v>323</c:v>
                </c:pt>
                <c:pt idx="607">
                  <c:v>323.5</c:v>
                </c:pt>
                <c:pt idx="608">
                  <c:v>324</c:v>
                </c:pt>
                <c:pt idx="609">
                  <c:v>324.5</c:v>
                </c:pt>
                <c:pt idx="610">
                  <c:v>325</c:v>
                </c:pt>
                <c:pt idx="611">
                  <c:v>325.5</c:v>
                </c:pt>
                <c:pt idx="612">
                  <c:v>326</c:v>
                </c:pt>
                <c:pt idx="613">
                  <c:v>326.5</c:v>
                </c:pt>
                <c:pt idx="614">
                  <c:v>327</c:v>
                </c:pt>
                <c:pt idx="615">
                  <c:v>327.5</c:v>
                </c:pt>
                <c:pt idx="616">
                  <c:v>328</c:v>
                </c:pt>
                <c:pt idx="617">
                  <c:v>328.5</c:v>
                </c:pt>
                <c:pt idx="618">
                  <c:v>329</c:v>
                </c:pt>
                <c:pt idx="619">
                  <c:v>329.5</c:v>
                </c:pt>
                <c:pt idx="620">
                  <c:v>330</c:v>
                </c:pt>
                <c:pt idx="621">
                  <c:v>330.5</c:v>
                </c:pt>
                <c:pt idx="622">
                  <c:v>331</c:v>
                </c:pt>
                <c:pt idx="623">
                  <c:v>331.5</c:v>
                </c:pt>
                <c:pt idx="624">
                  <c:v>332</c:v>
                </c:pt>
                <c:pt idx="625">
                  <c:v>332.5</c:v>
                </c:pt>
                <c:pt idx="626">
                  <c:v>333</c:v>
                </c:pt>
                <c:pt idx="627">
                  <c:v>333.5</c:v>
                </c:pt>
                <c:pt idx="628">
                  <c:v>334</c:v>
                </c:pt>
                <c:pt idx="629">
                  <c:v>334.5</c:v>
                </c:pt>
                <c:pt idx="630">
                  <c:v>335</c:v>
                </c:pt>
                <c:pt idx="631">
                  <c:v>335.5</c:v>
                </c:pt>
                <c:pt idx="632">
                  <c:v>336</c:v>
                </c:pt>
                <c:pt idx="633">
                  <c:v>336.5</c:v>
                </c:pt>
                <c:pt idx="634">
                  <c:v>337</c:v>
                </c:pt>
                <c:pt idx="635">
                  <c:v>337.5</c:v>
                </c:pt>
                <c:pt idx="636">
                  <c:v>338</c:v>
                </c:pt>
                <c:pt idx="637">
                  <c:v>338.5</c:v>
                </c:pt>
                <c:pt idx="638">
                  <c:v>339</c:v>
                </c:pt>
                <c:pt idx="639">
                  <c:v>339.5</c:v>
                </c:pt>
                <c:pt idx="640">
                  <c:v>340</c:v>
                </c:pt>
                <c:pt idx="641">
                  <c:v>340.5</c:v>
                </c:pt>
                <c:pt idx="642">
                  <c:v>341</c:v>
                </c:pt>
                <c:pt idx="643">
                  <c:v>341.5</c:v>
                </c:pt>
                <c:pt idx="644">
                  <c:v>342</c:v>
                </c:pt>
                <c:pt idx="645">
                  <c:v>342.5</c:v>
                </c:pt>
                <c:pt idx="646">
                  <c:v>343</c:v>
                </c:pt>
                <c:pt idx="647">
                  <c:v>343.5</c:v>
                </c:pt>
                <c:pt idx="648">
                  <c:v>344</c:v>
                </c:pt>
                <c:pt idx="649">
                  <c:v>344.5</c:v>
                </c:pt>
                <c:pt idx="650">
                  <c:v>345</c:v>
                </c:pt>
                <c:pt idx="651">
                  <c:v>345.5</c:v>
                </c:pt>
                <c:pt idx="652">
                  <c:v>346</c:v>
                </c:pt>
                <c:pt idx="653">
                  <c:v>346.5</c:v>
                </c:pt>
                <c:pt idx="654">
                  <c:v>347</c:v>
                </c:pt>
                <c:pt idx="655">
                  <c:v>347.5</c:v>
                </c:pt>
                <c:pt idx="656">
                  <c:v>348</c:v>
                </c:pt>
                <c:pt idx="657">
                  <c:v>348.5</c:v>
                </c:pt>
                <c:pt idx="658">
                  <c:v>349</c:v>
                </c:pt>
                <c:pt idx="659">
                  <c:v>349.5</c:v>
                </c:pt>
                <c:pt idx="660">
                  <c:v>350</c:v>
                </c:pt>
              </c:numCache>
            </c:numRef>
          </c:xVal>
          <c:yVal>
            <c:numRef>
              <c:f>'Gain graph'!$C$5:$C$665</c:f>
              <c:numCache>
                <c:formatCode>General</c:formatCode>
                <c:ptCount val="661"/>
                <c:pt idx="0">
                  <c:v>0.21409852813152863</c:v>
                </c:pt>
                <c:pt idx="1">
                  <c:v>0.26099138317469162</c:v>
                </c:pt>
                <c:pt idx="2">
                  <c:v>0.30968575637430051</c:v>
                </c:pt>
                <c:pt idx="3">
                  <c:v>0.36024138623196145</c:v>
                </c:pt>
                <c:pt idx="4">
                  <c:v>0.41272127469160569</c:v>
                </c:pt>
                <c:pt idx="5">
                  <c:v>0.46719187485095592</c:v>
                </c:pt>
                <c:pt idx="6">
                  <c:v>0.52372329146898899</c:v>
                </c:pt>
                <c:pt idx="7">
                  <c:v>0.58238949512770677</c:v>
                </c:pt>
                <c:pt idx="8">
                  <c:v>0.64326855095404623</c:v>
                </c:pt>
                <c:pt idx="9">
                  <c:v>0.70644286285435409</c:v>
                </c:pt>
                <c:pt idx="10">
                  <c:v>0.7719994342582287</c:v>
                </c:pt>
                <c:pt idx="11">
                  <c:v>0.84003014640919493</c:v>
                </c:pt>
                <c:pt idx="12">
                  <c:v>0.91063205527462932</c:v>
                </c:pt>
                <c:pt idx="13">
                  <c:v>0.98390770817407558</c:v>
                </c:pt>
                <c:pt idx="14">
                  <c:v>1.0599654812403534</c:v>
                </c:pt>
                <c:pt idx="15">
                  <c:v>1.1389199388275832</c:v>
                </c:pt>
                <c:pt idx="16">
                  <c:v>1.2208922159594024</c:v>
                </c:pt>
                <c:pt idx="17">
                  <c:v>1.3060104248627002</c:v>
                </c:pt>
                <c:pt idx="18">
                  <c:v>1.3944100865492759</c:v>
                </c:pt>
                <c:pt idx="19">
                  <c:v>1.4862345882798085</c:v>
                </c:pt>
                <c:pt idx="20">
                  <c:v>1.5816356675591332</c:v>
                </c:pt>
                <c:pt idx="21">
                  <c:v>1.6807739230534291</c:v>
                </c:pt>
                <c:pt idx="22">
                  <c:v>1.7838193524696533</c:v>
                </c:pt>
                <c:pt idx="23">
                  <c:v>1.8909519169715194</c:v>
                </c:pt>
                <c:pt idx="24">
                  <c:v>2.0023621310954476</c:v>
                </c:pt>
                <c:pt idx="25">
                  <c:v>2.1182516763382364</c:v>
                </c:pt>
                <c:pt idx="26">
                  <c:v>2.2388340355713487</c:v>
                </c:pt>
                <c:pt idx="27">
                  <c:v>2.3643351441405205</c:v>
                </c:pt>
                <c:pt idx="28">
                  <c:v>2.4949940518673652</c:v>
                </c:pt>
                <c:pt idx="29">
                  <c:v>2.631063588100603</c:v>
                </c:pt>
                <c:pt idx="30">
                  <c:v>2.7728110193700006</c:v>
                </c:pt>
                <c:pt idx="31">
                  <c:v>2.9205186859563943</c:v>
                </c:pt>
                <c:pt idx="32">
                  <c:v>3.0744845996622381</c:v>
                </c:pt>
                <c:pt idx="33">
                  <c:v>3.2350229800762222</c:v>
                </c:pt>
                <c:pt idx="34">
                  <c:v>3.4024647004668238</c:v>
                </c:pt>
                <c:pt idx="35">
                  <c:v>3.5771576068705584</c:v>
                </c:pt>
                <c:pt idx="36">
                  <c:v>3.7594666646781003</c:v>
                </c:pt>
                <c:pt idx="37">
                  <c:v>3.9497738757393193</c:v>
                </c:pt>
                <c:pt idx="38">
                  <c:v>4.148477895339731</c:v>
                </c:pt>
                <c:pt idx="39">
                  <c:v>4.3559932619420536</c:v>
                </c:pt>
                <c:pt idx="40">
                  <c:v>4.5727491329112251</c:v>
                </c:pt>
                <c:pt idx="41">
                  <c:v>4.7991873961247293</c:v>
                </c:pt>
                <c:pt idx="42">
                  <c:v>5.0357600000325746</c:v>
                </c:pt>
                <c:pt idx="43">
                  <c:v>5.2829253131057916</c:v>
                </c:pt>
                <c:pt idx="44">
                  <c:v>5.5411432876491773</c:v>
                </c:pt>
                <c:pt idx="45">
                  <c:v>5.8108691629773217</c:v>
                </c:pt>
                <c:pt idx="46">
                  <c:v>6.0925453998797217</c:v>
                </c:pt>
                <c:pt idx="47">
                  <c:v>6.3865914939550841</c:v>
                </c:pt>
                <c:pt idx="48">
                  <c:v>6.6933912729164566</c:v>
                </c:pt>
                <c:pt idx="49">
                  <c:v>7.0132772473564007</c:v>
                </c:pt>
                <c:pt idx="50">
                  <c:v>7.3465115632268452</c:v>
                </c:pt>
                <c:pt idx="51">
                  <c:v>7.6932631082158558</c:v>
                </c:pt>
                <c:pt idx="52">
                  <c:v>8.0535803681168865</c:v>
                </c:pt>
                <c:pt idx="53">
                  <c:v>8.4273597326713325</c:v>
                </c:pt>
                <c:pt idx="54">
                  <c:v>8.8143091375332183</c:v>
                </c:pt>
                <c:pt idx="55">
                  <c:v>9.2139072283338894</c:v>
                </c:pt>
                <c:pt idx="56">
                  <c:v>9.6253586743747093</c:v>
                </c:pt>
                <c:pt idx="57">
                  <c:v>10.047546870094738</c:v>
                </c:pt>
                <c:pt idx="58">
                  <c:v>10.478986057435819</c:v>
                </c:pt>
                <c:pt idx="59">
                  <c:v>10.917775872769713</c:v>
                </c:pt>
                <c:pt idx="60">
                  <c:v>11.361562418813183</c:v>
                </c:pt>
                <c:pt idx="61">
                  <c:v>11.807511076528979</c:v>
                </c:pt>
                <c:pt idx="62">
                  <c:v>12.252297221256459</c:v>
                </c:pt>
                <c:pt idx="63">
                  <c:v>12.692121528987633</c:v>
                </c:pt>
                <c:pt idx="64">
                  <c:v>13.122756329938319</c:v>
                </c:pt>
                <c:pt idx="65">
                  <c:v>13.539628157004227</c:v>
                </c:pt>
                <c:pt idx="66">
                  <c:v>13.937939001795279</c:v>
                </c:pt>
                <c:pt idx="67">
                  <c:v>14.312824795958425</c:v>
                </c:pt>
                <c:pt idx="68">
                  <c:v>14.659544577733671</c:v>
                </c:pt>
                <c:pt idx="69">
                  <c:v>14.973688378311557</c:v>
                </c:pt>
                <c:pt idx="70">
                  <c:v>15.251387110737872</c:v>
                </c:pt>
                <c:pt idx="71">
                  <c:v>15.489504847684723</c:v>
                </c:pt>
                <c:pt idx="72">
                  <c:v>15.685793822675377</c:v>
                </c:pt>
                <c:pt idx="73">
                  <c:v>15.838995719663169</c:v>
                </c:pt>
                <c:pt idx="74">
                  <c:v>15.948878977574262</c:v>
                </c:pt>
                <c:pt idx="75">
                  <c:v>16.016209805243836</c:v>
                </c:pt>
                <c:pt idx="76">
                  <c:v>16.042662773144894</c:v>
                </c:pt>
                <c:pt idx="77">
                  <c:v>16.030683606159435</c:v>
                </c:pt>
                <c:pt idx="78">
                  <c:v>15.983320981765749</c:v>
                </c:pt>
                <c:pt idx="79">
                  <c:v>15.904045301122148</c:v>
                </c:pt>
                <c:pt idx="80">
                  <c:v>15.796570840691315</c:v>
                </c:pt>
                <c:pt idx="81">
                  <c:v>15.664694220275814</c:v>
                </c:pt>
                <c:pt idx="82">
                  <c:v>15.512157749260604</c:v>
                </c:pt>
                <c:pt idx="83">
                  <c:v>15.342541855211206</c:v>
                </c:pt>
                <c:pt idx="84">
                  <c:v>15.159187106766538</c:v>
                </c:pt>
                <c:pt idx="85">
                  <c:v>14.965143643838704</c:v>
                </c:pt>
                <c:pt idx="86">
                  <c:v>14.763144173738263</c:v>
                </c:pt>
                <c:pt idx="87">
                  <c:v>14.555595948060342</c:v>
                </c:pt>
                <c:pt idx="88">
                  <c:v>14.344587078546462</c:v>
                </c:pt>
                <c:pt idx="89">
                  <c:v>14.131902942396875</c:v>
                </c:pt>
                <c:pt idx="90">
                  <c:v>13.919049061224527</c:v>
                </c:pt>
                <c:pt idx="91">
                  <c:v>13.707277556285426</c:v>
                </c:pt>
                <c:pt idx="92">
                  <c:v>13.497614981661275</c:v>
                </c:pt>
                <c:pt idx="93">
                  <c:v>13.290889957283186</c:v>
                </c:pt>
                <c:pt idx="94">
                  <c:v>13.087759538886603</c:v>
                </c:pt>
                <c:pt idx="95">
                  <c:v>12.888733667992119</c:v>
                </c:pt>
                <c:pt idx="96">
                  <c:v>12.69419735043199</c:v>
                </c:pt>
                <c:pt idx="97">
                  <c:v>12.504430431538571</c:v>
                </c:pt>
                <c:pt idx="98">
                  <c:v>12.319624986412819</c:v>
                </c:pt>
                <c:pt idx="99">
                  <c:v>12.139900440479765</c:v>
                </c:pt>
                <c:pt idx="100">
                  <c:v>11.965316592579448</c:v>
                </c:pt>
                <c:pt idx="101">
                  <c:v>11.79588474144737</c:v>
                </c:pt>
                <c:pt idx="102">
                  <c:v>11.631577125489521</c:v>
                </c:pt>
                <c:pt idx="103">
                  <c:v>11.472334881981837</c:v>
                </c:pt>
                <c:pt idx="104">
                  <c:v>11.318074720152133</c:v>
                </c:pt>
                <c:pt idx="105">
                  <c:v>11.168694486539167</c:v>
                </c:pt>
                <c:pt idx="106">
                  <c:v>11.024077782978342</c:v>
                </c:pt>
                <c:pt idx="107">
                  <c:v>10.884097779131938</c:v>
                </c:pt>
                <c:pt idx="108">
                  <c:v>10.748620343670339</c:v>
                </c:pt>
                <c:pt idx="109">
                  <c:v>10.617506601608037</c:v>
                </c:pt>
                <c:pt idx="110">
                  <c:v>10.490615010208682</c:v>
                </c:pt>
                <c:pt idx="111">
                  <c:v>10.367803032409084</c:v>
                </c:pt>
                <c:pt idx="112">
                  <c:v>10.248928474865405</c:v>
                </c:pt>
                <c:pt idx="113">
                  <c:v>10.133850547412628</c:v>
                </c:pt>
                <c:pt idx="114">
                  <c:v>10.022430691828454</c:v>
                </c:pt>
                <c:pt idx="115">
                  <c:v>9.9145332201635679</c:v>
                </c:pt>
                <c:pt idx="116">
                  <c:v>9.8100257963959212</c:v>
                </c:pt>
                <c:pt idx="117">
                  <c:v>9.7087797896463748</c:v>
                </c:pt>
                <c:pt idx="118">
                  <c:v>9.6106705225245541</c:v>
                </c:pt>
                <c:pt idx="119">
                  <c:v>9.5155774342382813</c:v>
                </c:pt>
                <c:pt idx="120">
                  <c:v>9.4233841747899056</c:v>
                </c:pt>
                <c:pt idx="121">
                  <c:v>9.3339786438055263</c:v>
                </c:pt>
                <c:pt idx="122">
                  <c:v>9.2472529852164769</c:v>
                </c:pt>
                <c:pt idx="123">
                  <c:v>9.163103547066715</c:v>
                </c:pt>
                <c:pt idx="124">
                  <c:v>9.0814308140945972</c:v>
                </c:pt>
                <c:pt idx="125">
                  <c:v>9.0021393193820973</c:v>
                </c:pt>
                <c:pt idx="126">
                  <c:v>8.9251375402350597</c:v>
                </c:pt>
                <c:pt idx="127">
                  <c:v>8.850337782518249</c:v>
                </c:pt>
                <c:pt idx="128">
                  <c:v>8.7776560568875457</c:v>
                </c:pt>
                <c:pt idx="129">
                  <c:v>8.7070119497129408</c:v>
                </c:pt>
                <c:pt idx="130">
                  <c:v>8.63832849094781</c:v>
                </c:pt>
                <c:pt idx="131">
                  <c:v>8.5715320207543613</c:v>
                </c:pt>
                <c:pt idx="132">
                  <c:v>8.5065520563265089</c:v>
                </c:pt>
                <c:pt idx="133">
                  <c:v>8.4433211600472262</c:v>
                </c:pt>
                <c:pt idx="134">
                  <c:v>8.3817748098664175</c:v>
                </c:pt>
                <c:pt idx="135">
                  <c:v>8.3218512725793818</c:v>
                </c:pt>
                <c:pt idx="136">
                  <c:v>8.2634914805165991</c:v>
                </c:pt>
                <c:pt idx="137">
                  <c:v>8.2066389120173842</c:v>
                </c:pt>
                <c:pt idx="138">
                  <c:v>8.1512394759472517</c:v>
                </c:pt>
                <c:pt idx="139">
                  <c:v>8.0972414004273929</c:v>
                </c:pt>
                <c:pt idx="140">
                  <c:v>8.0445951258709396</c:v>
                </c:pt>
                <c:pt idx="141">
                  <c:v>7.993253202361581</c:v>
                </c:pt>
                <c:pt idx="142">
                  <c:v>7.9431701913629116</c:v>
                </c:pt>
                <c:pt idx="143">
                  <c:v>7.8943025717099697</c:v>
                </c:pt>
                <c:pt idx="144">
                  <c:v>7.846608649805475</c:v>
                </c:pt>
                <c:pt idx="145">
                  <c:v>7.800048473921251</c:v>
                </c:pt>
                <c:pt idx="146">
                  <c:v>7.7545837524888217</c:v>
                </c:pt>
                <c:pt idx="147">
                  <c:v>7.7101777762511592</c:v>
                </c:pt>
                <c:pt idx="148">
                  <c:v>7.6667953441393273</c:v>
                </c:pt>
                <c:pt idx="149">
                  <c:v>7.6244026927324882</c:v>
                </c:pt>
                <c:pt idx="150">
                  <c:v>7.5829674291569269</c:v>
                </c:pt>
                <c:pt idx="151">
                  <c:v>7.5424584672788217</c:v>
                </c:pt>
                <c:pt idx="152">
                  <c:v>7.5028459670461167</c:v>
                </c:pt>
                <c:pt idx="153">
                  <c:v>7.4641012768367894</c:v>
                </c:pt>
                <c:pt idx="154">
                  <c:v>7.4261968786735206</c:v>
                </c:pt>
                <c:pt idx="155">
                  <c:v>7.3891063361683251</c:v>
                </c:pt>
                <c:pt idx="156">
                  <c:v>7.3528042450647995</c:v>
                </c:pt>
                <c:pt idx="157">
                  <c:v>7.3172661862499728</c:v>
                </c:pt>
                <c:pt idx="158">
                  <c:v>7.2824686811125616</c:v>
                </c:pt>
                <c:pt idx="159">
                  <c:v>7.2483891491292329</c:v>
                </c:pt>
                <c:pt idx="160">
                  <c:v>7.2150058675653872</c:v>
                </c:pt>
                <c:pt idx="161">
                  <c:v>7.1822979331820429</c:v>
                </c:pt>
                <c:pt idx="162">
                  <c:v>7.1502452258451878</c:v>
                </c:pt>
                <c:pt idx="163">
                  <c:v>7.1188283739389817</c:v>
                </c:pt>
                <c:pt idx="164">
                  <c:v>7.0880287214887545</c:v>
                </c:pt>
                <c:pt idx="165">
                  <c:v>7.0578282969045896</c:v>
                </c:pt>
                <c:pt idx="166">
                  <c:v>7.0282097832605563</c:v>
                </c:pt>
                <c:pt idx="167">
                  <c:v>6.9991564900291383</c:v>
                </c:pt>
                <c:pt idx="168">
                  <c:v>6.9706523261944247</c:v>
                </c:pt>
                <c:pt idx="169">
                  <c:v>6.9426817746717857</c:v>
                </c:pt>
                <c:pt idx="170">
                  <c:v>6.9152298679653947</c:v>
                </c:pt>
                <c:pt idx="171">
                  <c:v>6.8882821649987367</c:v>
                </c:pt>
                <c:pt idx="172">
                  <c:v>6.8618247290566616</c:v>
                </c:pt>
                <c:pt idx="173">
                  <c:v>6.8358441067808435</c:v>
                </c:pt>
                <c:pt idx="174">
                  <c:v>6.8103273081636786</c:v>
                </c:pt>
                <c:pt idx="175">
                  <c:v>6.7852617874886123</c:v>
                </c:pt>
                <c:pt idx="176">
                  <c:v>6.760635425167731</c:v>
                </c:pt>
                <c:pt idx="177">
                  <c:v>6.7364365104301305</c:v>
                </c:pt>
                <c:pt idx="178">
                  <c:v>6.7126537248170957</c:v>
                </c:pt>
                <c:pt idx="179">
                  <c:v>6.6892761264425769</c:v>
                </c:pt>
                <c:pt idx="180">
                  <c:v>6.666293134979651</c:v>
                </c:pt>
                <c:pt idx="181">
                  <c:v>6.6436945173358586</c:v>
                </c:pt>
                <c:pt idx="182">
                  <c:v>6.6214703739823149</c:v>
                </c:pt>
                <c:pt idx="183">
                  <c:v>6.5996111259034054</c:v>
                </c:pt>
                <c:pt idx="184">
                  <c:v>6.578107502135687</c:v>
                </c:pt>
                <c:pt idx="185">
                  <c:v>6.5569505278663458</c:v>
                </c:pt>
                <c:pt idx="186">
                  <c:v>6.5361315130631299</c:v>
                </c:pt>
                <c:pt idx="187">
                  <c:v>6.5156420416092367</c:v>
                </c:pt>
                <c:pt idx="188">
                  <c:v>6.4954739609180692</c:v>
                </c:pt>
                <c:pt idx="189">
                  <c:v>6.4756193720040844</c:v>
                </c:pt>
                <c:pt idx="190">
                  <c:v>6.4560706199872895</c:v>
                </c:pt>
                <c:pt idx="191">
                  <c:v>6.4368202850101239</c:v>
                </c:pt>
                <c:pt idx="192">
                  <c:v>6.4178611735465907</c:v>
                </c:pt>
                <c:pt idx="193">
                  <c:v>6.3991863100845832</c:v>
                </c:pt>
                <c:pt idx="194">
                  <c:v>6.380788929163395</c:v>
                </c:pt>
                <c:pt idx="195">
                  <c:v>6.3626624677492867</c:v>
                </c:pt>
                <c:pt idx="196">
                  <c:v>6.3448005579329445</c:v>
                </c:pt>
                <c:pt idx="197">
                  <c:v>6.327197019933533</c:v>
                </c:pt>
                <c:pt idx="198">
                  <c:v>6.309845855394725</c:v>
                </c:pt>
                <c:pt idx="199">
                  <c:v>6.2927412409590335</c:v>
                </c:pt>
                <c:pt idx="200">
                  <c:v>6.2758775221073186</c:v>
                </c:pt>
                <c:pt idx="201">
                  <c:v>6.2592492072511154</c:v>
                </c:pt>
                <c:pt idx="202">
                  <c:v>6.2428509620660417</c:v>
                </c:pt>
                <c:pt idx="203">
                  <c:v>6.2266776040551299</c:v>
                </c:pt>
                <c:pt idx="204">
                  <c:v>6.2107240973315117</c:v>
                </c:pt>
                <c:pt idx="205">
                  <c:v>6.194985547610437</c:v>
                </c:pt>
                <c:pt idx="206">
                  <c:v>6.1794571974010761</c:v>
                </c:pt>
                <c:pt idx="207">
                  <c:v>6.1641344213890816</c:v>
                </c:pt>
                <c:pt idx="208">
                  <c:v>6.1490127220013031</c:v>
                </c:pt>
                <c:pt idx="209">
                  <c:v>6.1340877251444823</c:v>
                </c:pt>
                <c:pt idx="210">
                  <c:v>6.1193551761102043</c:v>
                </c:pt>
                <c:pt idx="211">
                  <c:v>6.1048109356386835</c:v>
                </c:pt>
                <c:pt idx="212">
                  <c:v>6.0904509761344316</c:v>
                </c:pt>
                <c:pt idx="213">
                  <c:v>6.0762713780270872</c:v>
                </c:pt>
                <c:pt idx="214">
                  <c:v>6.0622683262710968</c:v>
                </c:pt>
                <c:pt idx="215">
                  <c:v>6.0484381069782129</c:v>
                </c:pt>
                <c:pt idx="216">
                  <c:v>6.0347771041770475</c:v>
                </c:pt>
                <c:pt idx="217">
                  <c:v>6.0212817966942644</c:v>
                </c:pt>
                <c:pt idx="218">
                  <c:v>6.0079487551521327</c:v>
                </c:pt>
                <c:pt idx="219">
                  <c:v>5.9947746390775789</c:v>
                </c:pt>
                <c:pt idx="220">
                  <c:v>5.9817561941179207</c:v>
                </c:pt>
                <c:pt idx="221">
                  <c:v>5.9688902493588767</c:v>
                </c:pt>
                <c:pt idx="222">
                  <c:v>5.9561737147404985</c:v>
                </c:pt>
                <c:pt idx="223">
                  <c:v>5.9436035785670001</c:v>
                </c:pt>
                <c:pt idx="224">
                  <c:v>5.931176905106514</c:v>
                </c:pt>
                <c:pt idx="225">
                  <c:v>5.9188908322771532</c:v>
                </c:pt>
                <c:pt idx="226">
                  <c:v>5.9067425694157611</c:v>
                </c:pt>
                <c:pt idx="227">
                  <c:v>5.89472939512601</c:v>
                </c:pt>
                <c:pt idx="228">
                  <c:v>5.8828486552026042</c:v>
                </c:pt>
                <c:pt idx="229">
                  <c:v>5.8710977606285342</c:v>
                </c:pt>
                <c:pt idx="230">
                  <c:v>5.8594741856424006</c:v>
                </c:pt>
                <c:pt idx="231">
                  <c:v>5.8479754658730538</c:v>
                </c:pt>
                <c:pt idx="232">
                  <c:v>5.8365991965388284</c:v>
                </c:pt>
                <c:pt idx="233">
                  <c:v>5.825343030708817</c:v>
                </c:pt>
                <c:pt idx="234">
                  <c:v>5.8142046776237608</c:v>
                </c:pt>
                <c:pt idx="235">
                  <c:v>5.8031819010741934</c:v>
                </c:pt>
                <c:pt idx="236">
                  <c:v>5.7922725178336067</c:v>
                </c:pt>
                <c:pt idx="237">
                  <c:v>5.7814743961445183</c:v>
                </c:pt>
                <c:pt idx="238">
                  <c:v>5.7707854542553489</c:v>
                </c:pt>
                <c:pt idx="239">
                  <c:v>5.760203659006228</c:v>
                </c:pt>
                <c:pt idx="240">
                  <c:v>5.749727024461774</c:v>
                </c:pt>
                <c:pt idx="241">
                  <c:v>5.7393536105891236</c:v>
                </c:pt>
                <c:pt idx="242">
                  <c:v>5.729081521979456</c:v>
                </c:pt>
                <c:pt idx="243">
                  <c:v>5.7189089066113912</c:v>
                </c:pt>
                <c:pt idx="244">
                  <c:v>5.7088339546546676</c:v>
                </c:pt>
                <c:pt idx="245">
                  <c:v>5.6988548973126267</c:v>
                </c:pt>
                <c:pt idx="246">
                  <c:v>5.6889700057020347</c:v>
                </c:pt>
                <c:pt idx="247">
                  <c:v>5.6791775897688579</c:v>
                </c:pt>
                <c:pt idx="248">
                  <c:v>5.6694759972386937</c:v>
                </c:pt>
                <c:pt idx="249">
                  <c:v>5.6598636126005673</c:v>
                </c:pt>
                <c:pt idx="250">
                  <c:v>5.6503388561228602</c:v>
                </c:pt>
                <c:pt idx="251">
                  <c:v>5.6409001829002543</c:v>
                </c:pt>
                <c:pt idx="252">
                  <c:v>5.6315460819305017</c:v>
                </c:pt>
                <c:pt idx="253">
                  <c:v>5.6222750752200259</c:v>
                </c:pt>
                <c:pt idx="254">
                  <c:v>5.6130857169172463</c:v>
                </c:pt>
                <c:pt idx="255">
                  <c:v>5.6039765924726925</c:v>
                </c:pt>
                <c:pt idx="256">
                  <c:v>5.5949463178249248</c:v>
                </c:pt>
                <c:pt idx="257">
                  <c:v>5.5859935386113762</c:v>
                </c:pt>
                <c:pt idx="258">
                  <c:v>5.5771169294032097</c:v>
                </c:pt>
                <c:pt idx="259">
                  <c:v>5.5683151929633921</c:v>
                </c:pt>
                <c:pt idx="260">
                  <c:v>5.5595870595271162</c:v>
                </c:pt>
                <c:pt idx="261">
                  <c:v>5.5509312861038724</c:v>
                </c:pt>
                <c:pt idx="262">
                  <c:v>5.5423466558003467</c:v>
                </c:pt>
                <c:pt idx="263">
                  <c:v>5.533831977163481</c:v>
                </c:pt>
                <c:pt idx="264">
                  <c:v>5.5253860835429887</c:v>
                </c:pt>
                <c:pt idx="265">
                  <c:v>5.5170078324726664</c:v>
                </c:pt>
                <c:pt idx="266">
                  <c:v>5.5086961050698546</c:v>
                </c:pt>
                <c:pt idx="267">
                  <c:v>5.5004498054524484</c:v>
                </c:pt>
                <c:pt idx="268">
                  <c:v>5.4922678601728583</c:v>
                </c:pt>
                <c:pt idx="269">
                  <c:v>5.4841492176683735</c:v>
                </c:pt>
                <c:pt idx="270">
                  <c:v>5.4760928477273465</c:v>
                </c:pt>
                <c:pt idx="271">
                  <c:v>5.4680977409707063</c:v>
                </c:pt>
                <c:pt idx="272">
                  <c:v>5.460162908348285</c:v>
                </c:pt>
                <c:pt idx="273">
                  <c:v>5.4522873806494685</c:v>
                </c:pt>
                <c:pt idx="274">
                  <c:v>5.4444702080276928</c:v>
                </c:pt>
                <c:pt idx="275">
                  <c:v>5.4367104595383617</c:v>
                </c:pt>
                <c:pt idx="276">
                  <c:v>5.4290072226897204</c:v>
                </c:pt>
                <c:pt idx="277">
                  <c:v>5.4213596030062874</c:v>
                </c:pt>
                <c:pt idx="278">
                  <c:v>5.413766723604434</c:v>
                </c:pt>
                <c:pt idx="279">
                  <c:v>5.4062277247797201</c:v>
                </c:pt>
                <c:pt idx="280">
                  <c:v>5.3987417636056128</c:v>
                </c:pt>
                <c:pt idx="281">
                  <c:v>5.3913080135432274</c:v>
                </c:pt>
                <c:pt idx="282">
                  <c:v>5.3839256640617501</c:v>
                </c:pt>
                <c:pt idx="283">
                  <c:v>5.3765939202691841</c:v>
                </c:pt>
                <c:pt idx="284">
                  <c:v>5.3693120025531176</c:v>
                </c:pt>
                <c:pt idx="285">
                  <c:v>5.3620791462311983</c:v>
                </c:pt>
                <c:pt idx="286">
                  <c:v>5.3548946012109955</c:v>
                </c:pt>
                <c:pt idx="287">
                  <c:v>5.347757631658971</c:v>
                </c:pt>
                <c:pt idx="288">
                  <c:v>5.3406675156782981</c:v>
                </c:pt>
                <c:pt idx="289">
                  <c:v>5.3336235449952047</c:v>
                </c:pt>
                <c:pt idx="290">
                  <c:v>5.32662502465364</c:v>
                </c:pt>
                <c:pt idx="291">
                  <c:v>5.3196712727179642</c:v>
                </c:pt>
                <c:pt idx="292">
                  <c:v>5.3127616199834442</c:v>
                </c:pt>
                <c:pt idx="293">
                  <c:v>5.3058954096943198</c:v>
                </c:pt>
                <c:pt idx="294">
                  <c:v>5.2990719972691842</c:v>
                </c:pt>
                <c:pt idx="295">
                  <c:v>5.2922907500335032</c:v>
                </c:pt>
                <c:pt idx="296">
                  <c:v>5.2855510469590197</c:v>
                </c:pt>
                <c:pt idx="297">
                  <c:v>5.2788522784098681</c:v>
                </c:pt>
                <c:pt idx="298">
                  <c:v>5.2721938458951758</c:v>
                </c:pt>
                <c:pt idx="299">
                  <c:v>5.265575161827992</c:v>
                </c:pt>
                <c:pt idx="300">
                  <c:v>5.2589956492903154</c:v>
                </c:pt>
                <c:pt idx="301">
                  <c:v>5.2524547418040788</c:v>
                </c:pt>
                <c:pt idx="302">
                  <c:v>5.2459518831079119</c:v>
                </c:pt>
                <c:pt idx="303">
                  <c:v>5.2394865269394844</c:v>
                </c:pt>
                <c:pt idx="304">
                  <c:v>5.2330581368233107</c:v>
                </c:pt>
                <c:pt idx="305">
                  <c:v>5.2266661858638281</c:v>
                </c:pt>
                <c:pt idx="306">
                  <c:v>5.2203101565436096</c:v>
                </c:pt>
                <c:pt idx="307">
                  <c:v>5.2139895405265619</c:v>
                </c:pt>
                <c:pt idx="308">
                  <c:v>5.2077038384659708</c:v>
                </c:pt>
                <c:pt idx="309">
                  <c:v>5.201452559817251</c:v>
                </c:pt>
                <c:pt idx="310">
                  <c:v>5.1952352226552643</c:v>
                </c:pt>
                <c:pt idx="311">
                  <c:v>5.1890513534960876</c:v>
                </c:pt>
                <c:pt idx="312">
                  <c:v>5.1829004871231055</c:v>
                </c:pt>
                <c:pt idx="313">
                  <c:v>5.1767821664172962</c:v>
                </c:pt>
                <c:pt idx="314">
                  <c:v>5.1706959421915952</c:v>
                </c:pt>
                <c:pt idx="315">
                  <c:v>5.1646413730292418</c:v>
                </c:pt>
                <c:pt idx="316">
                  <c:v>5.1586180251259721</c:v>
                </c:pt>
                <c:pt idx="317">
                  <c:v>5.1526254721359823</c:v>
                </c:pt>
                <c:pt idx="318">
                  <c:v>5.1466632950215097</c:v>
                </c:pt>
                <c:pt idx="319">
                  <c:v>5.1407310819060159</c:v>
                </c:pt>
                <c:pt idx="320">
                  <c:v>5.1348284279307732</c:v>
                </c:pt>
                <c:pt idx="321">
                  <c:v>5.1289549351148445</c:v>
                </c:pt>
                <c:pt idx="322">
                  <c:v>5.1231102122183172</c:v>
                </c:pt>
                <c:pt idx="323">
                  <c:v>5.1172938746087313</c:v>
                </c:pt>
                <c:pt idx="324">
                  <c:v>5.1115055441305897</c:v>
                </c:pt>
                <c:pt idx="325">
                  <c:v>5.1057448489778956</c:v>
                </c:pt>
                <c:pt idx="326">
                  <c:v>5.1000114235696135</c:v>
                </c:pt>
                <c:pt idx="327">
                  <c:v>5.094304908427989</c:v>
                </c:pt>
                <c:pt idx="328">
                  <c:v>5.0886249500596632</c:v>
                </c:pt>
                <c:pt idx="329">
                  <c:v>5.0829712008394639</c:v>
                </c:pt>
                <c:pt idx="330">
                  <c:v>5.0773433188968617</c:v>
                </c:pt>
                <c:pt idx="331">
                  <c:v>5.0717409680049723</c:v>
                </c:pt>
                <c:pt idx="332">
                  <c:v>5.0661638174720869</c:v>
                </c:pt>
                <c:pt idx="333">
                  <c:v>5.0606115420355939</c:v>
                </c:pt>
                <c:pt idx="334">
                  <c:v>5.0550838217583189</c:v>
                </c:pt>
                <c:pt idx="335">
                  <c:v>5.0495803419271503</c:v>
                </c:pt>
                <c:pt idx="336">
                  <c:v>5.0441007929539161</c:v>
                </c:pt>
                <c:pt idx="337">
                  <c:v>5.0386448702784685</c:v>
                </c:pt>
                <c:pt idx="338">
                  <c:v>5.0332122742738941</c:v>
                </c:pt>
                <c:pt idx="339">
                  <c:v>5.0278027101538152</c:v>
                </c:pt>
                <c:pt idx="340">
                  <c:v>5.022415887881718</c:v>
                </c:pt>
                <c:pt idx="341">
                  <c:v>5.0170515220822649</c:v>
                </c:pt>
                <c:pt idx="342">
                  <c:v>5.0117093319545312</c:v>
                </c:pt>
                <c:pt idx="343">
                  <c:v>5.0063890411871252</c:v>
                </c:pt>
                <c:pt idx="344">
                  <c:v>5.0010903778751468</c:v>
                </c:pt>
                <c:pt idx="345">
                  <c:v>4.9958130744389324</c:v>
                </c:pt>
                <c:pt idx="346">
                  <c:v>4.99055686754454</c:v>
                </c:pt>
                <c:pt idx="347">
                  <c:v>4.9853214980259377</c:v>
                </c:pt>
                <c:pt idx="348">
                  <c:v>4.9801067108088635</c:v>
                </c:pt>
                <c:pt idx="349">
                  <c:v>4.9749122548362772</c:v>
                </c:pt>
                <c:pt idx="350">
                  <c:v>4.9697378829954202</c:v>
                </c:pt>
                <c:pt idx="351">
                  <c:v>4.9645833520463967</c:v>
                </c:pt>
                <c:pt idx="352">
                  <c:v>4.9594484225522617</c:v>
                </c:pt>
                <c:pt idx="353">
                  <c:v>4.9543328588105862</c:v>
                </c:pt>
                <c:pt idx="354">
                  <c:v>4.9492364287864303</c:v>
                </c:pt>
                <c:pt idx="355">
                  <c:v>4.9441589040467413</c:v>
                </c:pt>
                <c:pt idx="356">
                  <c:v>4.9391000596960906</c:v>
                </c:pt>
                <c:pt idx="357">
                  <c:v>4.9340596743137546</c:v>
                </c:pt>
                <c:pt idx="358">
                  <c:v>4.9290375298920921</c:v>
                </c:pt>
                <c:pt idx="359">
                  <c:v>4.9240334117761826</c:v>
                </c:pt>
                <c:pt idx="360">
                  <c:v>4.9190471086047145</c:v>
                </c:pt>
                <c:pt idx="361">
                  <c:v>4.914078412252068</c:v>
                </c:pt>
                <c:pt idx="362">
                  <c:v>4.9091271177715887</c:v>
                </c:pt>
                <c:pt idx="363">
                  <c:v>4.9041930233400128</c:v>
                </c:pt>
                <c:pt idx="364">
                  <c:v>4.8992759302030064</c:v>
                </c:pt>
                <c:pt idx="365">
                  <c:v>4.8943756426218181</c:v>
                </c:pt>
                <c:pt idx="366">
                  <c:v>4.8894919678210007</c:v>
                </c:pt>
                <c:pt idx="367">
                  <c:v>4.8846247159371714</c:v>
                </c:pt>
                <c:pt idx="368">
                  <c:v>4.879773699968819</c:v>
                </c:pt>
                <c:pt idx="369">
                  <c:v>4.874938735727083</c:v>
                </c:pt>
                <c:pt idx="370">
                  <c:v>4.8701196417875403</c:v>
                </c:pt>
                <c:pt idx="371">
                  <c:v>4.8653162394429206</c:v>
                </c:pt>
                <c:pt idx="372">
                  <c:v>4.8605283526567788</c:v>
                </c:pt>
                <c:pt idx="373">
                  <c:v>4.8557558080180572</c:v>
                </c:pt>
                <c:pt idx="374">
                  <c:v>4.8509984346965656</c:v>
                </c:pt>
                <c:pt idx="375">
                  <c:v>4.8462560643993067</c:v>
                </c:pt>
                <c:pt idx="376">
                  <c:v>4.8415285313276719</c:v>
                </c:pt>
                <c:pt idx="377">
                  <c:v>4.8368156721354643</c:v>
                </c:pt>
                <c:pt idx="378">
                  <c:v>4.8321173258877304</c:v>
                </c:pt>
                <c:pt idx="379">
                  <c:v>4.8274333340204008</c:v>
                </c:pt>
                <c:pt idx="380">
                  <c:v>4.8227635403006968</c:v>
                </c:pt>
                <c:pt idx="381">
                  <c:v>4.8181077907883001</c:v>
                </c:pt>
                <c:pt idx="382">
                  <c:v>4.8134659337972758</c:v>
                </c:pt>
                <c:pt idx="383">
                  <c:v>4.8088378198587156</c:v>
                </c:pt>
                <c:pt idx="384">
                  <c:v>4.804223301684087</c:v>
                </c:pt>
                <c:pt idx="385">
                  <c:v>4.7996222341293011</c:v>
                </c:pt>
                <c:pt idx="386">
                  <c:v>4.7950344741594266</c:v>
                </c:pt>
                <c:pt idx="387">
                  <c:v>4.7904598808141081</c:v>
                </c:pt>
                <c:pt idx="388">
                  <c:v>4.7858983151736059</c:v>
                </c:pt>
                <c:pt idx="389">
                  <c:v>4.7813496403254945</c:v>
                </c:pt>
                <c:pt idx="390">
                  <c:v>4.776813721331961</c:v>
                </c:pt>
                <c:pt idx="391">
                  <c:v>4.7722904251977507</c:v>
                </c:pt>
                <c:pt idx="392">
                  <c:v>4.7677796208386649</c:v>
                </c:pt>
                <c:pt idx="393">
                  <c:v>4.7632811790506855</c:v>
                </c:pt>
                <c:pt idx="394">
                  <c:v>4.7587949724796372</c:v>
                </c:pt>
                <c:pt idx="395">
                  <c:v>4.7543208755914383</c:v>
                </c:pt>
                <c:pt idx="396">
                  <c:v>4.7498587646428758</c:v>
                </c:pt>
                <c:pt idx="397">
                  <c:v>4.7454085176529315</c:v>
                </c:pt>
                <c:pt idx="398">
                  <c:v>4.7409700143746294</c:v>
                </c:pt>
                <c:pt idx="399">
                  <c:v>4.7365431362673975</c:v>
                </c:pt>
                <c:pt idx="400">
                  <c:v>4.7321277664699277</c:v>
                </c:pt>
                <c:pt idx="401">
                  <c:v>4.7277237897735365</c:v>
                </c:pt>
                <c:pt idx="402">
                  <c:v>4.7233310925960037</c:v>
                </c:pt>
                <c:pt idx="403">
                  <c:v>4.7189495629558857</c:v>
                </c:pt>
                <c:pt idx="404">
                  <c:v>4.7145790904472884</c:v>
                </c:pt>
                <c:pt idx="405">
                  <c:v>4.7102195662150939</c:v>
                </c:pt>
                <c:pt idx="406">
                  <c:v>4.7058708829306353</c:v>
                </c:pt>
                <c:pt idx="407">
                  <c:v>4.7015329347677977</c:v>
                </c:pt>
                <c:pt idx="408">
                  <c:v>4.6972056173795593</c:v>
                </c:pt>
                <c:pt idx="409">
                  <c:v>4.6928888278749286</c:v>
                </c:pt>
                <c:pt idx="410">
                  <c:v>4.6885824647963092</c:v>
                </c:pt>
                <c:pt idx="411">
                  <c:v>4.6842864280972574</c:v>
                </c:pt>
                <c:pt idx="412">
                  <c:v>4.6800006191206265</c:v>
                </c:pt>
                <c:pt idx="413">
                  <c:v>4.6757249405771102</c:v>
                </c:pt>
                <c:pt idx="414">
                  <c:v>4.6714592965241417</c:v>
                </c:pt>
                <c:pt idx="415">
                  <c:v>4.6672035923451807</c:v>
                </c:pt>
                <c:pt idx="416">
                  <c:v>4.6629577347293507</c:v>
                </c:pt>
                <c:pt idx="417">
                  <c:v>4.6587216316514368</c:v>
                </c:pt>
                <c:pt idx="418">
                  <c:v>4.6544951923522238</c:v>
                </c:pt>
                <c:pt idx="419">
                  <c:v>4.6502783273191834</c:v>
                </c:pt>
                <c:pt idx="420">
                  <c:v>4.6460709482674849</c:v>
                </c:pt>
                <c:pt idx="421">
                  <c:v>4.6418729681213415</c:v>
                </c:pt>
                <c:pt idx="422">
                  <c:v>4.6376843009956756</c:v>
                </c:pt>
                <c:pt idx="423">
                  <c:v>4.6335048621780901</c:v>
                </c:pt>
                <c:pt idx="424">
                  <c:v>4.62933456811116</c:v>
                </c:pt>
                <c:pt idx="425">
                  <c:v>4.6251733363750178</c:v>
                </c:pt>
                <c:pt idx="426">
                  <c:v>4.6210210856702361</c:v>
                </c:pt>
                <c:pt idx="427">
                  <c:v>4.6168777358010038</c:v>
                </c:pt>
                <c:pt idx="428">
                  <c:v>4.6127432076585819</c:v>
                </c:pt>
                <c:pt idx="429">
                  <c:v>4.6086174232050476</c:v>
                </c:pt>
                <c:pt idx="430">
                  <c:v>4.604500305457301</c:v>
                </c:pt>
                <c:pt idx="431">
                  <c:v>4.6003917784713426</c:v>
                </c:pt>
                <c:pt idx="432">
                  <c:v>4.5962917673268295</c:v>
                </c:pt>
                <c:pt idx="433">
                  <c:v>4.5922001981118621</c:v>
                </c:pt>
                <c:pt idx="434">
                  <c:v>4.5881169979080507</c:v>
                </c:pt>
                <c:pt idx="435">
                  <c:v>4.5840420947758149</c:v>
                </c:pt>
                <c:pt idx="436">
                  <c:v>4.5799754177399352</c:v>
                </c:pt>
                <c:pt idx="437">
                  <c:v>4.5759168967753352</c:v>
                </c:pt>
                <c:pt idx="438">
                  <c:v>4.571866462793106</c:v>
                </c:pt>
                <c:pt idx="439">
                  <c:v>4.5678240476267655</c:v>
                </c:pt>
                <c:pt idx="440">
                  <c:v>4.5637895840187257</c:v>
                </c:pt>
                <c:pt idx="441">
                  <c:v>4.5597630056069951</c:v>
                </c:pt>
                <c:pt idx="442">
                  <c:v>4.5557442469121021</c:v>
                </c:pt>
                <c:pt idx="443">
                  <c:v>4.5517332433242252</c:v>
                </c:pt>
                <c:pt idx="444">
                  <c:v>4.5477299310905286</c:v>
                </c:pt>
                <c:pt idx="445">
                  <c:v>4.5437342473027122</c:v>
                </c:pt>
                <c:pt idx="446">
                  <c:v>4.5397461298847581</c:v>
                </c:pt>
                <c:pt idx="447">
                  <c:v>4.5357655175808826</c:v>
                </c:pt>
                <c:pt idx="448">
                  <c:v>4.531792349943669</c:v>
                </c:pt>
                <c:pt idx="449">
                  <c:v>4.5278265673224043</c:v>
                </c:pt>
                <c:pt idx="450">
                  <c:v>4.5238681108515992</c:v>
                </c:pt>
                <c:pt idx="451">
                  <c:v>4.5199169224396876</c:v>
                </c:pt>
                <c:pt idx="452">
                  <c:v>4.5159729447579178</c:v>
                </c:pt>
                <c:pt idx="453">
                  <c:v>4.5120361212293991</c:v>
                </c:pt>
                <c:pt idx="454">
                  <c:v>4.5081063960183556</c:v>
                </c:pt>
                <c:pt idx="455">
                  <c:v>4.5041837140195193</c:v>
                </c:pt>
                <c:pt idx="456">
                  <c:v>4.5002680208477104</c:v>
                </c:pt>
                <c:pt idx="457">
                  <c:v>4.4963592628275775</c:v>
                </c:pt>
                <c:pt idx="458">
                  <c:v>4.4924573869834861</c:v>
                </c:pt>
                <c:pt idx="459">
                  <c:v>4.4885623410296009</c:v>
                </c:pt>
                <c:pt idx="460">
                  <c:v>4.4846740733600816</c:v>
                </c:pt>
                <c:pt idx="461">
                  <c:v>4.4807925330394616</c:v>
                </c:pt>
                <c:pt idx="462">
                  <c:v>4.4769176697931696</c:v>
                </c:pt>
                <c:pt idx="463">
                  <c:v>4.4730494339981917</c:v>
                </c:pt>
                <c:pt idx="464">
                  <c:v>4.4691877766738912</c:v>
                </c:pt>
                <c:pt idx="465">
                  <c:v>4.4653326494729626</c:v>
                </c:pt>
                <c:pt idx="466">
                  <c:v>4.4614840046725224</c:v>
                </c:pt>
                <c:pt idx="467">
                  <c:v>4.4576417951653573</c:v>
                </c:pt>
                <c:pt idx="468">
                  <c:v>4.4538059744512788</c:v>
                </c:pt>
                <c:pt idx="469">
                  <c:v>4.4499764966286346</c:v>
                </c:pt>
                <c:pt idx="470">
                  <c:v>4.446153316385943</c:v>
                </c:pt>
                <c:pt idx="471">
                  <c:v>4.4423363889936471</c:v>
                </c:pt>
                <c:pt idx="472">
                  <c:v>4.438525670296011</c:v>
                </c:pt>
                <c:pt idx="473">
                  <c:v>4.4347211167031304</c:v>
                </c:pt>
                <c:pt idx="474">
                  <c:v>4.430922685183063</c:v>
                </c:pt>
                <c:pt idx="475">
                  <c:v>4.4271303332540839</c:v>
                </c:pt>
                <c:pt idx="476">
                  <c:v>4.4233440189770601</c:v>
                </c:pt>
                <c:pt idx="477">
                  <c:v>4.4195637009479327</c:v>
                </c:pt>
                <c:pt idx="478">
                  <c:v>4.4157893382903213</c:v>
                </c:pt>
                <c:pt idx="479">
                  <c:v>4.4120208906482334</c:v>
                </c:pt>
                <c:pt idx="480">
                  <c:v>4.4082583181788948</c:v>
                </c:pt>
                <c:pt idx="481">
                  <c:v>4.4045015815456656</c:v>
                </c:pt>
                <c:pt idx="482">
                  <c:v>4.4007506419110962</c:v>
                </c:pt>
                <c:pt idx="483">
                  <c:v>4.3970054609300453</c:v>
                </c:pt>
                <c:pt idx="484">
                  <c:v>4.3932660007429449</c:v>
                </c:pt>
                <c:pt idx="485">
                  <c:v>4.3895322239691295</c:v>
                </c:pt>
                <c:pt idx="486">
                  <c:v>4.3858040937002913</c:v>
                </c:pt>
                <c:pt idx="487">
                  <c:v>4.3820815734940117</c:v>
                </c:pt>
                <c:pt idx="488">
                  <c:v>4.378364627367402</c:v>
                </c:pt>
                <c:pt idx="489">
                  <c:v>4.3746532197908392</c:v>
                </c:pt>
                <c:pt idx="490">
                  <c:v>4.3709473156817769</c:v>
                </c:pt>
                <c:pt idx="491">
                  <c:v>4.367246880398679</c:v>
                </c:pt>
                <c:pt idx="492">
                  <c:v>4.3635518797350068</c:v>
                </c:pt>
                <c:pt idx="493">
                  <c:v>4.3598622799133215</c:v>
                </c:pt>
                <c:pt idx="494">
                  <c:v>4.3561780475794656</c:v>
                </c:pt>
                <c:pt idx="495">
                  <c:v>4.3524991497968193</c:v>
                </c:pt>
                <c:pt idx="496">
                  <c:v>4.3488255540406584</c:v>
                </c:pt>
                <c:pt idx="497">
                  <c:v>4.3451572281925754</c:v>
                </c:pt>
                <c:pt idx="498">
                  <c:v>4.3414941405350005</c:v>
                </c:pt>
                <c:pt idx="499">
                  <c:v>4.337836259745794</c:v>
                </c:pt>
                <c:pt idx="500">
                  <c:v>4.3341835548929097</c:v>
                </c:pt>
                <c:pt idx="501">
                  <c:v>4.3305359954291482</c:v>
                </c:pt>
                <c:pt idx="502">
                  <c:v>4.3268935511869824</c:v>
                </c:pt>
                <c:pt idx="503">
                  <c:v>4.3232561923734512</c:v>
                </c:pt>
                <c:pt idx="504">
                  <c:v>4.3196238895651344</c:v>
                </c:pt>
                <c:pt idx="505">
                  <c:v>4.3159966137032004</c:v>
                </c:pt>
                <c:pt idx="506">
                  <c:v>4.3123743360885172</c:v>
                </c:pt>
                <c:pt idx="507">
                  <c:v>4.3087570283768368</c:v>
                </c:pt>
                <c:pt idx="508">
                  <c:v>4.305144662574059</c:v>
                </c:pt>
                <c:pt idx="509">
                  <c:v>4.3015372110315502</c:v>
                </c:pt>
                <c:pt idx="510">
                  <c:v>4.2979346464415231</c:v>
                </c:pt>
                <c:pt idx="511">
                  <c:v>4.2943369418325084</c:v>
                </c:pt>
                <c:pt idx="512">
                  <c:v>4.2907440705648616</c:v>
                </c:pt>
                <c:pt idx="513">
                  <c:v>4.287156006326355</c:v>
                </c:pt>
                <c:pt idx="514">
                  <c:v>4.2835727231278158</c:v>
                </c:pt>
                <c:pt idx="515">
                  <c:v>4.2799941952988432</c:v>
                </c:pt>
                <c:pt idx="516">
                  <c:v>4.2764203974835686</c:v>
                </c:pt>
                <c:pt idx="517">
                  <c:v>4.2728513046364833</c:v>
                </c:pt>
                <c:pt idx="518">
                  <c:v>4.2692868920183402</c:v>
                </c:pt>
                <c:pt idx="519">
                  <c:v>4.2657271351920745</c:v>
                </c:pt>
                <c:pt idx="520">
                  <c:v>4.2621720100188263</c:v>
                </c:pt>
                <c:pt idx="521">
                  <c:v>4.2586214926539858</c:v>
                </c:pt>
                <c:pt idx="522">
                  <c:v>4.2550755595433127</c:v>
                </c:pt>
                <c:pt idx="523">
                  <c:v>4.2515341874191002</c:v>
                </c:pt>
                <c:pt idx="524">
                  <c:v>4.2479973532963964</c:v>
                </c:pt>
                <c:pt idx="525">
                  <c:v>4.2444650344692789</c:v>
                </c:pt>
                <c:pt idx="526">
                  <c:v>4.2409372085071784</c:v>
                </c:pt>
                <c:pt idx="527">
                  <c:v>4.2374138532512564</c:v>
                </c:pt>
                <c:pt idx="528">
                  <c:v>4.2338949468108291</c:v>
                </c:pt>
                <c:pt idx="529">
                  <c:v>4.230380467559848</c:v>
                </c:pt>
                <c:pt idx="530">
                  <c:v>4.2268703941334191</c:v>
                </c:pt>
                <c:pt idx="531">
                  <c:v>4.2233647054243821</c:v>
                </c:pt>
                <c:pt idx="532">
                  <c:v>4.2198633805799233</c:v>
                </c:pt>
                <c:pt idx="533">
                  <c:v>4.2163663989982467</c:v>
                </c:pt>
                <c:pt idx="534">
                  <c:v>4.2128737403252865</c:v>
                </c:pt>
                <c:pt idx="535">
                  <c:v>4.2093853844514628</c:v>
                </c:pt>
                <c:pt idx="536">
                  <c:v>4.205901311508482</c:v>
                </c:pt>
                <c:pt idx="537">
                  <c:v>4.2024215018661906</c:v>
                </c:pt>
                <c:pt idx="538">
                  <c:v>4.1989459361294506</c:v>
                </c:pt>
                <c:pt idx="539">
                  <c:v>4.195474595135086</c:v>
                </c:pt>
                <c:pt idx="540">
                  <c:v>4.1920074599488437</c:v>
                </c:pt>
                <c:pt idx="541">
                  <c:v>4.1885445118624141</c:v>
                </c:pt>
                <c:pt idx="542">
                  <c:v>4.185085732390486</c:v>
                </c:pt>
                <c:pt idx="543">
                  <c:v>4.1816311032678355</c:v>
                </c:pt>
                <c:pt idx="544">
                  <c:v>4.1781806064464728</c:v>
                </c:pt>
                <c:pt idx="545">
                  <c:v>4.174734224092802</c:v>
                </c:pt>
                <c:pt idx="546">
                  <c:v>4.1712919385848402</c:v>
                </c:pt>
                <c:pt idx="547">
                  <c:v>4.1678537325094638</c:v>
                </c:pt>
                <c:pt idx="548">
                  <c:v>4.1644195886596966</c:v>
                </c:pt>
                <c:pt idx="549">
                  <c:v>4.1609894900320326</c:v>
                </c:pt>
                <c:pt idx="550">
                  <c:v>4.1575634198237896</c:v>
                </c:pt>
                <c:pt idx="551">
                  <c:v>4.1541413614305087</c:v>
                </c:pt>
                <c:pt idx="552">
                  <c:v>4.1507232984433884</c:v>
                </c:pt>
                <c:pt idx="553">
                  <c:v>4.1473092146467332</c:v>
                </c:pt>
                <c:pt idx="554">
                  <c:v>4.1438990940154632</c:v>
                </c:pt>
                <c:pt idx="555">
                  <c:v>4.1404929207126449</c:v>
                </c:pt>
                <c:pt idx="556">
                  <c:v>4.1370906790870485</c:v>
                </c:pt>
                <c:pt idx="557">
                  <c:v>4.1336923536707539</c:v>
                </c:pt>
                <c:pt idx="558">
                  <c:v>4.1302979291767645</c:v>
                </c:pt>
                <c:pt idx="559">
                  <c:v>4.1269073904966858</c:v>
                </c:pt>
                <c:pt idx="560">
                  <c:v>4.1235207226984016</c:v>
                </c:pt>
                <c:pt idx="561">
                  <c:v>4.1201379110238046</c:v>
                </c:pt>
                <c:pt idx="562">
                  <c:v>4.1167589408865419</c:v>
                </c:pt>
                <c:pt idx="563">
                  <c:v>4.1133837978698056</c:v>
                </c:pt>
                <c:pt idx="564">
                  <c:v>4.1100124677241308</c:v>
                </c:pt>
                <c:pt idx="565">
                  <c:v>4.1066449363652531</c:v>
                </c:pt>
                <c:pt idx="566">
                  <c:v>4.1032811898719572</c:v>
                </c:pt>
                <c:pt idx="567">
                  <c:v>4.0999212144839916</c:v>
                </c:pt>
                <c:pt idx="568">
                  <c:v>4.0965649965999837</c:v>
                </c:pt>
                <c:pt idx="569">
                  <c:v>4.0932125227753886</c:v>
                </c:pt>
                <c:pt idx="570">
                  <c:v>4.0898637797204778</c:v>
                </c:pt>
                <c:pt idx="571">
                  <c:v>4.0865187542983348</c:v>
                </c:pt>
                <c:pt idx="572">
                  <c:v>4.0831774335228932</c:v>
                </c:pt>
                <c:pt idx="573">
                  <c:v>4.0798398045569879</c:v>
                </c:pt>
                <c:pt idx="574">
                  <c:v>4.0765058547104429</c:v>
                </c:pt>
                <c:pt idx="575">
                  <c:v>4.0731755714381741</c:v>
                </c:pt>
                <c:pt idx="576">
                  <c:v>4.0698489423383251</c:v>
                </c:pt>
                <c:pt idx="577">
                  <c:v>4.0665259551504214</c:v>
                </c:pt>
                <c:pt idx="578">
                  <c:v>4.0632065977535543</c:v>
                </c:pt>
                <c:pt idx="579">
                  <c:v>4.0598908581645796</c:v>
                </c:pt>
                <c:pt idx="580">
                  <c:v>4.0565787245363545</c:v>
                </c:pt>
                <c:pt idx="581">
                  <c:v>4.0532701851559771</c:v>
                </c:pt>
                <c:pt idx="582">
                  <c:v>4.0499652284430656</c:v>
                </c:pt>
                <c:pt idx="583">
                  <c:v>4.0466638429480559</c:v>
                </c:pt>
                <c:pt idx="584">
                  <c:v>4.0433660173505181</c:v>
                </c:pt>
                <c:pt idx="585">
                  <c:v>4.040071740457492</c:v>
                </c:pt>
                <c:pt idx="586">
                  <c:v>4.0367810012018532</c:v>
                </c:pt>
                <c:pt idx="587">
                  <c:v>4.033493788640695</c:v>
                </c:pt>
                <c:pt idx="588">
                  <c:v>4.0302100919537276</c:v>
                </c:pt>
                <c:pt idx="589">
                  <c:v>4.026929900441707</c:v>
                </c:pt>
                <c:pt idx="590">
                  <c:v>4.0236532035248755</c:v>
                </c:pt>
                <c:pt idx="591">
                  <c:v>4.0203799907414259</c:v>
                </c:pt>
                <c:pt idx="592">
                  <c:v>4.0171102517459856</c:v>
                </c:pt>
                <c:pt idx="593">
                  <c:v>4.0138439763081264</c:v>
                </c:pt>
                <c:pt idx="594">
                  <c:v>4.0105811543108727</c:v>
                </c:pt>
                <c:pt idx="595">
                  <c:v>4.0073217757492587</c:v>
                </c:pt>
                <c:pt idx="596">
                  <c:v>4.0040658307288766</c:v>
                </c:pt>
                <c:pt idx="597">
                  <c:v>4.0008133094644638</c:v>
                </c:pt>
                <c:pt idx="598">
                  <c:v>3.9975642022784919</c:v>
                </c:pt>
                <c:pt idx="599">
                  <c:v>3.9943184995997911</c:v>
                </c:pt>
                <c:pt idx="600">
                  <c:v>3.9910761919621698</c:v>
                </c:pt>
                <c:pt idx="601">
                  <c:v>3.9878372700030771</c:v>
                </c:pt>
                <c:pt idx="602">
                  <c:v>3.9846017244622653</c:v>
                </c:pt>
                <c:pt idx="603">
                  <c:v>3.9813695461804701</c:v>
                </c:pt>
                <c:pt idx="604">
                  <c:v>3.9781407260981152</c:v>
                </c:pt>
                <c:pt idx="605">
                  <c:v>3.9749152552540319</c:v>
                </c:pt>
                <c:pt idx="606">
                  <c:v>3.971693124784188</c:v>
                </c:pt>
                <c:pt idx="607">
                  <c:v>3.9684743259204391</c:v>
                </c:pt>
                <c:pt idx="608">
                  <c:v>3.9652588499892976</c:v>
                </c:pt>
                <c:pt idx="609">
                  <c:v>3.9620466884107102</c:v>
                </c:pt>
                <c:pt idx="610">
                  <c:v>3.9588378326968567</c:v>
                </c:pt>
                <c:pt idx="611">
                  <c:v>3.9556322744509624</c:v>
                </c:pt>
                <c:pt idx="612">
                  <c:v>3.9524300053661201</c:v>
                </c:pt>
                <c:pt idx="613">
                  <c:v>3.9492310172241418</c:v>
                </c:pt>
                <c:pt idx="614">
                  <c:v>3.9460353018944088</c:v>
                </c:pt>
                <c:pt idx="615">
                  <c:v>3.9428428513327387</c:v>
                </c:pt>
                <c:pt idx="616">
                  <c:v>3.9396536575802821</c:v>
                </c:pt>
                <c:pt idx="617">
                  <c:v>3.9364677127624135</c:v>
                </c:pt>
                <c:pt idx="618">
                  <c:v>3.9332850090876472</c:v>
                </c:pt>
                <c:pt idx="619">
                  <c:v>3.9301055388465618</c:v>
                </c:pt>
                <c:pt idx="620">
                  <c:v>3.9269292944107481</c:v>
                </c:pt>
                <c:pt idx="621">
                  <c:v>3.9237562682317511</c:v>
                </c:pt>
                <c:pt idx="622">
                  <c:v>3.9205864528400522</c:v>
                </c:pt>
                <c:pt idx="623">
                  <c:v>3.9174198408440311</c:v>
                </c:pt>
                <c:pt idx="624">
                  <c:v>3.9142564249289769</c:v>
                </c:pt>
                <c:pt idx="625">
                  <c:v>3.9110961978560819</c:v>
                </c:pt>
                <c:pt idx="626">
                  <c:v>3.9079391524614615</c:v>
                </c:pt>
                <c:pt idx="627">
                  <c:v>3.9047852816551862</c:v>
                </c:pt>
                <c:pt idx="628">
                  <c:v>3.9016345784203268</c:v>
                </c:pt>
                <c:pt idx="629">
                  <c:v>3.8984870358120038</c:v>
                </c:pt>
                <c:pt idx="630">
                  <c:v>3.8953426469564572</c:v>
                </c:pt>
                <c:pt idx="631">
                  <c:v>3.892201405050121</c:v>
                </c:pt>
                <c:pt idx="632">
                  <c:v>3.8890633033587174</c:v>
                </c:pt>
                <c:pt idx="633">
                  <c:v>3.8859283352163572</c:v>
                </c:pt>
                <c:pt idx="634">
                  <c:v>3.8827964940246429</c:v>
                </c:pt>
                <c:pt idx="635">
                  <c:v>3.879667773251811</c:v>
                </c:pt>
                <c:pt idx="636">
                  <c:v>3.8765421664318462</c:v>
                </c:pt>
                <c:pt idx="637">
                  <c:v>3.8734196671636387</c:v>
                </c:pt>
                <c:pt idx="638">
                  <c:v>3.8703002691101376</c:v>
                </c:pt>
                <c:pt idx="639">
                  <c:v>3.8671839659975142</c:v>
                </c:pt>
                <c:pt idx="640">
                  <c:v>3.8640707516143418</c:v>
                </c:pt>
                <c:pt idx="641">
                  <c:v>3.860960619810784</c:v>
                </c:pt>
                <c:pt idx="642">
                  <c:v>3.8578535644977854</c:v>
                </c:pt>
                <c:pt idx="643">
                  <c:v>3.8547495796462896</c:v>
                </c:pt>
                <c:pt idx="644">
                  <c:v>3.8516486592864427</c:v>
                </c:pt>
                <c:pt idx="645">
                  <c:v>3.848550797506832</c:v>
                </c:pt>
                <c:pt idx="646">
                  <c:v>3.8454559884537178</c:v>
                </c:pt>
                <c:pt idx="647">
                  <c:v>3.8423642263302793</c:v>
                </c:pt>
                <c:pt idx="648">
                  <c:v>3.8392755053958676</c:v>
                </c:pt>
                <c:pt idx="649">
                  <c:v>3.8361898199652757</c:v>
                </c:pt>
                <c:pt idx="650">
                  <c:v>3.8331071644080077</c:v>
                </c:pt>
                <c:pt idx="651">
                  <c:v>3.8300275331475642</c:v>
                </c:pt>
                <c:pt idx="652">
                  <c:v>3.8269509206607331</c:v>
                </c:pt>
                <c:pt idx="653">
                  <c:v>3.8238773214768895</c:v>
                </c:pt>
                <c:pt idx="654">
                  <c:v>3.8208067301773103</c:v>
                </c:pt>
                <c:pt idx="655">
                  <c:v>3.8177391413944783</c:v>
                </c:pt>
                <c:pt idx="656">
                  <c:v>3.8146745498114263</c:v>
                </c:pt>
                <c:pt idx="657">
                  <c:v>3.8116129501610581</c:v>
                </c:pt>
                <c:pt idx="658">
                  <c:v>3.8085543372254995</c:v>
                </c:pt>
                <c:pt idx="659">
                  <c:v>3.805498705835443</c:v>
                </c:pt>
                <c:pt idx="660">
                  <c:v>3.8024460508695133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CB-4B21-8A84-715F1D213B4E}"/>
            </c:ext>
          </c:extLst>
        </c:ser>
        <c:ser>
          <c:idx val="1"/>
          <c:order val="1"/>
          <c:tx>
            <c:strRef>
              <c:f>'Gain graph'!$D$4</c:f>
              <c:strCache>
                <c:ptCount val="1"/>
                <c:pt idx="0">
                  <c:v>Vin(typ)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'Gain graph'!$B$5:$B$665</c:f>
              <c:numCache>
                <c:formatCode>General</c:formatCode>
                <c:ptCount val="6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  <c:pt idx="261">
                  <c:v>150.5</c:v>
                </c:pt>
                <c:pt idx="262">
                  <c:v>151</c:v>
                </c:pt>
                <c:pt idx="263">
                  <c:v>151.5</c:v>
                </c:pt>
                <c:pt idx="264">
                  <c:v>152</c:v>
                </c:pt>
                <c:pt idx="265">
                  <c:v>152.5</c:v>
                </c:pt>
                <c:pt idx="266">
                  <c:v>153</c:v>
                </c:pt>
                <c:pt idx="267">
                  <c:v>153.5</c:v>
                </c:pt>
                <c:pt idx="268">
                  <c:v>154</c:v>
                </c:pt>
                <c:pt idx="269">
                  <c:v>154.5</c:v>
                </c:pt>
                <c:pt idx="270">
                  <c:v>155</c:v>
                </c:pt>
                <c:pt idx="271">
                  <c:v>155.5</c:v>
                </c:pt>
                <c:pt idx="272">
                  <c:v>156</c:v>
                </c:pt>
                <c:pt idx="273">
                  <c:v>156.5</c:v>
                </c:pt>
                <c:pt idx="274">
                  <c:v>157</c:v>
                </c:pt>
                <c:pt idx="275">
                  <c:v>157.5</c:v>
                </c:pt>
                <c:pt idx="276">
                  <c:v>158</c:v>
                </c:pt>
                <c:pt idx="277">
                  <c:v>158.5</c:v>
                </c:pt>
                <c:pt idx="278">
                  <c:v>159</c:v>
                </c:pt>
                <c:pt idx="279">
                  <c:v>159.5</c:v>
                </c:pt>
                <c:pt idx="280">
                  <c:v>160</c:v>
                </c:pt>
                <c:pt idx="281">
                  <c:v>160.5</c:v>
                </c:pt>
                <c:pt idx="282">
                  <c:v>161</c:v>
                </c:pt>
                <c:pt idx="283">
                  <c:v>161.5</c:v>
                </c:pt>
                <c:pt idx="284">
                  <c:v>162</c:v>
                </c:pt>
                <c:pt idx="285">
                  <c:v>162.5</c:v>
                </c:pt>
                <c:pt idx="286">
                  <c:v>163</c:v>
                </c:pt>
                <c:pt idx="287">
                  <c:v>163.5</c:v>
                </c:pt>
                <c:pt idx="288">
                  <c:v>164</c:v>
                </c:pt>
                <c:pt idx="289">
                  <c:v>164.5</c:v>
                </c:pt>
                <c:pt idx="290">
                  <c:v>165</c:v>
                </c:pt>
                <c:pt idx="291">
                  <c:v>165.5</c:v>
                </c:pt>
                <c:pt idx="292">
                  <c:v>166</c:v>
                </c:pt>
                <c:pt idx="293">
                  <c:v>166.5</c:v>
                </c:pt>
                <c:pt idx="294">
                  <c:v>167</c:v>
                </c:pt>
                <c:pt idx="295">
                  <c:v>167.5</c:v>
                </c:pt>
                <c:pt idx="296">
                  <c:v>168</c:v>
                </c:pt>
                <c:pt idx="297">
                  <c:v>168.5</c:v>
                </c:pt>
                <c:pt idx="298">
                  <c:v>169</c:v>
                </c:pt>
                <c:pt idx="299">
                  <c:v>169.5</c:v>
                </c:pt>
                <c:pt idx="300">
                  <c:v>170</c:v>
                </c:pt>
                <c:pt idx="301">
                  <c:v>170.5</c:v>
                </c:pt>
                <c:pt idx="302">
                  <c:v>171</c:v>
                </c:pt>
                <c:pt idx="303">
                  <c:v>171.5</c:v>
                </c:pt>
                <c:pt idx="304">
                  <c:v>172</c:v>
                </c:pt>
                <c:pt idx="305">
                  <c:v>172.5</c:v>
                </c:pt>
                <c:pt idx="306">
                  <c:v>173</c:v>
                </c:pt>
                <c:pt idx="307">
                  <c:v>173.5</c:v>
                </c:pt>
                <c:pt idx="308">
                  <c:v>174</c:v>
                </c:pt>
                <c:pt idx="309">
                  <c:v>174.5</c:v>
                </c:pt>
                <c:pt idx="310">
                  <c:v>175</c:v>
                </c:pt>
                <c:pt idx="311">
                  <c:v>175.5</c:v>
                </c:pt>
                <c:pt idx="312">
                  <c:v>176</c:v>
                </c:pt>
                <c:pt idx="313">
                  <c:v>176.5</c:v>
                </c:pt>
                <c:pt idx="314">
                  <c:v>177</c:v>
                </c:pt>
                <c:pt idx="315">
                  <c:v>177.5</c:v>
                </c:pt>
                <c:pt idx="316">
                  <c:v>178</c:v>
                </c:pt>
                <c:pt idx="317">
                  <c:v>178.5</c:v>
                </c:pt>
                <c:pt idx="318">
                  <c:v>179</c:v>
                </c:pt>
                <c:pt idx="319">
                  <c:v>179.5</c:v>
                </c:pt>
                <c:pt idx="320">
                  <c:v>180</c:v>
                </c:pt>
                <c:pt idx="321">
                  <c:v>180.5</c:v>
                </c:pt>
                <c:pt idx="322">
                  <c:v>181</c:v>
                </c:pt>
                <c:pt idx="323">
                  <c:v>181.5</c:v>
                </c:pt>
                <c:pt idx="324">
                  <c:v>182</c:v>
                </c:pt>
                <c:pt idx="325">
                  <c:v>182.5</c:v>
                </c:pt>
                <c:pt idx="326">
                  <c:v>183</c:v>
                </c:pt>
                <c:pt idx="327">
                  <c:v>183.5</c:v>
                </c:pt>
                <c:pt idx="328">
                  <c:v>184</c:v>
                </c:pt>
                <c:pt idx="329">
                  <c:v>184.5</c:v>
                </c:pt>
                <c:pt idx="330">
                  <c:v>185</c:v>
                </c:pt>
                <c:pt idx="331">
                  <c:v>185.5</c:v>
                </c:pt>
                <c:pt idx="332">
                  <c:v>186</c:v>
                </c:pt>
                <c:pt idx="333">
                  <c:v>186.5</c:v>
                </c:pt>
                <c:pt idx="334">
                  <c:v>187</c:v>
                </c:pt>
                <c:pt idx="335">
                  <c:v>187.5</c:v>
                </c:pt>
                <c:pt idx="336">
                  <c:v>188</c:v>
                </c:pt>
                <c:pt idx="337">
                  <c:v>188.5</c:v>
                </c:pt>
                <c:pt idx="338">
                  <c:v>189</c:v>
                </c:pt>
                <c:pt idx="339">
                  <c:v>189.5</c:v>
                </c:pt>
                <c:pt idx="340">
                  <c:v>190</c:v>
                </c:pt>
                <c:pt idx="341">
                  <c:v>190.5</c:v>
                </c:pt>
                <c:pt idx="342">
                  <c:v>191</c:v>
                </c:pt>
                <c:pt idx="343">
                  <c:v>191.5</c:v>
                </c:pt>
                <c:pt idx="344">
                  <c:v>192</c:v>
                </c:pt>
                <c:pt idx="345">
                  <c:v>192.5</c:v>
                </c:pt>
                <c:pt idx="346">
                  <c:v>193</c:v>
                </c:pt>
                <c:pt idx="347">
                  <c:v>193.5</c:v>
                </c:pt>
                <c:pt idx="348">
                  <c:v>194</c:v>
                </c:pt>
                <c:pt idx="349">
                  <c:v>194.5</c:v>
                </c:pt>
                <c:pt idx="350">
                  <c:v>195</c:v>
                </c:pt>
                <c:pt idx="351">
                  <c:v>195.5</c:v>
                </c:pt>
                <c:pt idx="352">
                  <c:v>196</c:v>
                </c:pt>
                <c:pt idx="353">
                  <c:v>196.5</c:v>
                </c:pt>
                <c:pt idx="354">
                  <c:v>197</c:v>
                </c:pt>
                <c:pt idx="355">
                  <c:v>197.5</c:v>
                </c:pt>
                <c:pt idx="356">
                  <c:v>198</c:v>
                </c:pt>
                <c:pt idx="357">
                  <c:v>198.5</c:v>
                </c:pt>
                <c:pt idx="358">
                  <c:v>199</c:v>
                </c:pt>
                <c:pt idx="359">
                  <c:v>199.5</c:v>
                </c:pt>
                <c:pt idx="360">
                  <c:v>200</c:v>
                </c:pt>
                <c:pt idx="361">
                  <c:v>200.5</c:v>
                </c:pt>
                <c:pt idx="362">
                  <c:v>201</c:v>
                </c:pt>
                <c:pt idx="363">
                  <c:v>201.5</c:v>
                </c:pt>
                <c:pt idx="364">
                  <c:v>202</c:v>
                </c:pt>
                <c:pt idx="365">
                  <c:v>202.5</c:v>
                </c:pt>
                <c:pt idx="366">
                  <c:v>203</c:v>
                </c:pt>
                <c:pt idx="367">
                  <c:v>203.5</c:v>
                </c:pt>
                <c:pt idx="368">
                  <c:v>204</c:v>
                </c:pt>
                <c:pt idx="369">
                  <c:v>204.5</c:v>
                </c:pt>
                <c:pt idx="370">
                  <c:v>205</c:v>
                </c:pt>
                <c:pt idx="371">
                  <c:v>205.5</c:v>
                </c:pt>
                <c:pt idx="372">
                  <c:v>206</c:v>
                </c:pt>
                <c:pt idx="373">
                  <c:v>206.5</c:v>
                </c:pt>
                <c:pt idx="374">
                  <c:v>207</c:v>
                </c:pt>
                <c:pt idx="375">
                  <c:v>207.5</c:v>
                </c:pt>
                <c:pt idx="376">
                  <c:v>208</c:v>
                </c:pt>
                <c:pt idx="377">
                  <c:v>208.5</c:v>
                </c:pt>
                <c:pt idx="378">
                  <c:v>209</c:v>
                </c:pt>
                <c:pt idx="379">
                  <c:v>209.5</c:v>
                </c:pt>
                <c:pt idx="380">
                  <c:v>210</c:v>
                </c:pt>
                <c:pt idx="381">
                  <c:v>210.5</c:v>
                </c:pt>
                <c:pt idx="382">
                  <c:v>211</c:v>
                </c:pt>
                <c:pt idx="383">
                  <c:v>211.5</c:v>
                </c:pt>
                <c:pt idx="384">
                  <c:v>212</c:v>
                </c:pt>
                <c:pt idx="385">
                  <c:v>212.5</c:v>
                </c:pt>
                <c:pt idx="386">
                  <c:v>213</c:v>
                </c:pt>
                <c:pt idx="387">
                  <c:v>213.5</c:v>
                </c:pt>
                <c:pt idx="388">
                  <c:v>214</c:v>
                </c:pt>
                <c:pt idx="389">
                  <c:v>214.5</c:v>
                </c:pt>
                <c:pt idx="390">
                  <c:v>215</c:v>
                </c:pt>
                <c:pt idx="391">
                  <c:v>215.5</c:v>
                </c:pt>
                <c:pt idx="392">
                  <c:v>216</c:v>
                </c:pt>
                <c:pt idx="393">
                  <c:v>216.5</c:v>
                </c:pt>
                <c:pt idx="394">
                  <c:v>217</c:v>
                </c:pt>
                <c:pt idx="395">
                  <c:v>217.5</c:v>
                </c:pt>
                <c:pt idx="396">
                  <c:v>218</c:v>
                </c:pt>
                <c:pt idx="397">
                  <c:v>218.5</c:v>
                </c:pt>
                <c:pt idx="398">
                  <c:v>219</c:v>
                </c:pt>
                <c:pt idx="399">
                  <c:v>219.5</c:v>
                </c:pt>
                <c:pt idx="400">
                  <c:v>220</c:v>
                </c:pt>
                <c:pt idx="401">
                  <c:v>220.5</c:v>
                </c:pt>
                <c:pt idx="402">
                  <c:v>221</c:v>
                </c:pt>
                <c:pt idx="403">
                  <c:v>221.5</c:v>
                </c:pt>
                <c:pt idx="404">
                  <c:v>222</c:v>
                </c:pt>
                <c:pt idx="405">
                  <c:v>222.5</c:v>
                </c:pt>
                <c:pt idx="406">
                  <c:v>223</c:v>
                </c:pt>
                <c:pt idx="407">
                  <c:v>223.5</c:v>
                </c:pt>
                <c:pt idx="408">
                  <c:v>224</c:v>
                </c:pt>
                <c:pt idx="409">
                  <c:v>224.5</c:v>
                </c:pt>
                <c:pt idx="410">
                  <c:v>225</c:v>
                </c:pt>
                <c:pt idx="411">
                  <c:v>225.5</c:v>
                </c:pt>
                <c:pt idx="412">
                  <c:v>226</c:v>
                </c:pt>
                <c:pt idx="413">
                  <c:v>226.5</c:v>
                </c:pt>
                <c:pt idx="414">
                  <c:v>227</c:v>
                </c:pt>
                <c:pt idx="415">
                  <c:v>227.5</c:v>
                </c:pt>
                <c:pt idx="416">
                  <c:v>228</c:v>
                </c:pt>
                <c:pt idx="417">
                  <c:v>228.5</c:v>
                </c:pt>
                <c:pt idx="418">
                  <c:v>229</c:v>
                </c:pt>
                <c:pt idx="419">
                  <c:v>229.5</c:v>
                </c:pt>
                <c:pt idx="420">
                  <c:v>230</c:v>
                </c:pt>
                <c:pt idx="421">
                  <c:v>230.5</c:v>
                </c:pt>
                <c:pt idx="422">
                  <c:v>231</c:v>
                </c:pt>
                <c:pt idx="423">
                  <c:v>231.5</c:v>
                </c:pt>
                <c:pt idx="424">
                  <c:v>232</c:v>
                </c:pt>
                <c:pt idx="425">
                  <c:v>232.5</c:v>
                </c:pt>
                <c:pt idx="426">
                  <c:v>233</c:v>
                </c:pt>
                <c:pt idx="427">
                  <c:v>233.5</c:v>
                </c:pt>
                <c:pt idx="428">
                  <c:v>234</c:v>
                </c:pt>
                <c:pt idx="429">
                  <c:v>234.5</c:v>
                </c:pt>
                <c:pt idx="430">
                  <c:v>235</c:v>
                </c:pt>
                <c:pt idx="431">
                  <c:v>235.5</c:v>
                </c:pt>
                <c:pt idx="432">
                  <c:v>236</c:v>
                </c:pt>
                <c:pt idx="433">
                  <c:v>236.5</c:v>
                </c:pt>
                <c:pt idx="434">
                  <c:v>237</c:v>
                </c:pt>
                <c:pt idx="435">
                  <c:v>237.5</c:v>
                </c:pt>
                <c:pt idx="436">
                  <c:v>238</c:v>
                </c:pt>
                <c:pt idx="437">
                  <c:v>238.5</c:v>
                </c:pt>
                <c:pt idx="438">
                  <c:v>239</c:v>
                </c:pt>
                <c:pt idx="439">
                  <c:v>239.5</c:v>
                </c:pt>
                <c:pt idx="440">
                  <c:v>240</c:v>
                </c:pt>
                <c:pt idx="441">
                  <c:v>240.5</c:v>
                </c:pt>
                <c:pt idx="442">
                  <c:v>241</c:v>
                </c:pt>
                <c:pt idx="443">
                  <c:v>241.5</c:v>
                </c:pt>
                <c:pt idx="444">
                  <c:v>242</c:v>
                </c:pt>
                <c:pt idx="445">
                  <c:v>242.5</c:v>
                </c:pt>
                <c:pt idx="446">
                  <c:v>243</c:v>
                </c:pt>
                <c:pt idx="447">
                  <c:v>243.5</c:v>
                </c:pt>
                <c:pt idx="448">
                  <c:v>244</c:v>
                </c:pt>
                <c:pt idx="449">
                  <c:v>244.5</c:v>
                </c:pt>
                <c:pt idx="450">
                  <c:v>245</c:v>
                </c:pt>
                <c:pt idx="451">
                  <c:v>245.5</c:v>
                </c:pt>
                <c:pt idx="452">
                  <c:v>246</c:v>
                </c:pt>
                <c:pt idx="453">
                  <c:v>246.5</c:v>
                </c:pt>
                <c:pt idx="454">
                  <c:v>247</c:v>
                </c:pt>
                <c:pt idx="455">
                  <c:v>247.5</c:v>
                </c:pt>
                <c:pt idx="456">
                  <c:v>248</c:v>
                </c:pt>
                <c:pt idx="457">
                  <c:v>248.5</c:v>
                </c:pt>
                <c:pt idx="458">
                  <c:v>249</c:v>
                </c:pt>
                <c:pt idx="459">
                  <c:v>249.5</c:v>
                </c:pt>
                <c:pt idx="460">
                  <c:v>250</c:v>
                </c:pt>
                <c:pt idx="461">
                  <c:v>250.5</c:v>
                </c:pt>
                <c:pt idx="462">
                  <c:v>251</c:v>
                </c:pt>
                <c:pt idx="463">
                  <c:v>251.5</c:v>
                </c:pt>
                <c:pt idx="464">
                  <c:v>252</c:v>
                </c:pt>
                <c:pt idx="465">
                  <c:v>252.5</c:v>
                </c:pt>
                <c:pt idx="466">
                  <c:v>253</c:v>
                </c:pt>
                <c:pt idx="467">
                  <c:v>253.5</c:v>
                </c:pt>
                <c:pt idx="468">
                  <c:v>254</c:v>
                </c:pt>
                <c:pt idx="469">
                  <c:v>254.5</c:v>
                </c:pt>
                <c:pt idx="470">
                  <c:v>255</c:v>
                </c:pt>
                <c:pt idx="471">
                  <c:v>255.5</c:v>
                </c:pt>
                <c:pt idx="472">
                  <c:v>256</c:v>
                </c:pt>
                <c:pt idx="473">
                  <c:v>256.5</c:v>
                </c:pt>
                <c:pt idx="474">
                  <c:v>257</c:v>
                </c:pt>
                <c:pt idx="475">
                  <c:v>257.5</c:v>
                </c:pt>
                <c:pt idx="476">
                  <c:v>258</c:v>
                </c:pt>
                <c:pt idx="477">
                  <c:v>258.5</c:v>
                </c:pt>
                <c:pt idx="478">
                  <c:v>259</c:v>
                </c:pt>
                <c:pt idx="479">
                  <c:v>259.5</c:v>
                </c:pt>
                <c:pt idx="480">
                  <c:v>260</c:v>
                </c:pt>
                <c:pt idx="481">
                  <c:v>260.5</c:v>
                </c:pt>
                <c:pt idx="482">
                  <c:v>261</c:v>
                </c:pt>
                <c:pt idx="483">
                  <c:v>261.5</c:v>
                </c:pt>
                <c:pt idx="484">
                  <c:v>262</c:v>
                </c:pt>
                <c:pt idx="485">
                  <c:v>262.5</c:v>
                </c:pt>
                <c:pt idx="486">
                  <c:v>263</c:v>
                </c:pt>
                <c:pt idx="487">
                  <c:v>263.5</c:v>
                </c:pt>
                <c:pt idx="488">
                  <c:v>264</c:v>
                </c:pt>
                <c:pt idx="489">
                  <c:v>264.5</c:v>
                </c:pt>
                <c:pt idx="490">
                  <c:v>265</c:v>
                </c:pt>
                <c:pt idx="491">
                  <c:v>265.5</c:v>
                </c:pt>
                <c:pt idx="492">
                  <c:v>266</c:v>
                </c:pt>
                <c:pt idx="493">
                  <c:v>266.5</c:v>
                </c:pt>
                <c:pt idx="494">
                  <c:v>267</c:v>
                </c:pt>
                <c:pt idx="495">
                  <c:v>267.5</c:v>
                </c:pt>
                <c:pt idx="496">
                  <c:v>268</c:v>
                </c:pt>
                <c:pt idx="497">
                  <c:v>268.5</c:v>
                </c:pt>
                <c:pt idx="498">
                  <c:v>269</c:v>
                </c:pt>
                <c:pt idx="499">
                  <c:v>269.5</c:v>
                </c:pt>
                <c:pt idx="500">
                  <c:v>270</c:v>
                </c:pt>
                <c:pt idx="501">
                  <c:v>270.5</c:v>
                </c:pt>
                <c:pt idx="502">
                  <c:v>271</c:v>
                </c:pt>
                <c:pt idx="503">
                  <c:v>271.5</c:v>
                </c:pt>
                <c:pt idx="504">
                  <c:v>272</c:v>
                </c:pt>
                <c:pt idx="505">
                  <c:v>272.5</c:v>
                </c:pt>
                <c:pt idx="506">
                  <c:v>273</c:v>
                </c:pt>
                <c:pt idx="507">
                  <c:v>273.5</c:v>
                </c:pt>
                <c:pt idx="508">
                  <c:v>274</c:v>
                </c:pt>
                <c:pt idx="509">
                  <c:v>274.5</c:v>
                </c:pt>
                <c:pt idx="510">
                  <c:v>275</c:v>
                </c:pt>
                <c:pt idx="511">
                  <c:v>275.5</c:v>
                </c:pt>
                <c:pt idx="512">
                  <c:v>276</c:v>
                </c:pt>
                <c:pt idx="513">
                  <c:v>276.5</c:v>
                </c:pt>
                <c:pt idx="514">
                  <c:v>277</c:v>
                </c:pt>
                <c:pt idx="515">
                  <c:v>277.5</c:v>
                </c:pt>
                <c:pt idx="516">
                  <c:v>278</c:v>
                </c:pt>
                <c:pt idx="517">
                  <c:v>278.5</c:v>
                </c:pt>
                <c:pt idx="518">
                  <c:v>279</c:v>
                </c:pt>
                <c:pt idx="519">
                  <c:v>279.5</c:v>
                </c:pt>
                <c:pt idx="520">
                  <c:v>280</c:v>
                </c:pt>
                <c:pt idx="521">
                  <c:v>280.5</c:v>
                </c:pt>
                <c:pt idx="522">
                  <c:v>281</c:v>
                </c:pt>
                <c:pt idx="523">
                  <c:v>281.5</c:v>
                </c:pt>
                <c:pt idx="524">
                  <c:v>282</c:v>
                </c:pt>
                <c:pt idx="525">
                  <c:v>282.5</c:v>
                </c:pt>
                <c:pt idx="526">
                  <c:v>283</c:v>
                </c:pt>
                <c:pt idx="527">
                  <c:v>283.5</c:v>
                </c:pt>
                <c:pt idx="528">
                  <c:v>284</c:v>
                </c:pt>
                <c:pt idx="529">
                  <c:v>284.5</c:v>
                </c:pt>
                <c:pt idx="530">
                  <c:v>285</c:v>
                </c:pt>
                <c:pt idx="531">
                  <c:v>285.5</c:v>
                </c:pt>
                <c:pt idx="532">
                  <c:v>286</c:v>
                </c:pt>
                <c:pt idx="533">
                  <c:v>286.5</c:v>
                </c:pt>
                <c:pt idx="534">
                  <c:v>287</c:v>
                </c:pt>
                <c:pt idx="535">
                  <c:v>287.5</c:v>
                </c:pt>
                <c:pt idx="536">
                  <c:v>288</c:v>
                </c:pt>
                <c:pt idx="537">
                  <c:v>288.5</c:v>
                </c:pt>
                <c:pt idx="538">
                  <c:v>289</c:v>
                </c:pt>
                <c:pt idx="539">
                  <c:v>289.5</c:v>
                </c:pt>
                <c:pt idx="540">
                  <c:v>290</c:v>
                </c:pt>
                <c:pt idx="541">
                  <c:v>290.5</c:v>
                </c:pt>
                <c:pt idx="542">
                  <c:v>291</c:v>
                </c:pt>
                <c:pt idx="543">
                  <c:v>291.5</c:v>
                </c:pt>
                <c:pt idx="544">
                  <c:v>292</c:v>
                </c:pt>
                <c:pt idx="545">
                  <c:v>292.5</c:v>
                </c:pt>
                <c:pt idx="546">
                  <c:v>293</c:v>
                </c:pt>
                <c:pt idx="547">
                  <c:v>293.5</c:v>
                </c:pt>
                <c:pt idx="548">
                  <c:v>294</c:v>
                </c:pt>
                <c:pt idx="549">
                  <c:v>294.5</c:v>
                </c:pt>
                <c:pt idx="550">
                  <c:v>295</c:v>
                </c:pt>
                <c:pt idx="551">
                  <c:v>295.5</c:v>
                </c:pt>
                <c:pt idx="552">
                  <c:v>296</c:v>
                </c:pt>
                <c:pt idx="553">
                  <c:v>296.5</c:v>
                </c:pt>
                <c:pt idx="554">
                  <c:v>297</c:v>
                </c:pt>
                <c:pt idx="555">
                  <c:v>297.5</c:v>
                </c:pt>
                <c:pt idx="556">
                  <c:v>298</c:v>
                </c:pt>
                <c:pt idx="557">
                  <c:v>298.5</c:v>
                </c:pt>
                <c:pt idx="558">
                  <c:v>299</c:v>
                </c:pt>
                <c:pt idx="559">
                  <c:v>299.5</c:v>
                </c:pt>
                <c:pt idx="560">
                  <c:v>300</c:v>
                </c:pt>
                <c:pt idx="561">
                  <c:v>300.5</c:v>
                </c:pt>
                <c:pt idx="562">
                  <c:v>301</c:v>
                </c:pt>
                <c:pt idx="563">
                  <c:v>301.5</c:v>
                </c:pt>
                <c:pt idx="564">
                  <c:v>302</c:v>
                </c:pt>
                <c:pt idx="565">
                  <c:v>302.5</c:v>
                </c:pt>
                <c:pt idx="566">
                  <c:v>303</c:v>
                </c:pt>
                <c:pt idx="567">
                  <c:v>303.5</c:v>
                </c:pt>
                <c:pt idx="568">
                  <c:v>304</c:v>
                </c:pt>
                <c:pt idx="569">
                  <c:v>304.5</c:v>
                </c:pt>
                <c:pt idx="570">
                  <c:v>305</c:v>
                </c:pt>
                <c:pt idx="571">
                  <c:v>305.5</c:v>
                </c:pt>
                <c:pt idx="572">
                  <c:v>306</c:v>
                </c:pt>
                <c:pt idx="573">
                  <c:v>306.5</c:v>
                </c:pt>
                <c:pt idx="574">
                  <c:v>307</c:v>
                </c:pt>
                <c:pt idx="575">
                  <c:v>307.5</c:v>
                </c:pt>
                <c:pt idx="576">
                  <c:v>308</c:v>
                </c:pt>
                <c:pt idx="577">
                  <c:v>308.5</c:v>
                </c:pt>
                <c:pt idx="578">
                  <c:v>309</c:v>
                </c:pt>
                <c:pt idx="579">
                  <c:v>309.5</c:v>
                </c:pt>
                <c:pt idx="580">
                  <c:v>310</c:v>
                </c:pt>
                <c:pt idx="581">
                  <c:v>310.5</c:v>
                </c:pt>
                <c:pt idx="582">
                  <c:v>311</c:v>
                </c:pt>
                <c:pt idx="583">
                  <c:v>311.5</c:v>
                </c:pt>
                <c:pt idx="584">
                  <c:v>312</c:v>
                </c:pt>
                <c:pt idx="585">
                  <c:v>312.5</c:v>
                </c:pt>
                <c:pt idx="586">
                  <c:v>313</c:v>
                </c:pt>
                <c:pt idx="587">
                  <c:v>313.5</c:v>
                </c:pt>
                <c:pt idx="588">
                  <c:v>314</c:v>
                </c:pt>
                <c:pt idx="589">
                  <c:v>314.5</c:v>
                </c:pt>
                <c:pt idx="590">
                  <c:v>315</c:v>
                </c:pt>
                <c:pt idx="591">
                  <c:v>315.5</c:v>
                </c:pt>
                <c:pt idx="592">
                  <c:v>316</c:v>
                </c:pt>
                <c:pt idx="593">
                  <c:v>316.5</c:v>
                </c:pt>
                <c:pt idx="594">
                  <c:v>317</c:v>
                </c:pt>
                <c:pt idx="595">
                  <c:v>317.5</c:v>
                </c:pt>
                <c:pt idx="596">
                  <c:v>318</c:v>
                </c:pt>
                <c:pt idx="597">
                  <c:v>318.5</c:v>
                </c:pt>
                <c:pt idx="598">
                  <c:v>319</c:v>
                </c:pt>
                <c:pt idx="599">
                  <c:v>319.5</c:v>
                </c:pt>
                <c:pt idx="600">
                  <c:v>320</c:v>
                </c:pt>
                <c:pt idx="601">
                  <c:v>320.5</c:v>
                </c:pt>
                <c:pt idx="602">
                  <c:v>321</c:v>
                </c:pt>
                <c:pt idx="603">
                  <c:v>321.5</c:v>
                </c:pt>
                <c:pt idx="604">
                  <c:v>322</c:v>
                </c:pt>
                <c:pt idx="605">
                  <c:v>322.5</c:v>
                </c:pt>
                <c:pt idx="606">
                  <c:v>323</c:v>
                </c:pt>
                <c:pt idx="607">
                  <c:v>323.5</c:v>
                </c:pt>
                <c:pt idx="608">
                  <c:v>324</c:v>
                </c:pt>
                <c:pt idx="609">
                  <c:v>324.5</c:v>
                </c:pt>
                <c:pt idx="610">
                  <c:v>325</c:v>
                </c:pt>
                <c:pt idx="611">
                  <c:v>325.5</c:v>
                </c:pt>
                <c:pt idx="612">
                  <c:v>326</c:v>
                </c:pt>
                <c:pt idx="613">
                  <c:v>326.5</c:v>
                </c:pt>
                <c:pt idx="614">
                  <c:v>327</c:v>
                </c:pt>
                <c:pt idx="615">
                  <c:v>327.5</c:v>
                </c:pt>
                <c:pt idx="616">
                  <c:v>328</c:v>
                </c:pt>
                <c:pt idx="617">
                  <c:v>328.5</c:v>
                </c:pt>
                <c:pt idx="618">
                  <c:v>329</c:v>
                </c:pt>
                <c:pt idx="619">
                  <c:v>329.5</c:v>
                </c:pt>
                <c:pt idx="620">
                  <c:v>330</c:v>
                </c:pt>
                <c:pt idx="621">
                  <c:v>330.5</c:v>
                </c:pt>
                <c:pt idx="622">
                  <c:v>331</c:v>
                </c:pt>
                <c:pt idx="623">
                  <c:v>331.5</c:v>
                </c:pt>
                <c:pt idx="624">
                  <c:v>332</c:v>
                </c:pt>
                <c:pt idx="625">
                  <c:v>332.5</c:v>
                </c:pt>
                <c:pt idx="626">
                  <c:v>333</c:v>
                </c:pt>
                <c:pt idx="627">
                  <c:v>333.5</c:v>
                </c:pt>
                <c:pt idx="628">
                  <c:v>334</c:v>
                </c:pt>
                <c:pt idx="629">
                  <c:v>334.5</c:v>
                </c:pt>
                <c:pt idx="630">
                  <c:v>335</c:v>
                </c:pt>
                <c:pt idx="631">
                  <c:v>335.5</c:v>
                </c:pt>
                <c:pt idx="632">
                  <c:v>336</c:v>
                </c:pt>
                <c:pt idx="633">
                  <c:v>336.5</c:v>
                </c:pt>
                <c:pt idx="634">
                  <c:v>337</c:v>
                </c:pt>
                <c:pt idx="635">
                  <c:v>337.5</c:v>
                </c:pt>
                <c:pt idx="636">
                  <c:v>338</c:v>
                </c:pt>
                <c:pt idx="637">
                  <c:v>338.5</c:v>
                </c:pt>
                <c:pt idx="638">
                  <c:v>339</c:v>
                </c:pt>
                <c:pt idx="639">
                  <c:v>339.5</c:v>
                </c:pt>
                <c:pt idx="640">
                  <c:v>340</c:v>
                </c:pt>
                <c:pt idx="641">
                  <c:v>340.5</c:v>
                </c:pt>
                <c:pt idx="642">
                  <c:v>341</c:v>
                </c:pt>
                <c:pt idx="643">
                  <c:v>341.5</c:v>
                </c:pt>
                <c:pt idx="644">
                  <c:v>342</c:v>
                </c:pt>
                <c:pt idx="645">
                  <c:v>342.5</c:v>
                </c:pt>
                <c:pt idx="646">
                  <c:v>343</c:v>
                </c:pt>
                <c:pt idx="647">
                  <c:v>343.5</c:v>
                </c:pt>
                <c:pt idx="648">
                  <c:v>344</c:v>
                </c:pt>
                <c:pt idx="649">
                  <c:v>344.5</c:v>
                </c:pt>
                <c:pt idx="650">
                  <c:v>345</c:v>
                </c:pt>
                <c:pt idx="651">
                  <c:v>345.5</c:v>
                </c:pt>
                <c:pt idx="652">
                  <c:v>346</c:v>
                </c:pt>
                <c:pt idx="653">
                  <c:v>346.5</c:v>
                </c:pt>
                <c:pt idx="654">
                  <c:v>347</c:v>
                </c:pt>
                <c:pt idx="655">
                  <c:v>347.5</c:v>
                </c:pt>
                <c:pt idx="656">
                  <c:v>348</c:v>
                </c:pt>
                <c:pt idx="657">
                  <c:v>348.5</c:v>
                </c:pt>
                <c:pt idx="658">
                  <c:v>349</c:v>
                </c:pt>
                <c:pt idx="659">
                  <c:v>349.5</c:v>
                </c:pt>
                <c:pt idx="660">
                  <c:v>350</c:v>
                </c:pt>
              </c:numCache>
            </c:numRef>
          </c:xVal>
          <c:yVal>
            <c:numRef>
              <c:f>'Gain graph'!$D$5:$D$665</c:f>
              <c:numCache>
                <c:formatCode>General</c:formatCode>
                <c:ptCount val="661"/>
                <c:pt idx="0">
                  <c:v>0.66999370388518475</c:v>
                </c:pt>
                <c:pt idx="1">
                  <c:v>0.74314655775251903</c:v>
                </c:pt>
                <c:pt idx="2">
                  <c:v>0.81910977994390899</c:v>
                </c:pt>
                <c:pt idx="3">
                  <c:v>0.89797656252185976</c:v>
                </c:pt>
                <c:pt idx="4">
                  <c:v>0.97984518851890534</c:v>
                </c:pt>
                <c:pt idx="5">
                  <c:v>1.0648193247674911</c:v>
                </c:pt>
                <c:pt idx="6">
                  <c:v>1.1530083346916227</c:v>
                </c:pt>
                <c:pt idx="7">
                  <c:v>1.2445276123992226</c:v>
                </c:pt>
                <c:pt idx="8">
                  <c:v>1.3394989394883123</c:v>
                </c:pt>
                <c:pt idx="9">
                  <c:v>1.4380508660527922</c:v>
                </c:pt>
                <c:pt idx="10">
                  <c:v>1.5403191174428366</c:v>
                </c:pt>
                <c:pt idx="11">
                  <c:v>1.6464470283983439</c:v>
                </c:pt>
                <c:pt idx="12">
                  <c:v>1.7565860062284218</c:v>
                </c:pt>
                <c:pt idx="13">
                  <c:v>1.8708960247515574</c:v>
                </c:pt>
                <c:pt idx="14">
                  <c:v>1.989546150734951</c:v>
                </c:pt>
                <c:pt idx="15">
                  <c:v>2.1127151045710297</c:v>
                </c:pt>
                <c:pt idx="16">
                  <c:v>2.2405918568966676</c:v>
                </c:pt>
                <c:pt idx="17">
                  <c:v>2.3733762627858122</c:v>
                </c:pt>
                <c:pt idx="18">
                  <c:v>2.5112797350168701</c:v>
                </c:pt>
                <c:pt idx="19">
                  <c:v>2.6545259577165012</c:v>
                </c:pt>
                <c:pt idx="20">
                  <c:v>2.8033516413922479</c:v>
                </c:pt>
                <c:pt idx="21">
                  <c:v>2.9580073199633499</c:v>
                </c:pt>
                <c:pt idx="22">
                  <c:v>3.11875818985266</c:v>
                </c:pt>
                <c:pt idx="23">
                  <c:v>3.2858849904755703</c:v>
                </c:pt>
                <c:pt idx="24">
                  <c:v>3.4596849245088985</c:v>
                </c:pt>
                <c:pt idx="25">
                  <c:v>3.6404726150876487</c:v>
                </c:pt>
                <c:pt idx="26">
                  <c:v>3.828581095491304</c:v>
                </c:pt>
                <c:pt idx="27">
                  <c:v>4.024362824859212</c:v>
                </c:pt>
                <c:pt idx="28">
                  <c:v>4.2281907209130898</c:v>
                </c:pt>
                <c:pt idx="29">
                  <c:v>4.4404591974369412</c:v>
                </c:pt>
                <c:pt idx="30">
                  <c:v>4.6615851902172016</c:v>
                </c:pt>
                <c:pt idx="31">
                  <c:v>4.892009150091976</c:v>
                </c:pt>
                <c:pt idx="32">
                  <c:v>5.1321959754730919</c:v>
                </c:pt>
                <c:pt idx="33">
                  <c:v>5.3826358489189072</c:v>
                </c:pt>
                <c:pt idx="34">
                  <c:v>5.6438449327282463</c:v>
                </c:pt>
                <c:pt idx="35">
                  <c:v>5.9163658667180705</c:v>
                </c:pt>
                <c:pt idx="36">
                  <c:v>6.2007679968978362</c:v>
                </c:pt>
                <c:pt idx="37">
                  <c:v>6.4976472461533383</c:v>
                </c:pt>
                <c:pt idx="38">
                  <c:v>6.8076255167299795</c:v>
                </c:pt>
                <c:pt idx="39">
                  <c:v>7.1313494886296027</c:v>
                </c:pt>
                <c:pt idx="40">
                  <c:v>7.4694886473415121</c:v>
                </c:pt>
                <c:pt idx="41">
                  <c:v>7.8227323379545766</c:v>
                </c:pt>
                <c:pt idx="42">
                  <c:v>8.1917856000508174</c:v>
                </c:pt>
                <c:pt idx="43">
                  <c:v>8.5773634884450356</c:v>
                </c:pt>
                <c:pt idx="44">
                  <c:v>8.9801835287327147</c:v>
                </c:pt>
                <c:pt idx="45">
                  <c:v>9.4009558942446194</c:v>
                </c:pt>
                <c:pt idx="46">
                  <c:v>9.8403708238123642</c:v>
                </c:pt>
                <c:pt idx="47">
                  <c:v>10.29908273056993</c:v>
                </c:pt>
                <c:pt idx="48">
                  <c:v>10.777690385749672</c:v>
                </c:pt>
                <c:pt idx="49">
                  <c:v>11.276712505875986</c:v>
                </c:pt>
                <c:pt idx="50">
                  <c:v>11.796558038633879</c:v>
                </c:pt>
                <c:pt idx="51">
                  <c:v>12.337490448816737</c:v>
                </c:pt>
                <c:pt idx="52">
                  <c:v>12.899585374262344</c:v>
                </c:pt>
                <c:pt idx="53">
                  <c:v>13.48268118296728</c:v>
                </c:pt>
                <c:pt idx="54">
                  <c:v>14.086322254551822</c:v>
                </c:pt>
                <c:pt idx="55">
                  <c:v>14.709695276200868</c:v>
                </c:pt>
                <c:pt idx="56">
                  <c:v>15.351559532024547</c:v>
                </c:pt>
                <c:pt idx="57">
                  <c:v>16.010173117347794</c:v>
                </c:pt>
                <c:pt idx="58">
                  <c:v>16.683218249599879</c:v>
                </c:pt>
                <c:pt idx="59">
                  <c:v>17.367730361520749</c:v>
                </c:pt>
                <c:pt idx="60">
                  <c:v>18.060037373348564</c:v>
                </c:pt>
                <c:pt idx="61">
                  <c:v>18.755717279385205</c:v>
                </c:pt>
                <c:pt idx="62">
                  <c:v>19.449583665160073</c:v>
                </c:pt>
                <c:pt idx="63">
                  <c:v>20.135709585220706</c:v>
                </c:pt>
                <c:pt idx="64">
                  <c:v>20.807499874703776</c:v>
                </c:pt>
                <c:pt idx="65">
                  <c:v>21.457819924926589</c:v>
                </c:pt>
                <c:pt idx="66">
                  <c:v>22.079184842800629</c:v>
                </c:pt>
                <c:pt idx="67">
                  <c:v>22.664006681695142</c:v>
                </c:pt>
                <c:pt idx="68">
                  <c:v>23.204889541264524</c:v>
                </c:pt>
                <c:pt idx="69">
                  <c:v>23.694953870166032</c:v>
                </c:pt>
                <c:pt idx="70">
                  <c:v>24.128163892751079</c:v>
                </c:pt>
                <c:pt idx="71">
                  <c:v>24.499627562388167</c:v>
                </c:pt>
                <c:pt idx="72">
                  <c:v>24.805838363373589</c:v>
                </c:pt>
                <c:pt idx="73">
                  <c:v>25.044833322674542</c:v>
                </c:pt>
                <c:pt idx="74">
                  <c:v>25.216251205015844</c:v>
                </c:pt>
                <c:pt idx="75">
                  <c:v>25.32128729618038</c:v>
                </c:pt>
                <c:pt idx="76">
                  <c:v>25.362553926106038</c:v>
                </c:pt>
                <c:pt idx="77">
                  <c:v>25.34386642560872</c:v>
                </c:pt>
                <c:pt idx="78">
                  <c:v>25.269980731554565</c:v>
                </c:pt>
                <c:pt idx="79">
                  <c:v>25.146310669750548</c:v>
                </c:pt>
                <c:pt idx="80">
                  <c:v>24.978650511478453</c:v>
                </c:pt>
                <c:pt idx="81">
                  <c:v>24.772922983630274</c:v>
                </c:pt>
                <c:pt idx="82">
                  <c:v>24.534966088846538</c:v>
                </c:pt>
                <c:pt idx="83">
                  <c:v>24.270365294129476</c:v>
                </c:pt>
                <c:pt idx="84">
                  <c:v>23.984331886555797</c:v>
                </c:pt>
                <c:pt idx="85">
                  <c:v>23.681624084388375</c:v>
                </c:pt>
                <c:pt idx="86">
                  <c:v>23.36650491103169</c:v>
                </c:pt>
                <c:pt idx="87">
                  <c:v>23.04272967897413</c:v>
                </c:pt>
                <c:pt idx="88">
                  <c:v>22.713555842532479</c:v>
                </c:pt>
                <c:pt idx="89">
                  <c:v>22.381768590139124</c:v>
                </c:pt>
                <c:pt idx="90">
                  <c:v>22.04971653551026</c:v>
                </c:pt>
                <c:pt idx="91">
                  <c:v>21.719352987805262</c:v>
                </c:pt>
                <c:pt idx="92">
                  <c:v>21.392279371391588</c:v>
                </c:pt>
                <c:pt idx="93">
                  <c:v>21.069788333361767</c:v>
                </c:pt>
                <c:pt idx="94">
                  <c:v>20.752904880663099</c:v>
                </c:pt>
                <c:pt idx="95">
                  <c:v>20.442424522067704</c:v>
                </c:pt>
                <c:pt idx="96">
                  <c:v>20.138947866673902</c:v>
                </c:pt>
                <c:pt idx="97">
                  <c:v>19.842911473200168</c:v>
                </c:pt>
                <c:pt idx="98">
                  <c:v>19.554614978803997</c:v>
                </c:pt>
                <c:pt idx="99">
                  <c:v>19.274244687148435</c:v>
                </c:pt>
                <c:pt idx="100">
                  <c:v>19.001893884423936</c:v>
                </c:pt>
                <c:pt idx="101">
                  <c:v>18.737580196657898</c:v>
                </c:pt>
                <c:pt idx="102">
                  <c:v>18.481260315763649</c:v>
                </c:pt>
                <c:pt idx="103">
                  <c:v>18.232842415891664</c:v>
                </c:pt>
                <c:pt idx="104">
                  <c:v>17.992196563437325</c:v>
                </c:pt>
                <c:pt idx="105">
                  <c:v>17.7591633990011</c:v>
                </c:pt>
                <c:pt idx="106">
                  <c:v>17.533561341446212</c:v>
                </c:pt>
                <c:pt idx="107">
                  <c:v>17.315192535445821</c:v>
                </c:pt>
                <c:pt idx="108">
                  <c:v>17.103847736125726</c:v>
                </c:pt>
                <c:pt idx="109">
                  <c:v>16.899310298508535</c:v>
                </c:pt>
                <c:pt idx="110">
                  <c:v>16.701359415925541</c:v>
                </c:pt>
                <c:pt idx="111">
                  <c:v>16.509772730558169</c:v>
                </c:pt>
                <c:pt idx="112">
                  <c:v>16.324328420790028</c:v>
                </c:pt>
                <c:pt idx="113">
                  <c:v>16.144806853963697</c:v>
                </c:pt>
                <c:pt idx="114">
                  <c:v>15.970991879252386</c:v>
                </c:pt>
                <c:pt idx="115">
                  <c:v>15.802671823455166</c:v>
                </c:pt>
                <c:pt idx="116">
                  <c:v>15.63964024237764</c:v>
                </c:pt>
                <c:pt idx="117">
                  <c:v>15.481696471848343</c:v>
                </c:pt>
                <c:pt idx="118">
                  <c:v>15.328646015138304</c:v>
                </c:pt>
                <c:pt idx="119">
                  <c:v>15.180300797411716</c:v>
                </c:pt>
                <c:pt idx="120">
                  <c:v>15.036479312672252</c:v>
                </c:pt>
                <c:pt idx="121">
                  <c:v>14.897006684336619</c:v>
                </c:pt>
                <c:pt idx="122">
                  <c:v>14.761714656937702</c:v>
                </c:pt>
                <c:pt idx="123">
                  <c:v>14.630441533424072</c:v>
                </c:pt>
                <c:pt idx="124">
                  <c:v>14.503032069987572</c:v>
                </c:pt>
                <c:pt idx="125">
                  <c:v>14.379337338236072</c:v>
                </c:pt>
                <c:pt idx="126">
                  <c:v>14.259214562766694</c:v>
                </c:pt>
                <c:pt idx="127">
                  <c:v>14.142526940728468</c:v>
                </c:pt>
                <c:pt idx="128">
                  <c:v>14.02914344874457</c:v>
                </c:pt>
                <c:pt idx="129">
                  <c:v>13.918938641552186</c:v>
                </c:pt>
                <c:pt idx="130">
                  <c:v>13.811792445878584</c:v>
                </c:pt>
                <c:pt idx="131">
                  <c:v>13.707589952376802</c:v>
                </c:pt>
                <c:pt idx="132">
                  <c:v>13.606221207869353</c:v>
                </c:pt>
                <c:pt idx="133">
                  <c:v>13.507581009673672</c:v>
                </c:pt>
                <c:pt idx="134">
                  <c:v>13.411568703391611</c:v>
                </c:pt>
                <c:pt idx="135">
                  <c:v>13.318087985223835</c:v>
                </c:pt>
                <c:pt idx="136">
                  <c:v>13.227046709605894</c:v>
                </c:pt>
                <c:pt idx="137">
                  <c:v>13.138356702747117</c:v>
                </c:pt>
                <c:pt idx="138">
                  <c:v>13.051933582477714</c:v>
                </c:pt>
                <c:pt idx="139">
                  <c:v>12.967696584666731</c:v>
                </c:pt>
                <c:pt idx="140">
                  <c:v>12.885568396358666</c:v>
                </c:pt>
                <c:pt idx="141">
                  <c:v>12.805474995684065</c:v>
                </c:pt>
                <c:pt idx="142">
                  <c:v>12.727345498526143</c:v>
                </c:pt>
                <c:pt idx="143">
                  <c:v>12.651112011867552</c:v>
                </c:pt>
                <c:pt idx="144">
                  <c:v>12.576709493696541</c:v>
                </c:pt>
                <c:pt idx="145">
                  <c:v>12.504075619317151</c:v>
                </c:pt>
                <c:pt idx="146">
                  <c:v>12.433150653882562</c:v>
                </c:pt>
                <c:pt idx="147">
                  <c:v>12.363877330951807</c:v>
                </c:pt>
                <c:pt idx="148">
                  <c:v>12.296200736857349</c:v>
                </c:pt>
                <c:pt idx="149">
                  <c:v>12.230068200662679</c:v>
                </c:pt>
                <c:pt idx="150">
                  <c:v>12.165429189484808</c:v>
                </c:pt>
                <c:pt idx="151">
                  <c:v>12.10223520895496</c:v>
                </c:pt>
                <c:pt idx="152">
                  <c:v>12.040439708591942</c:v>
                </c:pt>
                <c:pt idx="153">
                  <c:v>11.979997991865392</c:v>
                </c:pt>
                <c:pt idx="154">
                  <c:v>11.920867130730693</c:v>
                </c:pt>
                <c:pt idx="155">
                  <c:v>11.86300588442259</c:v>
                </c:pt>
                <c:pt idx="156">
                  <c:v>11.806374622301087</c:v>
                </c:pt>
                <c:pt idx="157">
                  <c:v>11.750935250549958</c:v>
                </c:pt>
                <c:pt idx="158">
                  <c:v>11.696651142535597</c:v>
                </c:pt>
                <c:pt idx="159">
                  <c:v>11.643487072641602</c:v>
                </c:pt>
                <c:pt idx="160">
                  <c:v>11.591409153402003</c:v>
                </c:pt>
                <c:pt idx="161">
                  <c:v>11.540384775763984</c:v>
                </c:pt>
                <c:pt idx="162">
                  <c:v>11.490382552318493</c:v>
                </c:pt>
                <c:pt idx="163">
                  <c:v>11.441372263344812</c:v>
                </c:pt>
                <c:pt idx="164">
                  <c:v>11.393324805522457</c:v>
                </c:pt>
                <c:pt idx="165">
                  <c:v>11.34621214317116</c:v>
                </c:pt>
                <c:pt idx="166">
                  <c:v>11.300007261886467</c:v>
                </c:pt>
                <c:pt idx="167">
                  <c:v>11.254684124445456</c:v>
                </c:pt>
                <c:pt idx="168">
                  <c:v>11.210217628863301</c:v>
                </c:pt>
                <c:pt idx="169">
                  <c:v>11.166583568487985</c:v>
                </c:pt>
                <c:pt idx="170">
                  <c:v>11.123758594026015</c:v>
                </c:pt>
                <c:pt idx="171">
                  <c:v>11.081720177398029</c:v>
                </c:pt>
                <c:pt idx="172">
                  <c:v>11.040446577328392</c:v>
                </c:pt>
                <c:pt idx="173">
                  <c:v>10.999916806578115</c:v>
                </c:pt>
                <c:pt idx="174">
                  <c:v>10.960110600735337</c:v>
                </c:pt>
                <c:pt idx="175">
                  <c:v>10.921008388482235</c:v>
                </c:pt>
                <c:pt idx="176">
                  <c:v>10.882591263261661</c:v>
                </c:pt>
                <c:pt idx="177">
                  <c:v>10.844840956271003</c:v>
                </c:pt>
                <c:pt idx="178">
                  <c:v>10.80773981071467</c:v>
                </c:pt>
                <c:pt idx="179">
                  <c:v>10.77127075725042</c:v>
                </c:pt>
                <c:pt idx="180">
                  <c:v>10.735417290568256</c:v>
                </c:pt>
                <c:pt idx="181">
                  <c:v>10.70016344704394</c:v>
                </c:pt>
                <c:pt idx="182">
                  <c:v>10.665493783412412</c:v>
                </c:pt>
                <c:pt idx="183">
                  <c:v>10.631393356409312</c:v>
                </c:pt>
                <c:pt idx="184">
                  <c:v>10.59784770333167</c:v>
                </c:pt>
                <c:pt idx="185">
                  <c:v>10.564842823471499</c:v>
                </c:pt>
                <c:pt idx="186">
                  <c:v>10.532365160378481</c:v>
                </c:pt>
                <c:pt idx="187">
                  <c:v>10.50040158491041</c:v>
                </c:pt>
                <c:pt idx="188">
                  <c:v>10.468939379032189</c:v>
                </c:pt>
                <c:pt idx="189">
                  <c:v>10.437966220326372</c:v>
                </c:pt>
                <c:pt idx="190">
                  <c:v>10.407470167180172</c:v>
                </c:pt>
                <c:pt idx="191">
                  <c:v>10.377439644615794</c:v>
                </c:pt>
                <c:pt idx="192">
                  <c:v>10.347863430732682</c:v>
                </c:pt>
                <c:pt idx="193">
                  <c:v>10.318730643731948</c:v>
                </c:pt>
                <c:pt idx="194">
                  <c:v>10.290030729494896</c:v>
                </c:pt>
                <c:pt idx="195">
                  <c:v>10.261753449688888</c:v>
                </c:pt>
                <c:pt idx="196">
                  <c:v>10.233888870375393</c:v>
                </c:pt>
                <c:pt idx="197">
                  <c:v>10.206427351096311</c:v>
                </c:pt>
                <c:pt idx="198">
                  <c:v>10.17935953441577</c:v>
                </c:pt>
                <c:pt idx="199">
                  <c:v>10.152676335896093</c:v>
                </c:pt>
                <c:pt idx="200">
                  <c:v>10.126368934487417</c:v>
                </c:pt>
                <c:pt idx="201">
                  <c:v>10.10042876331174</c:v>
                </c:pt>
                <c:pt idx="202">
                  <c:v>10.074847500823026</c:v>
                </c:pt>
                <c:pt idx="203">
                  <c:v>10.049617062326002</c:v>
                </c:pt>
                <c:pt idx="204">
                  <c:v>10.02472959183716</c:v>
                </c:pt>
                <c:pt idx="205">
                  <c:v>10.000177454272281</c:v>
                </c:pt>
                <c:pt idx="206">
                  <c:v>9.9759532279456788</c:v>
                </c:pt>
                <c:pt idx="207">
                  <c:v>9.9520496973669665</c:v>
                </c:pt>
                <c:pt idx="208">
                  <c:v>9.928459846322033</c:v>
                </c:pt>
                <c:pt idx="209">
                  <c:v>9.9051768512253915</c:v>
                </c:pt>
                <c:pt idx="210">
                  <c:v>9.8821940747319168</c:v>
                </c:pt>
                <c:pt idx="211">
                  <c:v>9.859505059596346</c:v>
                </c:pt>
                <c:pt idx="212">
                  <c:v>9.8371035227697128</c:v>
                </c:pt>
                <c:pt idx="213">
                  <c:v>9.8149833497222563</c:v>
                </c:pt>
                <c:pt idx="214">
                  <c:v>9.7931385889829112</c:v>
                </c:pt>
                <c:pt idx="215">
                  <c:v>9.7715634468860113</c:v>
                </c:pt>
                <c:pt idx="216">
                  <c:v>9.750252282516195</c:v>
                </c:pt>
                <c:pt idx="217">
                  <c:v>9.7291996028430514</c:v>
                </c:pt>
                <c:pt idx="218">
                  <c:v>9.7084000580373253</c:v>
                </c:pt>
                <c:pt idx="219">
                  <c:v>9.6878484369610227</c:v>
                </c:pt>
                <c:pt idx="220">
                  <c:v>9.6675396628239554</c:v>
                </c:pt>
                <c:pt idx="221">
                  <c:v>9.6474687889998467</c:v>
                </c:pt>
                <c:pt idx="222">
                  <c:v>9.6276309949951777</c:v>
                </c:pt>
                <c:pt idx="223">
                  <c:v>9.6080215825645201</c:v>
                </c:pt>
                <c:pt idx="224">
                  <c:v>9.5886359719661609</c:v>
                </c:pt>
                <c:pt idx="225">
                  <c:v>9.5694696983523588</c:v>
                </c:pt>
                <c:pt idx="226">
                  <c:v>9.550518408288589</c:v>
                </c:pt>
                <c:pt idx="227">
                  <c:v>9.5317778563965767</c:v>
                </c:pt>
                <c:pt idx="228">
                  <c:v>9.5132439021160611</c:v>
                </c:pt>
                <c:pt idx="229">
                  <c:v>9.494912506580512</c:v>
                </c:pt>
                <c:pt idx="230">
                  <c:v>9.4767797296021445</c:v>
                </c:pt>
                <c:pt idx="231">
                  <c:v>9.4588417267619658</c:v>
                </c:pt>
                <c:pt idx="232">
                  <c:v>9.441094746600573</c:v>
                </c:pt>
                <c:pt idx="233">
                  <c:v>9.4235351279057546</c:v>
                </c:pt>
                <c:pt idx="234">
                  <c:v>9.4061592970930672</c:v>
                </c:pt>
                <c:pt idx="235">
                  <c:v>9.3889637656757419</c:v>
                </c:pt>
                <c:pt idx="236">
                  <c:v>9.3719451278204264</c:v>
                </c:pt>
                <c:pt idx="237">
                  <c:v>9.3551000579854495</c:v>
                </c:pt>
                <c:pt idx="238">
                  <c:v>9.3384253086383442</c:v>
                </c:pt>
                <c:pt idx="239">
                  <c:v>9.3219177080497158</c:v>
                </c:pt>
                <c:pt idx="240">
                  <c:v>9.3055741581603666</c:v>
                </c:pt>
                <c:pt idx="241">
                  <c:v>9.2893916325190329</c:v>
                </c:pt>
                <c:pt idx="242">
                  <c:v>9.2733671742879515</c:v>
                </c:pt>
                <c:pt idx="243">
                  <c:v>9.2574978943137705</c:v>
                </c:pt>
                <c:pt idx="244">
                  <c:v>9.2417809692612813</c:v>
                </c:pt>
                <c:pt idx="245">
                  <c:v>9.2262136398076997</c:v>
                </c:pt>
                <c:pt idx="246">
                  <c:v>9.2107932088951738</c:v>
                </c:pt>
                <c:pt idx="247">
                  <c:v>9.1955170400394177</c:v>
                </c:pt>
                <c:pt idx="248">
                  <c:v>9.1803825556923631</c:v>
                </c:pt>
                <c:pt idx="249">
                  <c:v>9.1653872356568851</c:v>
                </c:pt>
                <c:pt idx="250">
                  <c:v>9.1505286155516607</c:v>
                </c:pt>
                <c:pt idx="251">
                  <c:v>9.1358042853243973</c:v>
                </c:pt>
                <c:pt idx="252">
                  <c:v>9.1212118878115813</c:v>
                </c:pt>
                <c:pt idx="253">
                  <c:v>9.1067491173432398</c:v>
                </c:pt>
                <c:pt idx="254">
                  <c:v>9.0924137183909028</c:v>
                </c:pt>
                <c:pt idx="255">
                  <c:v>9.0782034842573989</c:v>
                </c:pt>
                <c:pt idx="256">
                  <c:v>9.0641162558068817</c:v>
                </c:pt>
                <c:pt idx="257">
                  <c:v>9.0501499202337463</c:v>
                </c:pt>
                <c:pt idx="258">
                  <c:v>9.0363024098690072</c:v>
                </c:pt>
                <c:pt idx="259">
                  <c:v>9.0225717010228905</c:v>
                </c:pt>
                <c:pt idx="260">
                  <c:v>9.0089558128623004</c:v>
                </c:pt>
                <c:pt idx="261">
                  <c:v>8.9954528063220405</c:v>
                </c:pt>
                <c:pt idx="262">
                  <c:v>8.9820607830485386</c:v>
                </c:pt>
                <c:pt idx="263">
                  <c:v>8.9687778843750294</c:v>
                </c:pt>
                <c:pt idx="264">
                  <c:v>8.9556022903270627</c:v>
                </c:pt>
                <c:pt idx="265">
                  <c:v>8.9425322186573606</c:v>
                </c:pt>
                <c:pt idx="266">
                  <c:v>8.9295659239089744</c:v>
                </c:pt>
                <c:pt idx="267">
                  <c:v>8.9167016965058199</c:v>
                </c:pt>
                <c:pt idx="268">
                  <c:v>8.9039378618696592</c:v>
                </c:pt>
                <c:pt idx="269">
                  <c:v>8.8912727795626623</c:v>
                </c:pt>
                <c:pt idx="270">
                  <c:v>8.8787048424546597</c:v>
                </c:pt>
                <c:pt idx="271">
                  <c:v>8.8662324759143019</c:v>
                </c:pt>
                <c:pt idx="272">
                  <c:v>8.8538541370233244</c:v>
                </c:pt>
                <c:pt idx="273">
                  <c:v>8.8415683138131715</c:v>
                </c:pt>
                <c:pt idx="274">
                  <c:v>8.8293735245232021</c:v>
                </c:pt>
                <c:pt idx="275">
                  <c:v>8.8172683168798436</c:v>
                </c:pt>
                <c:pt idx="276">
                  <c:v>8.8052512673959651</c:v>
                </c:pt>
                <c:pt idx="277">
                  <c:v>8.7933209806898098</c:v>
                </c:pt>
                <c:pt idx="278">
                  <c:v>8.7814760888229166</c:v>
                </c:pt>
                <c:pt idx="279">
                  <c:v>8.7697152506563629</c:v>
                </c:pt>
                <c:pt idx="280">
                  <c:v>8.7580371512247535</c:v>
                </c:pt>
                <c:pt idx="281">
                  <c:v>8.7464405011274344</c:v>
                </c:pt>
                <c:pt idx="282">
                  <c:v>8.7349240359363289</c:v>
                </c:pt>
                <c:pt idx="283">
                  <c:v>8.7234865156199248</c:v>
                </c:pt>
                <c:pt idx="284">
                  <c:v>8.7121267239828644</c:v>
                </c:pt>
                <c:pt idx="285">
                  <c:v>8.7008434681206701</c:v>
                </c:pt>
                <c:pt idx="286">
                  <c:v>8.6896355778891525</c:v>
                </c:pt>
                <c:pt idx="287">
                  <c:v>8.6785019053879946</c:v>
                </c:pt>
                <c:pt idx="288">
                  <c:v>8.6674413244581441</c:v>
                </c:pt>
                <c:pt idx="289">
                  <c:v>8.6564527301925196</c:v>
                </c:pt>
                <c:pt idx="290">
                  <c:v>8.6455350384596787</c:v>
                </c:pt>
                <c:pt idx="291">
                  <c:v>8.634687185440022</c:v>
                </c:pt>
                <c:pt idx="292">
                  <c:v>8.6239081271741718</c:v>
                </c:pt>
                <c:pt idx="293">
                  <c:v>8.6131968391231393</c:v>
                </c:pt>
                <c:pt idx="294">
                  <c:v>8.6025523157399277</c:v>
                </c:pt>
                <c:pt idx="295">
                  <c:v>8.5919735700522644</c:v>
                </c:pt>
                <c:pt idx="296">
                  <c:v>8.5814596332560704</c:v>
                </c:pt>
                <c:pt idx="297">
                  <c:v>8.5710095543193923</c:v>
                </c:pt>
                <c:pt idx="298">
                  <c:v>8.5606223995964736</c:v>
                </c:pt>
                <c:pt idx="299">
                  <c:v>8.5502972524516672</c:v>
                </c:pt>
                <c:pt idx="300">
                  <c:v>8.540033212892892</c:v>
                </c:pt>
                <c:pt idx="301">
                  <c:v>8.5298293972143622</c:v>
                </c:pt>
                <c:pt idx="302">
                  <c:v>8.5196849376483428</c:v>
                </c:pt>
                <c:pt idx="303">
                  <c:v>8.5095989820255955</c:v>
                </c:pt>
                <c:pt idx="304">
                  <c:v>8.4995706934443653</c:v>
                </c:pt>
                <c:pt idx="305">
                  <c:v>8.4895992499475721</c:v>
                </c:pt>
                <c:pt idx="306">
                  <c:v>8.4796838442080311</c:v>
                </c:pt>
                <c:pt idx="307">
                  <c:v>8.4698236832214366</c:v>
                </c:pt>
                <c:pt idx="308">
                  <c:v>8.4600179880069142</c:v>
                </c:pt>
                <c:pt idx="309">
                  <c:v>8.4502659933149111</c:v>
                </c:pt>
                <c:pt idx="310">
                  <c:v>8.4405669473422122</c:v>
                </c:pt>
                <c:pt idx="311">
                  <c:v>8.4309201114538954</c:v>
                </c:pt>
                <c:pt idx="312">
                  <c:v>8.4213247599120429</c:v>
                </c:pt>
                <c:pt idx="313">
                  <c:v>8.4117801796109823</c:v>
                </c:pt>
                <c:pt idx="314">
                  <c:v>8.4022856698188892</c:v>
                </c:pt>
                <c:pt idx="315">
                  <c:v>8.3928405419256169</c:v>
                </c:pt>
                <c:pt idx="316">
                  <c:v>8.3834441191965166</c:v>
                </c:pt>
                <c:pt idx="317">
                  <c:v>8.3740957365321336</c:v>
                </c:pt>
                <c:pt idx="318">
                  <c:v>8.3647947402335543</c:v>
                </c:pt>
                <c:pt idx="319">
                  <c:v>8.3555404877733839</c:v>
                </c:pt>
                <c:pt idx="320">
                  <c:v>8.3463323475720053</c:v>
                </c:pt>
                <c:pt idx="321">
                  <c:v>8.3371696987791566</c:v>
                </c:pt>
                <c:pt idx="322">
                  <c:v>8.3280519310605765</c:v>
                </c:pt>
                <c:pt idx="323">
                  <c:v>8.3189784443896215</c:v>
                </c:pt>
                <c:pt idx="324">
                  <c:v>8.3099486488437204</c:v>
                </c:pt>
                <c:pt idx="325">
                  <c:v>8.3009619644055164</c:v>
                </c:pt>
                <c:pt idx="326">
                  <c:v>8.2920178207685957</c:v>
                </c:pt>
                <c:pt idx="327">
                  <c:v>8.283115657147663</c:v>
                </c:pt>
                <c:pt idx="328">
                  <c:v>8.2742549220930748</c:v>
                </c:pt>
                <c:pt idx="329">
                  <c:v>8.2654350733095647</c:v>
                </c:pt>
                <c:pt idx="330">
                  <c:v>8.2566555774791031</c:v>
                </c:pt>
                <c:pt idx="331">
                  <c:v>8.247915910087757</c:v>
                </c:pt>
                <c:pt idx="332">
                  <c:v>8.2392155552564557</c:v>
                </c:pt>
                <c:pt idx="333">
                  <c:v>8.2305540055755255</c:v>
                </c:pt>
                <c:pt idx="334">
                  <c:v>8.2219307619429767</c:v>
                </c:pt>
                <c:pt idx="335">
                  <c:v>8.2133453334063535</c:v>
                </c:pt>
                <c:pt idx="336">
                  <c:v>8.2047972370081101</c:v>
                </c:pt>
                <c:pt idx="337">
                  <c:v>8.1962859976344102</c:v>
                </c:pt>
                <c:pt idx="338">
                  <c:v>8.1878111478672739</c:v>
                </c:pt>
                <c:pt idx="339">
                  <c:v>8.1793722278399503</c:v>
                </c:pt>
                <c:pt idx="340">
                  <c:v>8.1709687850954804</c:v>
                </c:pt>
                <c:pt idx="341">
                  <c:v>8.1626003744483313</c:v>
                </c:pt>
                <c:pt idx="342">
                  <c:v>8.1542665578490663</c:v>
                </c:pt>
                <c:pt idx="343">
                  <c:v>8.1459669042519156</c:v>
                </c:pt>
                <c:pt idx="344">
                  <c:v>8.1377009894852286</c:v>
                </c:pt>
                <c:pt idx="345">
                  <c:v>8.129468396124734</c:v>
                </c:pt>
                <c:pt idx="346">
                  <c:v>8.1212687133694814</c:v>
                </c:pt>
                <c:pt idx="347">
                  <c:v>8.113101536920464</c:v>
                </c:pt>
                <c:pt idx="348">
                  <c:v>8.1049664688618286</c:v>
                </c:pt>
                <c:pt idx="349">
                  <c:v>8.0968631175445918</c:v>
                </c:pt>
                <c:pt idx="350">
                  <c:v>8.0887910974728552</c:v>
                </c:pt>
                <c:pt idx="351">
                  <c:v>8.0807500291923784</c:v>
                </c:pt>
                <c:pt idx="352">
                  <c:v>8.0727395391815282</c:v>
                </c:pt>
                <c:pt idx="353">
                  <c:v>8.0647592597445144</c:v>
                </c:pt>
                <c:pt idx="354">
                  <c:v>8.0568088289068314</c:v>
                </c:pt>
                <c:pt idx="355">
                  <c:v>8.0488878903129155</c:v>
                </c:pt>
                <c:pt idx="356">
                  <c:v>8.0409960931259015</c:v>
                </c:pt>
                <c:pt idx="357">
                  <c:v>8.0331330919294572</c:v>
                </c:pt>
                <c:pt idx="358">
                  <c:v>8.0252985466316638</c:v>
                </c:pt>
                <c:pt idx="359">
                  <c:v>8.0174921223708431</c:v>
                </c:pt>
                <c:pt idx="360">
                  <c:v>8.009713489423353</c:v>
                </c:pt>
                <c:pt idx="361">
                  <c:v>8.0019623231132275</c:v>
                </c:pt>
                <c:pt idx="362">
                  <c:v>7.9942383037236802</c:v>
                </c:pt>
                <c:pt idx="363">
                  <c:v>7.9865411164104216</c:v>
                </c:pt>
                <c:pt idx="364">
                  <c:v>7.9788704511166895</c:v>
                </c:pt>
                <c:pt idx="365">
                  <c:v>7.9712260024900381</c:v>
                </c:pt>
                <c:pt idx="366">
                  <c:v>7.9636074698007597</c:v>
                </c:pt>
                <c:pt idx="367">
                  <c:v>7.9560145568619873</c:v>
                </c:pt>
                <c:pt idx="368">
                  <c:v>7.9484469719513573</c:v>
                </c:pt>
                <c:pt idx="369">
                  <c:v>7.9409044277342495</c:v>
                </c:pt>
                <c:pt idx="370">
                  <c:v>7.9333866411885641</c:v>
                </c:pt>
                <c:pt idx="371">
                  <c:v>7.925893333530956</c:v>
                </c:pt>
                <c:pt idx="372">
                  <c:v>7.9184242301445753</c:v>
                </c:pt>
                <c:pt idx="373">
                  <c:v>7.9109790605081702</c:v>
                </c:pt>
                <c:pt idx="374">
                  <c:v>7.9035575581266411</c:v>
                </c:pt>
                <c:pt idx="375">
                  <c:v>7.8961594604629166</c:v>
                </c:pt>
                <c:pt idx="376">
                  <c:v>7.8887845088711686</c:v>
                </c:pt>
                <c:pt idx="377">
                  <c:v>7.8814324485313243</c:v>
                </c:pt>
                <c:pt idx="378">
                  <c:v>7.8741030283848588</c:v>
                </c:pt>
                <c:pt idx="379">
                  <c:v>7.8667960010718261</c:v>
                </c:pt>
                <c:pt idx="380">
                  <c:v>7.8595111228690868</c:v>
                </c:pt>
                <c:pt idx="381">
                  <c:v>7.8522481536297484</c:v>
                </c:pt>
                <c:pt idx="382">
                  <c:v>7.8450068567237512</c:v>
                </c:pt>
                <c:pt idx="383">
                  <c:v>7.8377869989795972</c:v>
                </c:pt>
                <c:pt idx="384">
                  <c:v>7.8305883506271758</c:v>
                </c:pt>
                <c:pt idx="385">
                  <c:v>7.8234106852417096</c:v>
                </c:pt>
                <c:pt idx="386">
                  <c:v>7.8162537796887044</c:v>
                </c:pt>
                <c:pt idx="387">
                  <c:v>7.8091174140700073</c:v>
                </c:pt>
                <c:pt idx="388">
                  <c:v>7.8020013716708245</c:v>
                </c:pt>
                <c:pt idx="389">
                  <c:v>7.7949054389077705</c:v>
                </c:pt>
                <c:pt idx="390">
                  <c:v>7.7878294052778596</c:v>
                </c:pt>
                <c:pt idx="391">
                  <c:v>7.7807730633084908</c:v>
                </c:pt>
                <c:pt idx="392">
                  <c:v>7.7737362085083159</c:v>
                </c:pt>
                <c:pt idx="393">
                  <c:v>7.7667186393190697</c:v>
                </c:pt>
                <c:pt idx="394">
                  <c:v>7.7597201570682337</c:v>
                </c:pt>
                <c:pt idx="395">
                  <c:v>7.7527405659226432</c:v>
                </c:pt>
                <c:pt idx="396">
                  <c:v>7.745779672842886</c:v>
                </c:pt>
                <c:pt idx="397">
                  <c:v>7.7388372875385727</c:v>
                </c:pt>
                <c:pt idx="398">
                  <c:v>7.7319132224244225</c:v>
                </c:pt>
                <c:pt idx="399">
                  <c:v>7.7250072925771409</c:v>
                </c:pt>
                <c:pt idx="400">
                  <c:v>7.7181193156930874</c:v>
                </c:pt>
                <c:pt idx="401">
                  <c:v>7.7112491120467173</c:v>
                </c:pt>
                <c:pt idx="402">
                  <c:v>7.7043965044497646</c:v>
                </c:pt>
                <c:pt idx="403">
                  <c:v>7.6975613182111804</c:v>
                </c:pt>
                <c:pt idx="404">
                  <c:v>7.6907433810977697</c:v>
                </c:pt>
                <c:pt idx="405">
                  <c:v>7.6839425232955456</c:v>
                </c:pt>
                <c:pt idx="406">
                  <c:v>7.6771585773717916</c:v>
                </c:pt>
                <c:pt idx="407">
                  <c:v>7.6703913782377633</c:v>
                </c:pt>
                <c:pt idx="408">
                  <c:v>7.6636407631121113</c:v>
                </c:pt>
                <c:pt idx="409">
                  <c:v>7.656906571484889</c:v>
                </c:pt>
                <c:pt idx="410">
                  <c:v>7.6501886450822436</c:v>
                </c:pt>
                <c:pt idx="411">
                  <c:v>7.6434868278317207</c:v>
                </c:pt>
                <c:pt idx="412">
                  <c:v>7.6368009658281792</c:v>
                </c:pt>
                <c:pt idx="413">
                  <c:v>7.630130907300293</c:v>
                </c:pt>
                <c:pt idx="414">
                  <c:v>7.6234765025776614</c:v>
                </c:pt>
                <c:pt idx="415">
                  <c:v>7.61683760405848</c:v>
                </c:pt>
                <c:pt idx="416">
                  <c:v>7.6102140661777877</c:v>
                </c:pt>
                <c:pt idx="417">
                  <c:v>7.6036057453762407</c:v>
                </c:pt>
                <c:pt idx="418">
                  <c:v>7.5970125000694697</c:v>
                </c:pt>
                <c:pt idx="419">
                  <c:v>7.5904341906179269</c:v>
                </c:pt>
                <c:pt idx="420">
                  <c:v>7.5838706792972772</c:v>
                </c:pt>
                <c:pt idx="421">
                  <c:v>7.5773218302692928</c:v>
                </c:pt>
                <c:pt idx="422">
                  <c:v>7.570787509553254</c:v>
                </c:pt>
                <c:pt idx="423">
                  <c:v>7.56426758499782</c:v>
                </c:pt>
                <c:pt idx="424">
                  <c:v>7.5577619262534093</c:v>
                </c:pt>
                <c:pt idx="425">
                  <c:v>7.5512704047450274</c:v>
                </c:pt>
                <c:pt idx="426">
                  <c:v>7.5447928936455693</c:v>
                </c:pt>
                <c:pt idx="427">
                  <c:v>7.5383292678495675</c:v>
                </c:pt>
                <c:pt idx="428">
                  <c:v>7.5318794039473875</c:v>
                </c:pt>
                <c:pt idx="429">
                  <c:v>7.5254431801998756</c:v>
                </c:pt>
                <c:pt idx="430">
                  <c:v>7.5190204765133881</c:v>
                </c:pt>
                <c:pt idx="431">
                  <c:v>7.5126111744152944</c:v>
                </c:pt>
                <c:pt idx="432">
                  <c:v>7.5062151570298532</c:v>
                </c:pt>
                <c:pt idx="433">
                  <c:v>7.4998323090545043</c:v>
                </c:pt>
                <c:pt idx="434">
                  <c:v>7.4934625167365585</c:v>
                </c:pt>
                <c:pt idx="435">
                  <c:v>7.4871056678502725</c:v>
                </c:pt>
                <c:pt idx="436">
                  <c:v>7.4807616516742961</c:v>
                </c:pt>
                <c:pt idx="437">
                  <c:v>7.4744303589695225</c:v>
                </c:pt>
                <c:pt idx="438">
                  <c:v>7.4681116819572448</c:v>
                </c:pt>
                <c:pt idx="439">
                  <c:v>7.4618055142977546</c:v>
                </c:pt>
                <c:pt idx="440">
                  <c:v>7.4555117510692117</c:v>
                </c:pt>
                <c:pt idx="441">
                  <c:v>7.4492302887469108</c:v>
                </c:pt>
                <c:pt idx="442">
                  <c:v>7.4429610251828802</c:v>
                </c:pt>
                <c:pt idx="443">
                  <c:v>7.4367038595857906</c:v>
                </c:pt>
                <c:pt idx="444">
                  <c:v>7.4304586925012241</c:v>
                </c:pt>
                <c:pt idx="445">
                  <c:v>7.4242254257922315</c:v>
                </c:pt>
                <c:pt idx="446">
                  <c:v>7.4180039626202241</c:v>
                </c:pt>
                <c:pt idx="447">
                  <c:v>7.4117942074261762</c:v>
                </c:pt>
                <c:pt idx="448">
                  <c:v>7.4055960659121212</c:v>
                </c:pt>
                <c:pt idx="449">
                  <c:v>7.3994094450229513</c:v>
                </c:pt>
                <c:pt idx="450">
                  <c:v>7.3932342529284938</c:v>
                </c:pt>
                <c:pt idx="451">
                  <c:v>7.3870703990059141</c:v>
                </c:pt>
                <c:pt idx="452">
                  <c:v>7.3809177938223502</c:v>
                </c:pt>
                <c:pt idx="453">
                  <c:v>7.3747763491178606</c:v>
                </c:pt>
                <c:pt idx="454">
                  <c:v>7.3686459777886348</c:v>
                </c:pt>
                <c:pt idx="455">
                  <c:v>7.3625265938704514</c:v>
                </c:pt>
                <c:pt idx="456">
                  <c:v>7.3564181125224293</c:v>
                </c:pt>
                <c:pt idx="457">
                  <c:v>7.3503204500110204</c:v>
                </c:pt>
                <c:pt idx="458">
                  <c:v>7.3442335236942382</c:v>
                </c:pt>
                <c:pt idx="459">
                  <c:v>7.3381572520061766</c:v>
                </c:pt>
                <c:pt idx="460">
                  <c:v>7.3320915544417264</c:v>
                </c:pt>
                <c:pt idx="461">
                  <c:v>7.3260363515415596</c:v>
                </c:pt>
                <c:pt idx="462">
                  <c:v>7.3199915648773439</c:v>
                </c:pt>
                <c:pt idx="463">
                  <c:v>7.3139571170371793</c:v>
                </c:pt>
                <c:pt idx="464">
                  <c:v>7.3079329316112709</c:v>
                </c:pt>
                <c:pt idx="465">
                  <c:v>7.3019189331778209</c:v>
                </c:pt>
                <c:pt idx="466">
                  <c:v>7.2959150472891361</c:v>
                </c:pt>
                <c:pt idx="467">
                  <c:v>7.2899212004579574</c:v>
                </c:pt>
                <c:pt idx="468">
                  <c:v>7.2839373201439956</c:v>
                </c:pt>
                <c:pt idx="469">
                  <c:v>7.2779633347406705</c:v>
                </c:pt>
                <c:pt idx="470">
                  <c:v>7.2719991735620715</c:v>
                </c:pt>
                <c:pt idx="471">
                  <c:v>7.2660447668300892</c:v>
                </c:pt>
                <c:pt idx="472">
                  <c:v>7.2601000456617779</c:v>
                </c:pt>
                <c:pt idx="473">
                  <c:v>7.2541649420568843</c:v>
                </c:pt>
                <c:pt idx="474">
                  <c:v>7.2482393888855778</c:v>
                </c:pt>
                <c:pt idx="475">
                  <c:v>7.2423233198763706</c:v>
                </c:pt>
                <c:pt idx="476">
                  <c:v>7.236416669604214</c:v>
                </c:pt>
                <c:pt idx="477">
                  <c:v>7.2305193734787752</c:v>
                </c:pt>
                <c:pt idx="478">
                  <c:v>7.2246313677328997</c:v>
                </c:pt>
                <c:pt idx="479">
                  <c:v>7.2187525894112436</c:v>
                </c:pt>
                <c:pt idx="480">
                  <c:v>7.2128829763590767</c:v>
                </c:pt>
                <c:pt idx="481">
                  <c:v>7.2070224672112388</c:v>
                </c:pt>
                <c:pt idx="482">
                  <c:v>7.2011710013813106</c:v>
                </c:pt>
                <c:pt idx="483">
                  <c:v>7.1953285190508698</c:v>
                </c:pt>
                <c:pt idx="484">
                  <c:v>7.1894949611589931</c:v>
                </c:pt>
                <c:pt idx="485">
                  <c:v>7.1836702693918424</c:v>
                </c:pt>
                <c:pt idx="486">
                  <c:v>7.1778543861724557</c:v>
                </c:pt>
                <c:pt idx="487">
                  <c:v>7.172047254650658</c:v>
                </c:pt>
                <c:pt idx="488">
                  <c:v>7.1662488186931466</c:v>
                </c:pt>
                <c:pt idx="489">
                  <c:v>7.1604590228737086</c:v>
                </c:pt>
                <c:pt idx="490">
                  <c:v>7.1546778124635715</c:v>
                </c:pt>
                <c:pt idx="491">
                  <c:v>7.1489051334219376</c:v>
                </c:pt>
                <c:pt idx="492">
                  <c:v>7.1431409323866104</c:v>
                </c:pt>
                <c:pt idx="493">
                  <c:v>7.1373851566647808</c:v>
                </c:pt>
                <c:pt idx="494">
                  <c:v>7.1316377542239646</c:v>
                </c:pt>
                <c:pt idx="495">
                  <c:v>7.1258986736830385</c:v>
                </c:pt>
                <c:pt idx="496">
                  <c:v>7.1201678643034274</c:v>
                </c:pt>
                <c:pt idx="497">
                  <c:v>7.1144452759804171</c:v>
                </c:pt>
                <c:pt idx="498">
                  <c:v>7.1087308592346004</c:v>
                </c:pt>
                <c:pt idx="499">
                  <c:v>7.1030245652034383</c:v>
                </c:pt>
                <c:pt idx="500">
                  <c:v>7.097326345632939</c:v>
                </c:pt>
                <c:pt idx="501">
                  <c:v>7.091636152869472</c:v>
                </c:pt>
                <c:pt idx="502">
                  <c:v>7.0859539398516924</c:v>
                </c:pt>
                <c:pt idx="503">
                  <c:v>7.0802796601025824</c:v>
                </c:pt>
                <c:pt idx="504">
                  <c:v>7.0746132677216096</c:v>
                </c:pt>
                <c:pt idx="505">
                  <c:v>7.0689547173769931</c:v>
                </c:pt>
                <c:pt idx="506">
                  <c:v>7.0633039642980853</c:v>
                </c:pt>
                <c:pt idx="507">
                  <c:v>7.057660964267864</c:v>
                </c:pt>
                <c:pt idx="508">
                  <c:v>7.0520256736155336</c:v>
                </c:pt>
                <c:pt idx="509">
                  <c:v>7.046398049209218</c:v>
                </c:pt>
                <c:pt idx="510">
                  <c:v>7.0407780484487761</c:v>
                </c:pt>
                <c:pt idx="511">
                  <c:v>7.0351656292587119</c:v>
                </c:pt>
                <c:pt idx="512">
                  <c:v>7.0295607500811848</c:v>
                </c:pt>
                <c:pt idx="513">
                  <c:v>7.0239633698691133</c:v>
                </c:pt>
                <c:pt idx="514">
                  <c:v>7.0183734480793936</c:v>
                </c:pt>
                <c:pt idx="515">
                  <c:v>7.0127909446661949</c:v>
                </c:pt>
                <c:pt idx="516">
                  <c:v>7.0072158200743653</c:v>
                </c:pt>
                <c:pt idx="517">
                  <c:v>7.0016480352329147</c:v>
                </c:pt>
                <c:pt idx="518">
                  <c:v>6.9960875515486105</c:v>
                </c:pt>
                <c:pt idx="519">
                  <c:v>6.9905343308996359</c:v>
                </c:pt>
                <c:pt idx="520">
                  <c:v>6.9849883356293683</c:v>
                </c:pt>
                <c:pt idx="521">
                  <c:v>6.9794495285402176</c:v>
                </c:pt>
                <c:pt idx="522">
                  <c:v>6.9739178728875677</c:v>
                </c:pt>
                <c:pt idx="523">
                  <c:v>6.9683933323737959</c:v>
                </c:pt>
                <c:pt idx="524">
                  <c:v>6.9628758711423773</c:v>
                </c:pt>
                <c:pt idx="525">
                  <c:v>6.9573654537720762</c:v>
                </c:pt>
                <c:pt idx="526">
                  <c:v>6.9518620452711977</c:v>
                </c:pt>
                <c:pt idx="527">
                  <c:v>6.9463656110719585</c:v>
                </c:pt>
                <c:pt idx="528">
                  <c:v>6.9408761170248932</c:v>
                </c:pt>
                <c:pt idx="529">
                  <c:v>6.9353935293933633</c:v>
                </c:pt>
                <c:pt idx="530">
                  <c:v>6.9299178148481344</c:v>
                </c:pt>
                <c:pt idx="531">
                  <c:v>6.9244489404620362</c:v>
                </c:pt>
                <c:pt idx="532">
                  <c:v>6.9189868737046814</c:v>
                </c:pt>
                <c:pt idx="533">
                  <c:v>6.9135315824372645</c:v>
                </c:pt>
                <c:pt idx="534">
                  <c:v>6.9080830349074462</c:v>
                </c:pt>
                <c:pt idx="535">
                  <c:v>6.9026411997442807</c:v>
                </c:pt>
                <c:pt idx="536">
                  <c:v>6.8972060459532321</c:v>
                </c:pt>
                <c:pt idx="537">
                  <c:v>6.8917775429112558</c:v>
                </c:pt>
                <c:pt idx="538">
                  <c:v>6.8863556603619429</c:v>
                </c:pt>
                <c:pt idx="539">
                  <c:v>6.8809403684107338</c:v>
                </c:pt>
                <c:pt idx="540">
                  <c:v>6.8755316375201962</c:v>
                </c:pt>
                <c:pt idx="541">
                  <c:v>6.8701294385053657</c:v>
                </c:pt>
                <c:pt idx="542">
                  <c:v>6.8647337425291575</c:v>
                </c:pt>
                <c:pt idx="543">
                  <c:v>6.8593445210978228</c:v>
                </c:pt>
                <c:pt idx="544">
                  <c:v>6.8539617460564983</c:v>
                </c:pt>
                <c:pt idx="545">
                  <c:v>6.8485853895847706</c:v>
                </c:pt>
                <c:pt idx="546">
                  <c:v>6.8432154241923504</c:v>
                </c:pt>
                <c:pt idx="547">
                  <c:v>6.8378518227147635</c:v>
                </c:pt>
                <c:pt idx="548">
                  <c:v>6.8324945583091266</c:v>
                </c:pt>
                <c:pt idx="549">
                  <c:v>6.8271436044499696</c:v>
                </c:pt>
                <c:pt idx="550">
                  <c:v>6.8217989349251109</c:v>
                </c:pt>
                <c:pt idx="551">
                  <c:v>6.8164605238315934</c:v>
                </c:pt>
                <c:pt idx="552">
                  <c:v>6.8111283455716851</c:v>
                </c:pt>
                <c:pt idx="553">
                  <c:v>6.8058023748489029</c:v>
                </c:pt>
                <c:pt idx="554">
                  <c:v>6.8004825866641214</c:v>
                </c:pt>
                <c:pt idx="555">
                  <c:v>6.7951689563117252</c:v>
                </c:pt>
                <c:pt idx="556">
                  <c:v>6.7898614593757953</c:v>
                </c:pt>
                <c:pt idx="557">
                  <c:v>6.784560071726375</c:v>
                </c:pt>
                <c:pt idx="558">
                  <c:v>6.779264769515752</c:v>
                </c:pt>
                <c:pt idx="559">
                  <c:v>6.7739755291748285</c:v>
                </c:pt>
                <c:pt idx="560">
                  <c:v>6.7686923274095072</c:v>
                </c:pt>
                <c:pt idx="561">
                  <c:v>6.7634151411971359</c:v>
                </c:pt>
                <c:pt idx="562">
                  <c:v>6.7581439477830054</c:v>
                </c:pt>
                <c:pt idx="563">
                  <c:v>6.7528787246768962</c:v>
                </c:pt>
                <c:pt idx="564">
                  <c:v>6.7476194496496449</c:v>
                </c:pt>
                <c:pt idx="565">
                  <c:v>6.742366100729793</c:v>
                </c:pt>
                <c:pt idx="566">
                  <c:v>6.737118656200253</c:v>
                </c:pt>
                <c:pt idx="567">
                  <c:v>6.7318770945950277</c:v>
                </c:pt>
                <c:pt idx="568">
                  <c:v>6.7266413946959744</c:v>
                </c:pt>
                <c:pt idx="569">
                  <c:v>6.7214115355296054</c:v>
                </c:pt>
                <c:pt idx="570">
                  <c:v>6.7161874963639443</c:v>
                </c:pt>
                <c:pt idx="571">
                  <c:v>6.7109692567054022</c:v>
                </c:pt>
                <c:pt idx="572">
                  <c:v>6.705756796295713</c:v>
                </c:pt>
                <c:pt idx="573">
                  <c:v>6.700550095108901</c:v>
                </c:pt>
                <c:pt idx="574">
                  <c:v>6.6953491333482908</c:v>
                </c:pt>
                <c:pt idx="575">
                  <c:v>6.6901538914435514</c:v>
                </c:pt>
                <c:pt idx="576">
                  <c:v>6.6849643500477862</c:v>
                </c:pt>
                <c:pt idx="577">
                  <c:v>6.6797804900346573</c:v>
                </c:pt>
                <c:pt idx="578">
                  <c:v>6.6746022924955444</c:v>
                </c:pt>
                <c:pt idx="579">
                  <c:v>6.6694297387367447</c:v>
                </c:pt>
                <c:pt idx="580">
                  <c:v>6.6642628102767132</c:v>
                </c:pt>
                <c:pt idx="581">
                  <c:v>6.6591014888433229</c:v>
                </c:pt>
                <c:pt idx="582">
                  <c:v>6.6539457563711819</c:v>
                </c:pt>
                <c:pt idx="583">
                  <c:v>6.6487955949989672</c:v>
                </c:pt>
                <c:pt idx="584">
                  <c:v>6.6436509870668079</c:v>
                </c:pt>
                <c:pt idx="585">
                  <c:v>6.6385119151136873</c:v>
                </c:pt>
                <c:pt idx="586">
                  <c:v>6.6333783618748914</c:v>
                </c:pt>
                <c:pt idx="587">
                  <c:v>6.6282503102794843</c:v>
                </c:pt>
                <c:pt idx="588">
                  <c:v>6.6231277434478164</c:v>
                </c:pt>
                <c:pt idx="589">
                  <c:v>6.6180106446890639</c:v>
                </c:pt>
                <c:pt idx="590">
                  <c:v>6.6128989974988066</c:v>
                </c:pt>
                <c:pt idx="591">
                  <c:v>6.607792785556625</c:v>
                </c:pt>
                <c:pt idx="592">
                  <c:v>6.602691992723738</c:v>
                </c:pt>
                <c:pt idx="593">
                  <c:v>6.5975966030406763</c:v>
                </c:pt>
                <c:pt idx="594">
                  <c:v>6.5925066007249615</c:v>
                </c:pt>
                <c:pt idx="595">
                  <c:v>6.587421970168843</c:v>
                </c:pt>
                <c:pt idx="596">
                  <c:v>6.5823426959370481</c:v>
                </c:pt>
                <c:pt idx="597">
                  <c:v>6.5772687627645636</c:v>
                </c:pt>
                <c:pt idx="598">
                  <c:v>6.5722001555544471</c:v>
                </c:pt>
                <c:pt idx="599">
                  <c:v>6.5671368593756743</c:v>
                </c:pt>
                <c:pt idx="600">
                  <c:v>6.5620788594609838</c:v>
                </c:pt>
                <c:pt idx="601">
                  <c:v>6.5570261412048012</c:v>
                </c:pt>
                <c:pt idx="602">
                  <c:v>6.5519786901611345</c:v>
                </c:pt>
                <c:pt idx="603">
                  <c:v>6.5469364920415334</c:v>
                </c:pt>
                <c:pt idx="604">
                  <c:v>6.5418995327130602</c:v>
                </c:pt>
                <c:pt idx="605">
                  <c:v>6.5368677981962904</c:v>
                </c:pt>
                <c:pt idx="606">
                  <c:v>6.5318412746633339</c:v>
                </c:pt>
                <c:pt idx="607">
                  <c:v>6.5268199484358842</c:v>
                </c:pt>
                <c:pt idx="608">
                  <c:v>6.5218038059833052</c:v>
                </c:pt>
                <c:pt idx="609">
                  <c:v>6.5167928339207082</c:v>
                </c:pt>
                <c:pt idx="610">
                  <c:v>6.5117870190070981</c:v>
                </c:pt>
                <c:pt idx="611">
                  <c:v>6.5067863481435015</c:v>
                </c:pt>
                <c:pt idx="612">
                  <c:v>6.5017908083711484</c:v>
                </c:pt>
                <c:pt idx="613">
                  <c:v>6.496800386869662</c:v>
                </c:pt>
                <c:pt idx="614">
                  <c:v>6.491815070955278</c:v>
                </c:pt>
                <c:pt idx="615">
                  <c:v>6.4868348480790727</c:v>
                </c:pt>
                <c:pt idx="616">
                  <c:v>6.481859705825241</c:v>
                </c:pt>
                <c:pt idx="617">
                  <c:v>6.4768896319093665</c:v>
                </c:pt>
                <c:pt idx="618">
                  <c:v>6.4719246141767295</c:v>
                </c:pt>
                <c:pt idx="619">
                  <c:v>6.4669646406006365</c:v>
                </c:pt>
                <c:pt idx="620">
                  <c:v>6.4620096992807667</c:v>
                </c:pt>
                <c:pt idx="621">
                  <c:v>6.4570597784415327</c:v>
                </c:pt>
                <c:pt idx="622">
                  <c:v>6.4521148664304819</c:v>
                </c:pt>
                <c:pt idx="623">
                  <c:v>6.4471749517166899</c:v>
                </c:pt>
                <c:pt idx="624">
                  <c:v>6.4422400228892052</c:v>
                </c:pt>
                <c:pt idx="625">
                  <c:v>6.4373100686554885</c:v>
                </c:pt>
                <c:pt idx="626">
                  <c:v>6.4323850778398795</c:v>
                </c:pt>
                <c:pt idx="627">
                  <c:v>6.427465039382092</c:v>
                </c:pt>
                <c:pt idx="628">
                  <c:v>6.4225499423357109</c:v>
                </c:pt>
                <c:pt idx="629">
                  <c:v>6.4176397758667276</c:v>
                </c:pt>
                <c:pt idx="630">
                  <c:v>6.4127345292520737</c:v>
                </c:pt>
                <c:pt idx="631">
                  <c:v>6.4078341918781883</c:v>
                </c:pt>
                <c:pt idx="632">
                  <c:v>6.4029387532396003</c:v>
                </c:pt>
                <c:pt idx="633">
                  <c:v>6.3980482029375167</c:v>
                </c:pt>
                <c:pt idx="634">
                  <c:v>6.3931625306784436</c:v>
                </c:pt>
                <c:pt idx="635">
                  <c:v>6.3882817262728251</c:v>
                </c:pt>
                <c:pt idx="636">
                  <c:v>6.3834057796336801</c:v>
                </c:pt>
                <c:pt idx="637">
                  <c:v>6.3785346807752772</c:v>
                </c:pt>
                <c:pt idx="638">
                  <c:v>6.3736684198118159</c:v>
                </c:pt>
                <c:pt idx="639">
                  <c:v>6.3688069869561224</c:v>
                </c:pt>
                <c:pt idx="640">
                  <c:v>6.3639503725183744</c:v>
                </c:pt>
                <c:pt idx="641">
                  <c:v>6.359098566904823</c:v>
                </c:pt>
                <c:pt idx="642">
                  <c:v>6.3542515606165457</c:v>
                </c:pt>
                <c:pt idx="643">
                  <c:v>6.3494093442482118</c:v>
                </c:pt>
                <c:pt idx="644">
                  <c:v>6.3445719084868522</c:v>
                </c:pt>
                <c:pt idx="645">
                  <c:v>6.3397392441106577</c:v>
                </c:pt>
                <c:pt idx="646">
                  <c:v>6.3349113419878007</c:v>
                </c:pt>
                <c:pt idx="647">
                  <c:v>6.3300881930752357</c:v>
                </c:pt>
                <c:pt idx="648">
                  <c:v>6.3252697884175539</c:v>
                </c:pt>
                <c:pt idx="649">
                  <c:v>6.3204561191458311</c:v>
                </c:pt>
                <c:pt idx="650">
                  <c:v>6.3156471764764914</c:v>
                </c:pt>
                <c:pt idx="651">
                  <c:v>6.3108429517101996</c:v>
                </c:pt>
                <c:pt idx="652">
                  <c:v>6.3060434362307438</c:v>
                </c:pt>
                <c:pt idx="653">
                  <c:v>6.3012486215039489</c:v>
                </c:pt>
                <c:pt idx="654">
                  <c:v>6.2964584990766044</c:v>
                </c:pt>
                <c:pt idx="655">
                  <c:v>6.2916730605753868</c:v>
                </c:pt>
                <c:pt idx="656">
                  <c:v>6.2868922977058252</c:v>
                </c:pt>
                <c:pt idx="657">
                  <c:v>6.2821162022512516</c:v>
                </c:pt>
                <c:pt idx="658">
                  <c:v>6.2773447660717796</c:v>
                </c:pt>
                <c:pt idx="659">
                  <c:v>6.272577981103292</c:v>
                </c:pt>
                <c:pt idx="660">
                  <c:v>6.2678158393564409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CB-4B21-8A84-715F1D213B4E}"/>
            </c:ext>
          </c:extLst>
        </c:ser>
        <c:ser>
          <c:idx val="2"/>
          <c:order val="2"/>
          <c:tx>
            <c:strRef>
              <c:f>'Gain graph'!$E$4</c:f>
              <c:strCache>
                <c:ptCount val="1"/>
                <c:pt idx="0">
                  <c:v>Vin(max)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'Gain graph'!$B$5:$B$665</c:f>
              <c:numCache>
                <c:formatCode>General</c:formatCode>
                <c:ptCount val="6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  <c:pt idx="261">
                  <c:v>150.5</c:v>
                </c:pt>
                <c:pt idx="262">
                  <c:v>151</c:v>
                </c:pt>
                <c:pt idx="263">
                  <c:v>151.5</c:v>
                </c:pt>
                <c:pt idx="264">
                  <c:v>152</c:v>
                </c:pt>
                <c:pt idx="265">
                  <c:v>152.5</c:v>
                </c:pt>
                <c:pt idx="266">
                  <c:v>153</c:v>
                </c:pt>
                <c:pt idx="267">
                  <c:v>153.5</c:v>
                </c:pt>
                <c:pt idx="268">
                  <c:v>154</c:v>
                </c:pt>
                <c:pt idx="269">
                  <c:v>154.5</c:v>
                </c:pt>
                <c:pt idx="270">
                  <c:v>155</c:v>
                </c:pt>
                <c:pt idx="271">
                  <c:v>155.5</c:v>
                </c:pt>
                <c:pt idx="272">
                  <c:v>156</c:v>
                </c:pt>
                <c:pt idx="273">
                  <c:v>156.5</c:v>
                </c:pt>
                <c:pt idx="274">
                  <c:v>157</c:v>
                </c:pt>
                <c:pt idx="275">
                  <c:v>157.5</c:v>
                </c:pt>
                <c:pt idx="276">
                  <c:v>158</c:v>
                </c:pt>
                <c:pt idx="277">
                  <c:v>158.5</c:v>
                </c:pt>
                <c:pt idx="278">
                  <c:v>159</c:v>
                </c:pt>
                <c:pt idx="279">
                  <c:v>159.5</c:v>
                </c:pt>
                <c:pt idx="280">
                  <c:v>160</c:v>
                </c:pt>
                <c:pt idx="281">
                  <c:v>160.5</c:v>
                </c:pt>
                <c:pt idx="282">
                  <c:v>161</c:v>
                </c:pt>
                <c:pt idx="283">
                  <c:v>161.5</c:v>
                </c:pt>
                <c:pt idx="284">
                  <c:v>162</c:v>
                </c:pt>
                <c:pt idx="285">
                  <c:v>162.5</c:v>
                </c:pt>
                <c:pt idx="286">
                  <c:v>163</c:v>
                </c:pt>
                <c:pt idx="287">
                  <c:v>163.5</c:v>
                </c:pt>
                <c:pt idx="288">
                  <c:v>164</c:v>
                </c:pt>
                <c:pt idx="289">
                  <c:v>164.5</c:v>
                </c:pt>
                <c:pt idx="290">
                  <c:v>165</c:v>
                </c:pt>
                <c:pt idx="291">
                  <c:v>165.5</c:v>
                </c:pt>
                <c:pt idx="292">
                  <c:v>166</c:v>
                </c:pt>
                <c:pt idx="293">
                  <c:v>166.5</c:v>
                </c:pt>
                <c:pt idx="294">
                  <c:v>167</c:v>
                </c:pt>
                <c:pt idx="295">
                  <c:v>167.5</c:v>
                </c:pt>
                <c:pt idx="296">
                  <c:v>168</c:v>
                </c:pt>
                <c:pt idx="297">
                  <c:v>168.5</c:v>
                </c:pt>
                <c:pt idx="298">
                  <c:v>169</c:v>
                </c:pt>
                <c:pt idx="299">
                  <c:v>169.5</c:v>
                </c:pt>
                <c:pt idx="300">
                  <c:v>170</c:v>
                </c:pt>
                <c:pt idx="301">
                  <c:v>170.5</c:v>
                </c:pt>
                <c:pt idx="302">
                  <c:v>171</c:v>
                </c:pt>
                <c:pt idx="303">
                  <c:v>171.5</c:v>
                </c:pt>
                <c:pt idx="304">
                  <c:v>172</c:v>
                </c:pt>
                <c:pt idx="305">
                  <c:v>172.5</c:v>
                </c:pt>
                <c:pt idx="306">
                  <c:v>173</c:v>
                </c:pt>
                <c:pt idx="307">
                  <c:v>173.5</c:v>
                </c:pt>
                <c:pt idx="308">
                  <c:v>174</c:v>
                </c:pt>
                <c:pt idx="309">
                  <c:v>174.5</c:v>
                </c:pt>
                <c:pt idx="310">
                  <c:v>175</c:v>
                </c:pt>
                <c:pt idx="311">
                  <c:v>175.5</c:v>
                </c:pt>
                <c:pt idx="312">
                  <c:v>176</c:v>
                </c:pt>
                <c:pt idx="313">
                  <c:v>176.5</c:v>
                </c:pt>
                <c:pt idx="314">
                  <c:v>177</c:v>
                </c:pt>
                <c:pt idx="315">
                  <c:v>177.5</c:v>
                </c:pt>
                <c:pt idx="316">
                  <c:v>178</c:v>
                </c:pt>
                <c:pt idx="317">
                  <c:v>178.5</c:v>
                </c:pt>
                <c:pt idx="318">
                  <c:v>179</c:v>
                </c:pt>
                <c:pt idx="319">
                  <c:v>179.5</c:v>
                </c:pt>
                <c:pt idx="320">
                  <c:v>180</c:v>
                </c:pt>
                <c:pt idx="321">
                  <c:v>180.5</c:v>
                </c:pt>
                <c:pt idx="322">
                  <c:v>181</c:v>
                </c:pt>
                <c:pt idx="323">
                  <c:v>181.5</c:v>
                </c:pt>
                <c:pt idx="324">
                  <c:v>182</c:v>
                </c:pt>
                <c:pt idx="325">
                  <c:v>182.5</c:v>
                </c:pt>
                <c:pt idx="326">
                  <c:v>183</c:v>
                </c:pt>
                <c:pt idx="327">
                  <c:v>183.5</c:v>
                </c:pt>
                <c:pt idx="328">
                  <c:v>184</c:v>
                </c:pt>
                <c:pt idx="329">
                  <c:v>184.5</c:v>
                </c:pt>
                <c:pt idx="330">
                  <c:v>185</c:v>
                </c:pt>
                <c:pt idx="331">
                  <c:v>185.5</c:v>
                </c:pt>
                <c:pt idx="332">
                  <c:v>186</c:v>
                </c:pt>
                <c:pt idx="333">
                  <c:v>186.5</c:v>
                </c:pt>
                <c:pt idx="334">
                  <c:v>187</c:v>
                </c:pt>
                <c:pt idx="335">
                  <c:v>187.5</c:v>
                </c:pt>
                <c:pt idx="336">
                  <c:v>188</c:v>
                </c:pt>
                <c:pt idx="337">
                  <c:v>188.5</c:v>
                </c:pt>
                <c:pt idx="338">
                  <c:v>189</c:v>
                </c:pt>
                <c:pt idx="339">
                  <c:v>189.5</c:v>
                </c:pt>
                <c:pt idx="340">
                  <c:v>190</c:v>
                </c:pt>
                <c:pt idx="341">
                  <c:v>190.5</c:v>
                </c:pt>
                <c:pt idx="342">
                  <c:v>191</c:v>
                </c:pt>
                <c:pt idx="343">
                  <c:v>191.5</c:v>
                </c:pt>
                <c:pt idx="344">
                  <c:v>192</c:v>
                </c:pt>
                <c:pt idx="345">
                  <c:v>192.5</c:v>
                </c:pt>
                <c:pt idx="346">
                  <c:v>193</c:v>
                </c:pt>
                <c:pt idx="347">
                  <c:v>193.5</c:v>
                </c:pt>
                <c:pt idx="348">
                  <c:v>194</c:v>
                </c:pt>
                <c:pt idx="349">
                  <c:v>194.5</c:v>
                </c:pt>
                <c:pt idx="350">
                  <c:v>195</c:v>
                </c:pt>
                <c:pt idx="351">
                  <c:v>195.5</c:v>
                </c:pt>
                <c:pt idx="352">
                  <c:v>196</c:v>
                </c:pt>
                <c:pt idx="353">
                  <c:v>196.5</c:v>
                </c:pt>
                <c:pt idx="354">
                  <c:v>197</c:v>
                </c:pt>
                <c:pt idx="355">
                  <c:v>197.5</c:v>
                </c:pt>
                <c:pt idx="356">
                  <c:v>198</c:v>
                </c:pt>
                <c:pt idx="357">
                  <c:v>198.5</c:v>
                </c:pt>
                <c:pt idx="358">
                  <c:v>199</c:v>
                </c:pt>
                <c:pt idx="359">
                  <c:v>199.5</c:v>
                </c:pt>
                <c:pt idx="360">
                  <c:v>200</c:v>
                </c:pt>
                <c:pt idx="361">
                  <c:v>200.5</c:v>
                </c:pt>
                <c:pt idx="362">
                  <c:v>201</c:v>
                </c:pt>
                <c:pt idx="363">
                  <c:v>201.5</c:v>
                </c:pt>
                <c:pt idx="364">
                  <c:v>202</c:v>
                </c:pt>
                <c:pt idx="365">
                  <c:v>202.5</c:v>
                </c:pt>
                <c:pt idx="366">
                  <c:v>203</c:v>
                </c:pt>
                <c:pt idx="367">
                  <c:v>203.5</c:v>
                </c:pt>
                <c:pt idx="368">
                  <c:v>204</c:v>
                </c:pt>
                <c:pt idx="369">
                  <c:v>204.5</c:v>
                </c:pt>
                <c:pt idx="370">
                  <c:v>205</c:v>
                </c:pt>
                <c:pt idx="371">
                  <c:v>205.5</c:v>
                </c:pt>
                <c:pt idx="372">
                  <c:v>206</c:v>
                </c:pt>
                <c:pt idx="373">
                  <c:v>206.5</c:v>
                </c:pt>
                <c:pt idx="374">
                  <c:v>207</c:v>
                </c:pt>
                <c:pt idx="375">
                  <c:v>207.5</c:v>
                </c:pt>
                <c:pt idx="376">
                  <c:v>208</c:v>
                </c:pt>
                <c:pt idx="377">
                  <c:v>208.5</c:v>
                </c:pt>
                <c:pt idx="378">
                  <c:v>209</c:v>
                </c:pt>
                <c:pt idx="379">
                  <c:v>209.5</c:v>
                </c:pt>
                <c:pt idx="380">
                  <c:v>210</c:v>
                </c:pt>
                <c:pt idx="381">
                  <c:v>210.5</c:v>
                </c:pt>
                <c:pt idx="382">
                  <c:v>211</c:v>
                </c:pt>
                <c:pt idx="383">
                  <c:v>211.5</c:v>
                </c:pt>
                <c:pt idx="384">
                  <c:v>212</c:v>
                </c:pt>
                <c:pt idx="385">
                  <c:v>212.5</c:v>
                </c:pt>
                <c:pt idx="386">
                  <c:v>213</c:v>
                </c:pt>
                <c:pt idx="387">
                  <c:v>213.5</c:v>
                </c:pt>
                <c:pt idx="388">
                  <c:v>214</c:v>
                </c:pt>
                <c:pt idx="389">
                  <c:v>214.5</c:v>
                </c:pt>
                <c:pt idx="390">
                  <c:v>215</c:v>
                </c:pt>
                <c:pt idx="391">
                  <c:v>215.5</c:v>
                </c:pt>
                <c:pt idx="392">
                  <c:v>216</c:v>
                </c:pt>
                <c:pt idx="393">
                  <c:v>216.5</c:v>
                </c:pt>
                <c:pt idx="394">
                  <c:v>217</c:v>
                </c:pt>
                <c:pt idx="395">
                  <c:v>217.5</c:v>
                </c:pt>
                <c:pt idx="396">
                  <c:v>218</c:v>
                </c:pt>
                <c:pt idx="397">
                  <c:v>218.5</c:v>
                </c:pt>
                <c:pt idx="398">
                  <c:v>219</c:v>
                </c:pt>
                <c:pt idx="399">
                  <c:v>219.5</c:v>
                </c:pt>
                <c:pt idx="400">
                  <c:v>220</c:v>
                </c:pt>
                <c:pt idx="401">
                  <c:v>220.5</c:v>
                </c:pt>
                <c:pt idx="402">
                  <c:v>221</c:v>
                </c:pt>
                <c:pt idx="403">
                  <c:v>221.5</c:v>
                </c:pt>
                <c:pt idx="404">
                  <c:v>222</c:v>
                </c:pt>
                <c:pt idx="405">
                  <c:v>222.5</c:v>
                </c:pt>
                <c:pt idx="406">
                  <c:v>223</c:v>
                </c:pt>
                <c:pt idx="407">
                  <c:v>223.5</c:v>
                </c:pt>
                <c:pt idx="408">
                  <c:v>224</c:v>
                </c:pt>
                <c:pt idx="409">
                  <c:v>224.5</c:v>
                </c:pt>
                <c:pt idx="410">
                  <c:v>225</c:v>
                </c:pt>
                <c:pt idx="411">
                  <c:v>225.5</c:v>
                </c:pt>
                <c:pt idx="412">
                  <c:v>226</c:v>
                </c:pt>
                <c:pt idx="413">
                  <c:v>226.5</c:v>
                </c:pt>
                <c:pt idx="414">
                  <c:v>227</c:v>
                </c:pt>
                <c:pt idx="415">
                  <c:v>227.5</c:v>
                </c:pt>
                <c:pt idx="416">
                  <c:v>228</c:v>
                </c:pt>
                <c:pt idx="417">
                  <c:v>228.5</c:v>
                </c:pt>
                <c:pt idx="418">
                  <c:v>229</c:v>
                </c:pt>
                <c:pt idx="419">
                  <c:v>229.5</c:v>
                </c:pt>
                <c:pt idx="420">
                  <c:v>230</c:v>
                </c:pt>
                <c:pt idx="421">
                  <c:v>230.5</c:v>
                </c:pt>
                <c:pt idx="422">
                  <c:v>231</c:v>
                </c:pt>
                <c:pt idx="423">
                  <c:v>231.5</c:v>
                </c:pt>
                <c:pt idx="424">
                  <c:v>232</c:v>
                </c:pt>
                <c:pt idx="425">
                  <c:v>232.5</c:v>
                </c:pt>
                <c:pt idx="426">
                  <c:v>233</c:v>
                </c:pt>
                <c:pt idx="427">
                  <c:v>233.5</c:v>
                </c:pt>
                <c:pt idx="428">
                  <c:v>234</c:v>
                </c:pt>
                <c:pt idx="429">
                  <c:v>234.5</c:v>
                </c:pt>
                <c:pt idx="430">
                  <c:v>235</c:v>
                </c:pt>
                <c:pt idx="431">
                  <c:v>235.5</c:v>
                </c:pt>
                <c:pt idx="432">
                  <c:v>236</c:v>
                </c:pt>
                <c:pt idx="433">
                  <c:v>236.5</c:v>
                </c:pt>
                <c:pt idx="434">
                  <c:v>237</c:v>
                </c:pt>
                <c:pt idx="435">
                  <c:v>237.5</c:v>
                </c:pt>
                <c:pt idx="436">
                  <c:v>238</c:v>
                </c:pt>
                <c:pt idx="437">
                  <c:v>238.5</c:v>
                </c:pt>
                <c:pt idx="438">
                  <c:v>239</c:v>
                </c:pt>
                <c:pt idx="439">
                  <c:v>239.5</c:v>
                </c:pt>
                <c:pt idx="440">
                  <c:v>240</c:v>
                </c:pt>
                <c:pt idx="441">
                  <c:v>240.5</c:v>
                </c:pt>
                <c:pt idx="442">
                  <c:v>241</c:v>
                </c:pt>
                <c:pt idx="443">
                  <c:v>241.5</c:v>
                </c:pt>
                <c:pt idx="444">
                  <c:v>242</c:v>
                </c:pt>
                <c:pt idx="445">
                  <c:v>242.5</c:v>
                </c:pt>
                <c:pt idx="446">
                  <c:v>243</c:v>
                </c:pt>
                <c:pt idx="447">
                  <c:v>243.5</c:v>
                </c:pt>
                <c:pt idx="448">
                  <c:v>244</c:v>
                </c:pt>
                <c:pt idx="449">
                  <c:v>244.5</c:v>
                </c:pt>
                <c:pt idx="450">
                  <c:v>245</c:v>
                </c:pt>
                <c:pt idx="451">
                  <c:v>245.5</c:v>
                </c:pt>
                <c:pt idx="452">
                  <c:v>246</c:v>
                </c:pt>
                <c:pt idx="453">
                  <c:v>246.5</c:v>
                </c:pt>
                <c:pt idx="454">
                  <c:v>247</c:v>
                </c:pt>
                <c:pt idx="455">
                  <c:v>247.5</c:v>
                </c:pt>
                <c:pt idx="456">
                  <c:v>248</c:v>
                </c:pt>
                <c:pt idx="457">
                  <c:v>248.5</c:v>
                </c:pt>
                <c:pt idx="458">
                  <c:v>249</c:v>
                </c:pt>
                <c:pt idx="459">
                  <c:v>249.5</c:v>
                </c:pt>
                <c:pt idx="460">
                  <c:v>250</c:v>
                </c:pt>
                <c:pt idx="461">
                  <c:v>250.5</c:v>
                </c:pt>
                <c:pt idx="462">
                  <c:v>251</c:v>
                </c:pt>
                <c:pt idx="463">
                  <c:v>251.5</c:v>
                </c:pt>
                <c:pt idx="464">
                  <c:v>252</c:v>
                </c:pt>
                <c:pt idx="465">
                  <c:v>252.5</c:v>
                </c:pt>
                <c:pt idx="466">
                  <c:v>253</c:v>
                </c:pt>
                <c:pt idx="467">
                  <c:v>253.5</c:v>
                </c:pt>
                <c:pt idx="468">
                  <c:v>254</c:v>
                </c:pt>
                <c:pt idx="469">
                  <c:v>254.5</c:v>
                </c:pt>
                <c:pt idx="470">
                  <c:v>255</c:v>
                </c:pt>
                <c:pt idx="471">
                  <c:v>255.5</c:v>
                </c:pt>
                <c:pt idx="472">
                  <c:v>256</c:v>
                </c:pt>
                <c:pt idx="473">
                  <c:v>256.5</c:v>
                </c:pt>
                <c:pt idx="474">
                  <c:v>257</c:v>
                </c:pt>
                <c:pt idx="475">
                  <c:v>257.5</c:v>
                </c:pt>
                <c:pt idx="476">
                  <c:v>258</c:v>
                </c:pt>
                <c:pt idx="477">
                  <c:v>258.5</c:v>
                </c:pt>
                <c:pt idx="478">
                  <c:v>259</c:v>
                </c:pt>
                <c:pt idx="479">
                  <c:v>259.5</c:v>
                </c:pt>
                <c:pt idx="480">
                  <c:v>260</c:v>
                </c:pt>
                <c:pt idx="481">
                  <c:v>260.5</c:v>
                </c:pt>
                <c:pt idx="482">
                  <c:v>261</c:v>
                </c:pt>
                <c:pt idx="483">
                  <c:v>261.5</c:v>
                </c:pt>
                <c:pt idx="484">
                  <c:v>262</c:v>
                </c:pt>
                <c:pt idx="485">
                  <c:v>262.5</c:v>
                </c:pt>
                <c:pt idx="486">
                  <c:v>263</c:v>
                </c:pt>
                <c:pt idx="487">
                  <c:v>263.5</c:v>
                </c:pt>
                <c:pt idx="488">
                  <c:v>264</c:v>
                </c:pt>
                <c:pt idx="489">
                  <c:v>264.5</c:v>
                </c:pt>
                <c:pt idx="490">
                  <c:v>265</c:v>
                </c:pt>
                <c:pt idx="491">
                  <c:v>265.5</c:v>
                </c:pt>
                <c:pt idx="492">
                  <c:v>266</c:v>
                </c:pt>
                <c:pt idx="493">
                  <c:v>266.5</c:v>
                </c:pt>
                <c:pt idx="494">
                  <c:v>267</c:v>
                </c:pt>
                <c:pt idx="495">
                  <c:v>267.5</c:v>
                </c:pt>
                <c:pt idx="496">
                  <c:v>268</c:v>
                </c:pt>
                <c:pt idx="497">
                  <c:v>268.5</c:v>
                </c:pt>
                <c:pt idx="498">
                  <c:v>269</c:v>
                </c:pt>
                <c:pt idx="499">
                  <c:v>269.5</c:v>
                </c:pt>
                <c:pt idx="500">
                  <c:v>270</c:v>
                </c:pt>
                <c:pt idx="501">
                  <c:v>270.5</c:v>
                </c:pt>
                <c:pt idx="502">
                  <c:v>271</c:v>
                </c:pt>
                <c:pt idx="503">
                  <c:v>271.5</c:v>
                </c:pt>
                <c:pt idx="504">
                  <c:v>272</c:v>
                </c:pt>
                <c:pt idx="505">
                  <c:v>272.5</c:v>
                </c:pt>
                <c:pt idx="506">
                  <c:v>273</c:v>
                </c:pt>
                <c:pt idx="507">
                  <c:v>273.5</c:v>
                </c:pt>
                <c:pt idx="508">
                  <c:v>274</c:v>
                </c:pt>
                <c:pt idx="509">
                  <c:v>274.5</c:v>
                </c:pt>
                <c:pt idx="510">
                  <c:v>275</c:v>
                </c:pt>
                <c:pt idx="511">
                  <c:v>275.5</c:v>
                </c:pt>
                <c:pt idx="512">
                  <c:v>276</c:v>
                </c:pt>
                <c:pt idx="513">
                  <c:v>276.5</c:v>
                </c:pt>
                <c:pt idx="514">
                  <c:v>277</c:v>
                </c:pt>
                <c:pt idx="515">
                  <c:v>277.5</c:v>
                </c:pt>
                <c:pt idx="516">
                  <c:v>278</c:v>
                </c:pt>
                <c:pt idx="517">
                  <c:v>278.5</c:v>
                </c:pt>
                <c:pt idx="518">
                  <c:v>279</c:v>
                </c:pt>
                <c:pt idx="519">
                  <c:v>279.5</c:v>
                </c:pt>
                <c:pt idx="520">
                  <c:v>280</c:v>
                </c:pt>
                <c:pt idx="521">
                  <c:v>280.5</c:v>
                </c:pt>
                <c:pt idx="522">
                  <c:v>281</c:v>
                </c:pt>
                <c:pt idx="523">
                  <c:v>281.5</c:v>
                </c:pt>
                <c:pt idx="524">
                  <c:v>282</c:v>
                </c:pt>
                <c:pt idx="525">
                  <c:v>282.5</c:v>
                </c:pt>
                <c:pt idx="526">
                  <c:v>283</c:v>
                </c:pt>
                <c:pt idx="527">
                  <c:v>283.5</c:v>
                </c:pt>
                <c:pt idx="528">
                  <c:v>284</c:v>
                </c:pt>
                <c:pt idx="529">
                  <c:v>284.5</c:v>
                </c:pt>
                <c:pt idx="530">
                  <c:v>285</c:v>
                </c:pt>
                <c:pt idx="531">
                  <c:v>285.5</c:v>
                </c:pt>
                <c:pt idx="532">
                  <c:v>286</c:v>
                </c:pt>
                <c:pt idx="533">
                  <c:v>286.5</c:v>
                </c:pt>
                <c:pt idx="534">
                  <c:v>287</c:v>
                </c:pt>
                <c:pt idx="535">
                  <c:v>287.5</c:v>
                </c:pt>
                <c:pt idx="536">
                  <c:v>288</c:v>
                </c:pt>
                <c:pt idx="537">
                  <c:v>288.5</c:v>
                </c:pt>
                <c:pt idx="538">
                  <c:v>289</c:v>
                </c:pt>
                <c:pt idx="539">
                  <c:v>289.5</c:v>
                </c:pt>
                <c:pt idx="540">
                  <c:v>290</c:v>
                </c:pt>
                <c:pt idx="541">
                  <c:v>290.5</c:v>
                </c:pt>
                <c:pt idx="542">
                  <c:v>291</c:v>
                </c:pt>
                <c:pt idx="543">
                  <c:v>291.5</c:v>
                </c:pt>
                <c:pt idx="544">
                  <c:v>292</c:v>
                </c:pt>
                <c:pt idx="545">
                  <c:v>292.5</c:v>
                </c:pt>
                <c:pt idx="546">
                  <c:v>293</c:v>
                </c:pt>
                <c:pt idx="547">
                  <c:v>293.5</c:v>
                </c:pt>
                <c:pt idx="548">
                  <c:v>294</c:v>
                </c:pt>
                <c:pt idx="549">
                  <c:v>294.5</c:v>
                </c:pt>
                <c:pt idx="550">
                  <c:v>295</c:v>
                </c:pt>
                <c:pt idx="551">
                  <c:v>295.5</c:v>
                </c:pt>
                <c:pt idx="552">
                  <c:v>296</c:v>
                </c:pt>
                <c:pt idx="553">
                  <c:v>296.5</c:v>
                </c:pt>
                <c:pt idx="554">
                  <c:v>297</c:v>
                </c:pt>
                <c:pt idx="555">
                  <c:v>297.5</c:v>
                </c:pt>
                <c:pt idx="556">
                  <c:v>298</c:v>
                </c:pt>
                <c:pt idx="557">
                  <c:v>298.5</c:v>
                </c:pt>
                <c:pt idx="558">
                  <c:v>299</c:v>
                </c:pt>
                <c:pt idx="559">
                  <c:v>299.5</c:v>
                </c:pt>
                <c:pt idx="560">
                  <c:v>300</c:v>
                </c:pt>
                <c:pt idx="561">
                  <c:v>300.5</c:v>
                </c:pt>
                <c:pt idx="562">
                  <c:v>301</c:v>
                </c:pt>
                <c:pt idx="563">
                  <c:v>301.5</c:v>
                </c:pt>
                <c:pt idx="564">
                  <c:v>302</c:v>
                </c:pt>
                <c:pt idx="565">
                  <c:v>302.5</c:v>
                </c:pt>
                <c:pt idx="566">
                  <c:v>303</c:v>
                </c:pt>
                <c:pt idx="567">
                  <c:v>303.5</c:v>
                </c:pt>
                <c:pt idx="568">
                  <c:v>304</c:v>
                </c:pt>
                <c:pt idx="569">
                  <c:v>304.5</c:v>
                </c:pt>
                <c:pt idx="570">
                  <c:v>305</c:v>
                </c:pt>
                <c:pt idx="571">
                  <c:v>305.5</c:v>
                </c:pt>
                <c:pt idx="572">
                  <c:v>306</c:v>
                </c:pt>
                <c:pt idx="573">
                  <c:v>306.5</c:v>
                </c:pt>
                <c:pt idx="574">
                  <c:v>307</c:v>
                </c:pt>
                <c:pt idx="575">
                  <c:v>307.5</c:v>
                </c:pt>
                <c:pt idx="576">
                  <c:v>308</c:v>
                </c:pt>
                <c:pt idx="577">
                  <c:v>308.5</c:v>
                </c:pt>
                <c:pt idx="578">
                  <c:v>309</c:v>
                </c:pt>
                <c:pt idx="579">
                  <c:v>309.5</c:v>
                </c:pt>
                <c:pt idx="580">
                  <c:v>310</c:v>
                </c:pt>
                <c:pt idx="581">
                  <c:v>310.5</c:v>
                </c:pt>
                <c:pt idx="582">
                  <c:v>311</c:v>
                </c:pt>
                <c:pt idx="583">
                  <c:v>311.5</c:v>
                </c:pt>
                <c:pt idx="584">
                  <c:v>312</c:v>
                </c:pt>
                <c:pt idx="585">
                  <c:v>312.5</c:v>
                </c:pt>
                <c:pt idx="586">
                  <c:v>313</c:v>
                </c:pt>
                <c:pt idx="587">
                  <c:v>313.5</c:v>
                </c:pt>
                <c:pt idx="588">
                  <c:v>314</c:v>
                </c:pt>
                <c:pt idx="589">
                  <c:v>314.5</c:v>
                </c:pt>
                <c:pt idx="590">
                  <c:v>315</c:v>
                </c:pt>
                <c:pt idx="591">
                  <c:v>315.5</c:v>
                </c:pt>
                <c:pt idx="592">
                  <c:v>316</c:v>
                </c:pt>
                <c:pt idx="593">
                  <c:v>316.5</c:v>
                </c:pt>
                <c:pt idx="594">
                  <c:v>317</c:v>
                </c:pt>
                <c:pt idx="595">
                  <c:v>317.5</c:v>
                </c:pt>
                <c:pt idx="596">
                  <c:v>318</c:v>
                </c:pt>
                <c:pt idx="597">
                  <c:v>318.5</c:v>
                </c:pt>
                <c:pt idx="598">
                  <c:v>319</c:v>
                </c:pt>
                <c:pt idx="599">
                  <c:v>319.5</c:v>
                </c:pt>
                <c:pt idx="600">
                  <c:v>320</c:v>
                </c:pt>
                <c:pt idx="601">
                  <c:v>320.5</c:v>
                </c:pt>
                <c:pt idx="602">
                  <c:v>321</c:v>
                </c:pt>
                <c:pt idx="603">
                  <c:v>321.5</c:v>
                </c:pt>
                <c:pt idx="604">
                  <c:v>322</c:v>
                </c:pt>
                <c:pt idx="605">
                  <c:v>322.5</c:v>
                </c:pt>
                <c:pt idx="606">
                  <c:v>323</c:v>
                </c:pt>
                <c:pt idx="607">
                  <c:v>323.5</c:v>
                </c:pt>
                <c:pt idx="608">
                  <c:v>324</c:v>
                </c:pt>
                <c:pt idx="609">
                  <c:v>324.5</c:v>
                </c:pt>
                <c:pt idx="610">
                  <c:v>325</c:v>
                </c:pt>
                <c:pt idx="611">
                  <c:v>325.5</c:v>
                </c:pt>
                <c:pt idx="612">
                  <c:v>326</c:v>
                </c:pt>
                <c:pt idx="613">
                  <c:v>326.5</c:v>
                </c:pt>
                <c:pt idx="614">
                  <c:v>327</c:v>
                </c:pt>
                <c:pt idx="615">
                  <c:v>327.5</c:v>
                </c:pt>
                <c:pt idx="616">
                  <c:v>328</c:v>
                </c:pt>
                <c:pt idx="617">
                  <c:v>328.5</c:v>
                </c:pt>
                <c:pt idx="618">
                  <c:v>329</c:v>
                </c:pt>
                <c:pt idx="619">
                  <c:v>329.5</c:v>
                </c:pt>
                <c:pt idx="620">
                  <c:v>330</c:v>
                </c:pt>
                <c:pt idx="621">
                  <c:v>330.5</c:v>
                </c:pt>
                <c:pt idx="622">
                  <c:v>331</c:v>
                </c:pt>
                <c:pt idx="623">
                  <c:v>331.5</c:v>
                </c:pt>
                <c:pt idx="624">
                  <c:v>332</c:v>
                </c:pt>
                <c:pt idx="625">
                  <c:v>332.5</c:v>
                </c:pt>
                <c:pt idx="626">
                  <c:v>333</c:v>
                </c:pt>
                <c:pt idx="627">
                  <c:v>333.5</c:v>
                </c:pt>
                <c:pt idx="628">
                  <c:v>334</c:v>
                </c:pt>
                <c:pt idx="629">
                  <c:v>334.5</c:v>
                </c:pt>
                <c:pt idx="630">
                  <c:v>335</c:v>
                </c:pt>
                <c:pt idx="631">
                  <c:v>335.5</c:v>
                </c:pt>
                <c:pt idx="632">
                  <c:v>336</c:v>
                </c:pt>
                <c:pt idx="633">
                  <c:v>336.5</c:v>
                </c:pt>
                <c:pt idx="634">
                  <c:v>337</c:v>
                </c:pt>
                <c:pt idx="635">
                  <c:v>337.5</c:v>
                </c:pt>
                <c:pt idx="636">
                  <c:v>338</c:v>
                </c:pt>
                <c:pt idx="637">
                  <c:v>338.5</c:v>
                </c:pt>
                <c:pt idx="638">
                  <c:v>339</c:v>
                </c:pt>
                <c:pt idx="639">
                  <c:v>339.5</c:v>
                </c:pt>
                <c:pt idx="640">
                  <c:v>340</c:v>
                </c:pt>
                <c:pt idx="641">
                  <c:v>340.5</c:v>
                </c:pt>
                <c:pt idx="642">
                  <c:v>341</c:v>
                </c:pt>
                <c:pt idx="643">
                  <c:v>341.5</c:v>
                </c:pt>
                <c:pt idx="644">
                  <c:v>342</c:v>
                </c:pt>
                <c:pt idx="645">
                  <c:v>342.5</c:v>
                </c:pt>
                <c:pt idx="646">
                  <c:v>343</c:v>
                </c:pt>
                <c:pt idx="647">
                  <c:v>343.5</c:v>
                </c:pt>
                <c:pt idx="648">
                  <c:v>344</c:v>
                </c:pt>
                <c:pt idx="649">
                  <c:v>344.5</c:v>
                </c:pt>
                <c:pt idx="650">
                  <c:v>345</c:v>
                </c:pt>
                <c:pt idx="651">
                  <c:v>345.5</c:v>
                </c:pt>
                <c:pt idx="652">
                  <c:v>346</c:v>
                </c:pt>
                <c:pt idx="653">
                  <c:v>346.5</c:v>
                </c:pt>
                <c:pt idx="654">
                  <c:v>347</c:v>
                </c:pt>
                <c:pt idx="655">
                  <c:v>347.5</c:v>
                </c:pt>
                <c:pt idx="656">
                  <c:v>348</c:v>
                </c:pt>
                <c:pt idx="657">
                  <c:v>348.5</c:v>
                </c:pt>
                <c:pt idx="658">
                  <c:v>349</c:v>
                </c:pt>
                <c:pt idx="659">
                  <c:v>349.5</c:v>
                </c:pt>
                <c:pt idx="660">
                  <c:v>350</c:v>
                </c:pt>
              </c:numCache>
            </c:numRef>
          </c:xVal>
          <c:yVal>
            <c:numRef>
              <c:f>'Gain graph'!$E$5:$E$665</c:f>
              <c:numCache>
                <c:formatCode>General</c:formatCode>
                <c:ptCount val="661"/>
                <c:pt idx="0">
                  <c:v>0.70255764501044571</c:v>
                </c:pt>
                <c:pt idx="1">
                  <c:v>0.77758621307950671</c:v>
                </c:pt>
                <c:pt idx="2">
                  <c:v>0.85549721019888103</c:v>
                </c:pt>
                <c:pt idx="3">
                  <c:v>0.9363862179711383</c:v>
                </c:pt>
                <c:pt idx="4">
                  <c:v>1.0203540395065693</c:v>
                </c:pt>
                <c:pt idx="5">
                  <c:v>1.1075069997615294</c:v>
                </c:pt>
                <c:pt idx="6">
                  <c:v>1.1979572663503824</c:v>
                </c:pt>
                <c:pt idx="7">
                  <c:v>1.2918231922043311</c:v>
                </c:pt>
                <c:pt idx="8">
                  <c:v>1.3892296815264742</c:v>
                </c:pt>
                <c:pt idx="9">
                  <c:v>1.4903085805669662</c:v>
                </c:pt>
                <c:pt idx="10">
                  <c:v>1.5951990948131662</c:v>
                </c:pt>
                <c:pt idx="11">
                  <c:v>1.7040482342547119</c:v>
                </c:pt>
                <c:pt idx="12">
                  <c:v>1.8170112884394065</c:v>
                </c:pt>
                <c:pt idx="13">
                  <c:v>1.9342523330785206</c:v>
                </c:pt>
                <c:pt idx="14">
                  <c:v>2.0559447699845648</c:v>
                </c:pt>
                <c:pt idx="15">
                  <c:v>2.1822719021241328</c:v>
                </c:pt>
                <c:pt idx="16">
                  <c:v>2.3134275455350437</c:v>
                </c:pt>
                <c:pt idx="17">
                  <c:v>2.4496166797803203</c:v>
                </c:pt>
                <c:pt idx="18">
                  <c:v>2.5910561384788409</c:v>
                </c:pt>
                <c:pt idx="19">
                  <c:v>2.7379753412476937</c:v>
                </c:pt>
                <c:pt idx="20">
                  <c:v>2.8906170680946133</c:v>
                </c:pt>
                <c:pt idx="21">
                  <c:v>3.0492382768854869</c:v>
                </c:pt>
                <c:pt idx="22">
                  <c:v>3.2141109639514456</c:v>
                </c:pt>
                <c:pt idx="23">
                  <c:v>3.3855230671544314</c:v>
                </c:pt>
                <c:pt idx="24">
                  <c:v>3.563779409752716</c:v>
                </c:pt>
                <c:pt idx="25">
                  <c:v>3.749202682141179</c:v>
                </c:pt>
                <c:pt idx="26">
                  <c:v>3.9421344569141588</c:v>
                </c:pt>
                <c:pt idx="27">
                  <c:v>4.1429362306248327</c:v>
                </c:pt>
                <c:pt idx="28">
                  <c:v>4.3519904829877847</c:v>
                </c:pt>
                <c:pt idx="29">
                  <c:v>4.5697017409609648</c:v>
                </c:pt>
                <c:pt idx="30">
                  <c:v>4.7964976309920013</c:v>
                </c:pt>
                <c:pt idx="31">
                  <c:v>5.032829897530231</c:v>
                </c:pt>
                <c:pt idx="32">
                  <c:v>5.2791753594595816</c:v>
                </c:pt>
                <c:pt idx="33">
                  <c:v>5.5360367681219556</c:v>
                </c:pt>
                <c:pt idx="34">
                  <c:v>5.8039435207469197</c:v>
                </c:pt>
                <c:pt idx="35">
                  <c:v>6.083452170992893</c:v>
                </c:pt>
                <c:pt idx="36">
                  <c:v>6.3751466634849594</c:v>
                </c:pt>
                <c:pt idx="37">
                  <c:v>6.6796382011829118</c:v>
                </c:pt>
                <c:pt idx="38">
                  <c:v>6.9975646325435683</c:v>
                </c:pt>
                <c:pt idx="39">
                  <c:v>7.3295892191072856</c:v>
                </c:pt>
                <c:pt idx="40">
                  <c:v>7.6763986126579606</c:v>
                </c:pt>
                <c:pt idx="41">
                  <c:v>8.0386998337995657</c:v>
                </c:pt>
                <c:pt idx="42">
                  <c:v>8.4172160000521181</c:v>
                </c:pt>
                <c:pt idx="43">
                  <c:v>8.8126805009692664</c:v>
                </c:pt>
                <c:pt idx="44">
                  <c:v>9.2258292602386831</c:v>
                </c:pt>
                <c:pt idx="45">
                  <c:v>9.6573906607637134</c:v>
                </c:pt>
                <c:pt idx="46">
                  <c:v>10.108072639807554</c:v>
                </c:pt>
                <c:pt idx="47">
                  <c:v>10.578546390328134</c:v>
                </c:pt>
                <c:pt idx="48">
                  <c:v>11.06942603666633</c:v>
                </c:pt>
                <c:pt idx="49">
                  <c:v>11.581243595770241</c:v>
                </c:pt>
                <c:pt idx="50">
                  <c:v>12.114418501162953</c:v>
                </c:pt>
                <c:pt idx="51">
                  <c:v>12.66922097314537</c:v>
                </c:pt>
                <c:pt idx="52">
                  <c:v>13.245728588987019</c:v>
                </c:pt>
                <c:pt idx="53">
                  <c:v>13.843775572274133</c:v>
                </c:pt>
                <c:pt idx="54">
                  <c:v>14.462894620053151</c:v>
                </c:pt>
                <c:pt idx="55">
                  <c:v>15.102251565334223</c:v>
                </c:pt>
                <c:pt idx="56">
                  <c:v>15.760573878999535</c:v>
                </c:pt>
                <c:pt idx="57">
                  <c:v>16.436074992151578</c:v>
                </c:pt>
                <c:pt idx="58">
                  <c:v>17.126377691897311</c:v>
                </c:pt>
                <c:pt idx="59">
                  <c:v>17.82844139643154</c:v>
                </c:pt>
                <c:pt idx="60">
                  <c:v>18.538499870101091</c:v>
                </c:pt>
                <c:pt idx="61">
                  <c:v>19.252017722446361</c:v>
                </c:pt>
                <c:pt idx="62">
                  <c:v>19.963675554010329</c:v>
                </c:pt>
                <c:pt idx="63">
                  <c:v>20.667394446380214</c:v>
                </c:pt>
                <c:pt idx="64">
                  <c:v>21.356410127901309</c:v>
                </c:pt>
                <c:pt idx="65">
                  <c:v>22.023405051206758</c:v>
                </c:pt>
                <c:pt idx="66">
                  <c:v>22.660702402872445</c:v>
                </c:pt>
                <c:pt idx="67">
                  <c:v>23.26051967353348</c:v>
                </c:pt>
                <c:pt idx="68">
                  <c:v>23.815271324373867</c:v>
                </c:pt>
                <c:pt idx="69">
                  <c:v>24.317901405298493</c:v>
                </c:pt>
                <c:pt idx="70">
                  <c:v>24.762219377180593</c:v>
                </c:pt>
                <c:pt idx="71">
                  <c:v>25.143207756295556</c:v>
                </c:pt>
                <c:pt idx="72">
                  <c:v>25.457270116280604</c:v>
                </c:pt>
                <c:pt idx="73">
                  <c:v>25.702393151461067</c:v>
                </c:pt>
                <c:pt idx="74">
                  <c:v>25.878206364118817</c:v>
                </c:pt>
                <c:pt idx="75">
                  <c:v>25.985935688390136</c:v>
                </c:pt>
                <c:pt idx="76">
                  <c:v>26.028260437031836</c:v>
                </c:pt>
                <c:pt idx="77">
                  <c:v>26.009093769855099</c:v>
                </c:pt>
                <c:pt idx="78">
                  <c:v>25.933313570825195</c:v>
                </c:pt>
                <c:pt idx="79">
                  <c:v>25.806472481795435</c:v>
                </c:pt>
                <c:pt idx="80">
                  <c:v>25.634513345106104</c:v>
                </c:pt>
                <c:pt idx="81">
                  <c:v>25.423510752441302</c:v>
                </c:pt>
                <c:pt idx="82">
                  <c:v>25.179452398816967</c:v>
                </c:pt>
                <c:pt idx="83">
                  <c:v>24.908066968337923</c:v>
                </c:pt>
                <c:pt idx="84">
                  <c:v>24.614699370826461</c:v>
                </c:pt>
                <c:pt idx="85">
                  <c:v>24.304229830141924</c:v>
                </c:pt>
                <c:pt idx="86">
                  <c:v>23.98103067798122</c:v>
                </c:pt>
                <c:pt idx="87">
                  <c:v>23.648953516896544</c:v>
                </c:pt>
                <c:pt idx="88">
                  <c:v>23.311339325674336</c:v>
                </c:pt>
                <c:pt idx="89">
                  <c:v>22.971044707834999</c:v>
                </c:pt>
                <c:pt idx="90">
                  <c:v>22.630478497959242</c:v>
                </c:pt>
                <c:pt idx="91">
                  <c:v>22.291644090056678</c:v>
                </c:pt>
                <c:pt idx="92">
                  <c:v>21.956183970658039</c:v>
                </c:pt>
                <c:pt idx="93">
                  <c:v>21.625423931653092</c:v>
                </c:pt>
                <c:pt idx="94">
                  <c:v>21.300415262218561</c:v>
                </c:pt>
                <c:pt idx="95">
                  <c:v>20.981973868787389</c:v>
                </c:pt>
                <c:pt idx="96">
                  <c:v>20.670715760691181</c:v>
                </c:pt>
                <c:pt idx="97">
                  <c:v>20.36708869046171</c:v>
                </c:pt>
                <c:pt idx="98">
                  <c:v>20.071399978260509</c:v>
                </c:pt>
                <c:pt idx="99">
                  <c:v>19.783840704767627</c:v>
                </c:pt>
                <c:pt idx="100">
                  <c:v>19.504506548127114</c:v>
                </c:pt>
                <c:pt idx="101">
                  <c:v>19.233415586315793</c:v>
                </c:pt>
                <c:pt idx="102">
                  <c:v>18.970523400783229</c:v>
                </c:pt>
                <c:pt idx="103">
                  <c:v>18.715735811170941</c:v>
                </c:pt>
                <c:pt idx="104">
                  <c:v>18.46891955224341</c:v>
                </c:pt>
                <c:pt idx="105">
                  <c:v>18.229911178462665</c:v>
                </c:pt>
                <c:pt idx="106">
                  <c:v>17.998524452765345</c:v>
                </c:pt>
                <c:pt idx="107">
                  <c:v>17.774556446611101</c:v>
                </c:pt>
                <c:pt idx="108">
                  <c:v>17.557792549872541</c:v>
                </c:pt>
                <c:pt idx="109">
                  <c:v>17.348010562572856</c:v>
                </c:pt>
                <c:pt idx="110">
                  <c:v>17.14498401633389</c:v>
                </c:pt>
                <c:pt idx="111">
                  <c:v>16.948484851854531</c:v>
                </c:pt>
                <c:pt idx="112">
                  <c:v>16.758285559784646</c:v>
                </c:pt>
                <c:pt idx="113">
                  <c:v>16.574160875860201</c:v>
                </c:pt>
                <c:pt idx="114">
                  <c:v>16.395889106925523</c:v>
                </c:pt>
                <c:pt idx="115">
                  <c:v>16.223253152261705</c:v>
                </c:pt>
                <c:pt idx="116">
                  <c:v>16.056041274233472</c:v>
                </c:pt>
                <c:pt idx="117">
                  <c:v>15.894047663434199</c:v>
                </c:pt>
                <c:pt idx="118">
                  <c:v>15.737072836039284</c:v>
                </c:pt>
                <c:pt idx="119">
                  <c:v>15.584923894781246</c:v>
                </c:pt>
                <c:pt idx="120">
                  <c:v>15.437414679663851</c:v>
                </c:pt>
                <c:pt idx="121">
                  <c:v>15.294365830088841</c:v>
                </c:pt>
                <c:pt idx="122">
                  <c:v>15.155604776346362</c:v>
                </c:pt>
                <c:pt idx="123">
                  <c:v>15.020965675306741</c:v>
                </c:pt>
                <c:pt idx="124">
                  <c:v>14.890289302551357</c:v>
                </c:pt>
                <c:pt idx="125">
                  <c:v>14.763422911011356</c:v>
                </c:pt>
                <c:pt idx="126">
                  <c:v>14.640220064376095</c:v>
                </c:pt>
                <c:pt idx="127">
                  <c:v>14.520540452029197</c:v>
                </c:pt>
                <c:pt idx="128">
                  <c:v>14.404249691020071</c:v>
                </c:pt>
                <c:pt idx="129">
                  <c:v>14.291219119540704</c:v>
                </c:pt>
                <c:pt idx="130">
                  <c:v>14.181325585516495</c:v>
                </c:pt>
                <c:pt idx="131">
                  <c:v>14.074451233206977</c:v>
                </c:pt>
                <c:pt idx="132">
                  <c:v>13.970483290122413</c:v>
                </c:pt>
                <c:pt idx="133">
                  <c:v>13.869313856075561</c:v>
                </c:pt>
                <c:pt idx="134">
                  <c:v>13.770839695786266</c:v>
                </c:pt>
                <c:pt idx="135">
                  <c:v>13.67496203612701</c:v>
                </c:pt>
                <c:pt idx="136">
                  <c:v>13.581586368826558</c:v>
                </c:pt>
                <c:pt idx="137">
                  <c:v>13.490622259227814</c:v>
                </c:pt>
                <c:pt idx="138">
                  <c:v>13.401983161515604</c:v>
                </c:pt>
                <c:pt idx="139">
                  <c:v>13.315586240683826</c:v>
                </c:pt>
                <c:pt idx="140">
                  <c:v>13.231352201393504</c:v>
                </c:pt>
                <c:pt idx="141">
                  <c:v>13.149205123778527</c:v>
                </c:pt>
                <c:pt idx="142">
                  <c:v>13.06907230618066</c:v>
                </c:pt>
                <c:pt idx="143">
                  <c:v>12.99088411473595</c:v>
                </c:pt>
                <c:pt idx="144">
                  <c:v>12.914573839688758</c:v>
                </c:pt>
                <c:pt idx="145">
                  <c:v>12.840077558274002</c:v>
                </c:pt>
                <c:pt idx="146">
                  <c:v>12.767334003982114</c:v>
                </c:pt>
                <c:pt idx="147">
                  <c:v>12.696284442001852</c:v>
                </c:pt>
                <c:pt idx="148">
                  <c:v>12.626872550622922</c:v>
                </c:pt>
                <c:pt idx="149">
                  <c:v>12.559044308371979</c:v>
                </c:pt>
                <c:pt idx="150">
                  <c:v>12.492747886651083</c:v>
                </c:pt>
                <c:pt idx="151">
                  <c:v>12.427933547646115</c:v>
                </c:pt>
                <c:pt idx="152">
                  <c:v>12.364553547273786</c:v>
                </c:pt>
                <c:pt idx="153">
                  <c:v>12.302562042938863</c:v>
                </c:pt>
                <c:pt idx="154">
                  <c:v>12.241915005877633</c:v>
                </c:pt>
                <c:pt idx="155">
                  <c:v>12.182570137869321</c:v>
                </c:pt>
                <c:pt idx="156">
                  <c:v>12.124486792103678</c:v>
                </c:pt>
                <c:pt idx="157">
                  <c:v>12.067625897999957</c:v>
                </c:pt>
                <c:pt idx="158">
                  <c:v>12.011949889780098</c:v>
                </c:pt>
                <c:pt idx="159">
                  <c:v>11.95742263860677</c:v>
                </c:pt>
                <c:pt idx="160">
                  <c:v>11.904009388104617</c:v>
                </c:pt>
                <c:pt idx="161">
                  <c:v>11.851676693091267</c:v>
                </c:pt>
                <c:pt idx="162">
                  <c:v>11.800392361352301</c:v>
                </c:pt>
                <c:pt idx="163">
                  <c:v>11.750125398302371</c:v>
                </c:pt>
                <c:pt idx="164">
                  <c:v>11.700845954382006</c:v>
                </c:pt>
                <c:pt idx="165">
                  <c:v>11.652525275047342</c:v>
                </c:pt>
                <c:pt idx="166">
                  <c:v>11.605135653216889</c:v>
                </c:pt>
                <c:pt idx="167">
                  <c:v>11.558650384046622</c:v>
                </c:pt>
                <c:pt idx="168">
                  <c:v>11.513043721911078</c:v>
                </c:pt>
                <c:pt idx="169">
                  <c:v>11.468290839474856</c:v>
                </c:pt>
                <c:pt idx="170">
                  <c:v>11.424367788744632</c:v>
                </c:pt>
                <c:pt idx="171">
                  <c:v>11.381251463997978</c:v>
                </c:pt>
                <c:pt idx="172">
                  <c:v>11.338919566490659</c:v>
                </c:pt>
                <c:pt idx="173">
                  <c:v>11.29735057084935</c:v>
                </c:pt>
                <c:pt idx="174">
                  <c:v>11.256523693061885</c:v>
                </c:pt>
                <c:pt idx="175">
                  <c:v>11.216418859981779</c:v>
                </c:pt>
                <c:pt idx="176">
                  <c:v>11.17701668026837</c:v>
                </c:pt>
                <c:pt idx="177">
                  <c:v>11.138298416688208</c:v>
                </c:pt>
                <c:pt idx="178">
                  <c:v>11.100245959707353</c:v>
                </c:pt>
                <c:pt idx="179">
                  <c:v>11.062841802308125</c:v>
                </c:pt>
                <c:pt idx="180">
                  <c:v>11.026069015967442</c:v>
                </c:pt>
                <c:pt idx="181">
                  <c:v>10.989911227737373</c:v>
                </c:pt>
                <c:pt idx="182">
                  <c:v>10.954352598371704</c:v>
                </c:pt>
                <c:pt idx="183">
                  <c:v>10.919377801445449</c:v>
                </c:pt>
                <c:pt idx="184">
                  <c:v>10.884972003417097</c:v>
                </c:pt>
                <c:pt idx="185">
                  <c:v>10.851120844586154</c:v>
                </c:pt>
                <c:pt idx="186">
                  <c:v>10.817810420901006</c:v>
                </c:pt>
                <c:pt idx="187">
                  <c:v>10.78502726657478</c:v>
                </c:pt>
                <c:pt idx="188">
                  <c:v>10.752758337468912</c:v>
                </c:pt>
                <c:pt idx="189">
                  <c:v>10.720990995206535</c:v>
                </c:pt>
                <c:pt idx="190">
                  <c:v>10.689712991979663</c:v>
                </c:pt>
                <c:pt idx="191">
                  <c:v>10.658912456016198</c:v>
                </c:pt>
                <c:pt idx="192">
                  <c:v>10.628577877674546</c:v>
                </c:pt>
                <c:pt idx="193">
                  <c:v>10.598698096135333</c:v>
                </c:pt>
                <c:pt idx="194">
                  <c:v>10.569262286661431</c:v>
                </c:pt>
                <c:pt idx="195">
                  <c:v>10.540259948398859</c:v>
                </c:pt>
                <c:pt idx="196">
                  <c:v>10.511680892692711</c:v>
                </c:pt>
                <c:pt idx="197">
                  <c:v>10.483515231893652</c:v>
                </c:pt>
                <c:pt idx="198">
                  <c:v>10.455753368631559</c:v>
                </c:pt>
                <c:pt idx="199">
                  <c:v>10.428385985534455</c:v>
                </c:pt>
                <c:pt idx="200">
                  <c:v>10.401404035371709</c:v>
                </c:pt>
                <c:pt idx="201">
                  <c:v>10.374798731601784</c:v>
                </c:pt>
                <c:pt idx="202">
                  <c:v>10.348561539305667</c:v>
                </c:pt>
                <c:pt idx="203">
                  <c:v>10.322684166488207</c:v>
                </c:pt>
                <c:pt idx="204">
                  <c:v>10.297158555730419</c:v>
                </c:pt>
                <c:pt idx="205">
                  <c:v>10.271976876176698</c:v>
                </c:pt>
                <c:pt idx="206">
                  <c:v>10.247131515841721</c:v>
                </c:pt>
                <c:pt idx="207">
                  <c:v>10.22261507422253</c:v>
                </c:pt>
                <c:pt idx="208">
                  <c:v>10.198420355202085</c:v>
                </c:pt>
                <c:pt idx="209">
                  <c:v>10.174540360231171</c:v>
                </c:pt>
                <c:pt idx="210">
                  <c:v>10.150968281776326</c:v>
                </c:pt>
                <c:pt idx="211">
                  <c:v>10.127697497021892</c:v>
                </c:pt>
                <c:pt idx="212">
                  <c:v>10.10472156181509</c:v>
                </c:pt>
                <c:pt idx="213">
                  <c:v>10.082034204843341</c:v>
                </c:pt>
                <c:pt idx="214">
                  <c:v>10.059629322033755</c:v>
                </c:pt>
                <c:pt idx="215">
                  <c:v>10.037500971165141</c:v>
                </c:pt>
                <c:pt idx="216">
                  <c:v>10.015643366683276</c:v>
                </c:pt>
                <c:pt idx="217">
                  <c:v>9.9940508747108225</c:v>
                </c:pt>
                <c:pt idx="218">
                  <c:v>9.9727180082434117</c:v>
                </c:pt>
                <c:pt idx="219">
                  <c:v>9.951639422524126</c:v>
                </c:pt>
                <c:pt idx="220">
                  <c:v>9.9308099105886729</c:v>
                </c:pt>
                <c:pt idx="221">
                  <c:v>9.9102243989742025</c:v>
                </c:pt>
                <c:pt idx="222">
                  <c:v>9.8898779435847981</c:v>
                </c:pt>
                <c:pt idx="223">
                  <c:v>9.8697657257072002</c:v>
                </c:pt>
                <c:pt idx="224">
                  <c:v>9.8498830481704225</c:v>
                </c:pt>
                <c:pt idx="225">
                  <c:v>9.8302253316434456</c:v>
                </c:pt>
                <c:pt idx="226">
                  <c:v>9.8107881110652198</c:v>
                </c:pt>
                <c:pt idx="227">
                  <c:v>9.7915670322016162</c:v>
                </c:pt>
                <c:pt idx="228">
                  <c:v>9.7725578483241673</c:v>
                </c:pt>
                <c:pt idx="229">
                  <c:v>9.7537564170056541</c:v>
                </c:pt>
                <c:pt idx="230">
                  <c:v>9.7351586970278419</c:v>
                </c:pt>
                <c:pt idx="231">
                  <c:v>9.7167607453968863</c:v>
                </c:pt>
                <c:pt idx="232">
                  <c:v>9.6985587144621253</c:v>
                </c:pt>
                <c:pt idx="233">
                  <c:v>9.680548849134107</c:v>
                </c:pt>
                <c:pt idx="234">
                  <c:v>9.6627274841980171</c:v>
                </c:pt>
                <c:pt idx="235">
                  <c:v>9.6450910417187092</c:v>
                </c:pt>
                <c:pt idx="236">
                  <c:v>9.6276360285337717</c:v>
                </c:pt>
                <c:pt idx="237">
                  <c:v>9.6103590338312284</c:v>
                </c:pt>
                <c:pt idx="238">
                  <c:v>9.5932567268085585</c:v>
                </c:pt>
                <c:pt idx="239">
                  <c:v>9.5763258544099639</c:v>
                </c:pt>
                <c:pt idx="240">
                  <c:v>9.5595632391388374</c:v>
                </c:pt>
                <c:pt idx="241">
                  <c:v>9.5429657769425962</c:v>
                </c:pt>
                <c:pt idx="242">
                  <c:v>9.5265304351671301</c:v>
                </c:pt>
                <c:pt idx="243">
                  <c:v>9.5102542505782246</c:v>
                </c:pt>
                <c:pt idx="244">
                  <c:v>9.4941343274474672</c:v>
                </c:pt>
                <c:pt idx="245">
                  <c:v>9.4781678357002033</c:v>
                </c:pt>
                <c:pt idx="246">
                  <c:v>9.4623520091232542</c:v>
                </c:pt>
                <c:pt idx="247">
                  <c:v>9.4466841436301721</c:v>
                </c:pt>
                <c:pt idx="248">
                  <c:v>9.4311615955819104</c:v>
                </c:pt>
                <c:pt idx="249">
                  <c:v>9.4157817801609056</c:v>
                </c:pt>
                <c:pt idx="250">
                  <c:v>9.4005421697965765</c:v>
                </c:pt>
                <c:pt idx="251">
                  <c:v>9.385440292640407</c:v>
                </c:pt>
                <c:pt idx="252">
                  <c:v>9.3704737310888024</c:v>
                </c:pt>
                <c:pt idx="253">
                  <c:v>9.3556401203520387</c:v>
                </c:pt>
                <c:pt idx="254">
                  <c:v>9.3409371470675939</c:v>
                </c:pt>
                <c:pt idx="255">
                  <c:v>9.3263625479563075</c:v>
                </c:pt>
                <c:pt idx="256">
                  <c:v>9.3119141085198791</c:v>
                </c:pt>
                <c:pt idx="257">
                  <c:v>9.2975896617782006</c:v>
                </c:pt>
                <c:pt idx="258">
                  <c:v>9.2833870870451349</c:v>
                </c:pt>
                <c:pt idx="259">
                  <c:v>9.2693043087414253</c:v>
                </c:pt>
                <c:pt idx="260">
                  <c:v>9.2553392952433864</c:v>
                </c:pt>
                <c:pt idx="261">
                  <c:v>9.241490057766196</c:v>
                </c:pt>
                <c:pt idx="262">
                  <c:v>9.2277546492805538</c:v>
                </c:pt>
                <c:pt idx="263">
                  <c:v>9.2141311634615697</c:v>
                </c:pt>
                <c:pt idx="264">
                  <c:v>9.200617733668782</c:v>
                </c:pt>
                <c:pt idx="265">
                  <c:v>9.1872125319562663</c:v>
                </c:pt>
                <c:pt idx="266">
                  <c:v>9.1739137681117668</c:v>
                </c:pt>
                <c:pt idx="267">
                  <c:v>9.1607196887239173</c:v>
                </c:pt>
                <c:pt idx="268">
                  <c:v>9.1476285762765723</c:v>
                </c:pt>
                <c:pt idx="269">
                  <c:v>9.1346387482693974</c:v>
                </c:pt>
                <c:pt idx="270">
                  <c:v>9.1217485563637535</c:v>
                </c:pt>
                <c:pt idx="271">
                  <c:v>9.1089563855531317</c:v>
                </c:pt>
                <c:pt idx="272">
                  <c:v>9.0962606533572554</c:v>
                </c:pt>
                <c:pt idx="273">
                  <c:v>9.0836598090391494</c:v>
                </c:pt>
                <c:pt idx="274">
                  <c:v>9.0711523328443082</c:v>
                </c:pt>
                <c:pt idx="275">
                  <c:v>9.0587367352613786</c:v>
                </c:pt>
                <c:pt idx="276">
                  <c:v>9.0464115563035534</c:v>
                </c:pt>
                <c:pt idx="277">
                  <c:v>9.0341753648100589</c:v>
                </c:pt>
                <c:pt idx="278">
                  <c:v>9.0220267577670938</c:v>
                </c:pt>
                <c:pt idx="279">
                  <c:v>9.0099643596475509</c:v>
                </c:pt>
                <c:pt idx="280">
                  <c:v>8.9979868217689791</c:v>
                </c:pt>
                <c:pt idx="281">
                  <c:v>8.986092821669164</c:v>
                </c:pt>
                <c:pt idx="282">
                  <c:v>8.9742810624987985</c:v>
                </c:pt>
                <c:pt idx="283">
                  <c:v>8.9625502724306934</c:v>
                </c:pt>
                <c:pt idx="284">
                  <c:v>8.9508992040849886</c:v>
                </c:pt>
                <c:pt idx="285">
                  <c:v>8.9393266339699178</c:v>
                </c:pt>
                <c:pt idx="286">
                  <c:v>8.927831361937594</c:v>
                </c:pt>
                <c:pt idx="287">
                  <c:v>8.9164122106543537</c:v>
                </c:pt>
                <c:pt idx="288">
                  <c:v>8.9050680250852761</c:v>
                </c:pt>
                <c:pt idx="289">
                  <c:v>8.8937976719923277</c:v>
                </c:pt>
                <c:pt idx="290">
                  <c:v>8.8826000394458244</c:v>
                </c:pt>
                <c:pt idx="291">
                  <c:v>8.8714740363487419</c:v>
                </c:pt>
                <c:pt idx="292">
                  <c:v>8.8604185919735112</c:v>
                </c:pt>
                <c:pt idx="293">
                  <c:v>8.8494326555109097</c:v>
                </c:pt>
                <c:pt idx="294">
                  <c:v>8.8385151956306949</c:v>
                </c:pt>
                <c:pt idx="295">
                  <c:v>8.8276652000536053</c:v>
                </c:pt>
                <c:pt idx="296">
                  <c:v>8.8168816751344306</c:v>
                </c:pt>
                <c:pt idx="297">
                  <c:v>8.8061636454557881</c:v>
                </c:pt>
                <c:pt idx="298">
                  <c:v>8.7955101534322822</c:v>
                </c:pt>
                <c:pt idx="299">
                  <c:v>8.784920258924787</c:v>
                </c:pt>
                <c:pt idx="300">
                  <c:v>8.7743930388645044</c:v>
                </c:pt>
                <c:pt idx="301">
                  <c:v>8.7639275868865258</c:v>
                </c:pt>
                <c:pt idx="302">
                  <c:v>8.7535230129726589</c:v>
                </c:pt>
                <c:pt idx="303">
                  <c:v>8.743178443103174</c:v>
                </c:pt>
                <c:pt idx="304">
                  <c:v>8.7328930189172969</c:v>
                </c:pt>
                <c:pt idx="305">
                  <c:v>8.7226658973821252</c:v>
                </c:pt>
                <c:pt idx="306">
                  <c:v>8.7124962504697763</c:v>
                </c:pt>
                <c:pt idx="307">
                  <c:v>8.7023832648424992</c:v>
                </c:pt>
                <c:pt idx="308">
                  <c:v>8.6923261415455535</c:v>
                </c:pt>
                <c:pt idx="309">
                  <c:v>8.6823240957076013</c:v>
                </c:pt>
                <c:pt idx="310">
                  <c:v>8.6723763562484226</c:v>
                </c:pt>
                <c:pt idx="311">
                  <c:v>8.6624821655937385</c:v>
                </c:pt>
                <c:pt idx="312">
                  <c:v>8.6526407793969682</c:v>
                </c:pt>
                <c:pt idx="313">
                  <c:v>8.6428514662676736</c:v>
                </c:pt>
                <c:pt idx="314">
                  <c:v>8.6331135075065522</c:v>
                </c:pt>
                <c:pt idx="315">
                  <c:v>8.6234261968467862</c:v>
                </c:pt>
                <c:pt idx="316">
                  <c:v>8.6137888402015559</c:v>
                </c:pt>
                <c:pt idx="317">
                  <c:v>8.6042007554175708</c:v>
                </c:pt>
                <c:pt idx="318">
                  <c:v>8.5946612720344149</c:v>
                </c:pt>
                <c:pt idx="319">
                  <c:v>8.5851697310496267</c:v>
                </c:pt>
                <c:pt idx="320">
                  <c:v>8.5757254846892366</c:v>
                </c:pt>
                <c:pt idx="321">
                  <c:v>8.5663278961837506</c:v>
                </c:pt>
                <c:pt idx="322">
                  <c:v>8.5569763395493084</c:v>
                </c:pt>
                <c:pt idx="323">
                  <c:v>8.5476701993739717</c:v>
                </c:pt>
                <c:pt idx="324">
                  <c:v>8.5384088706089436</c:v>
                </c:pt>
                <c:pt idx="325">
                  <c:v>8.5291917583646324</c:v>
                </c:pt>
                <c:pt idx="326">
                  <c:v>8.5200182777113813</c:v>
                </c:pt>
                <c:pt idx="327">
                  <c:v>8.5108878534847818</c:v>
                </c:pt>
                <c:pt idx="328">
                  <c:v>8.5017999200954595</c:v>
                </c:pt>
                <c:pt idx="329">
                  <c:v>8.4927539213431427</c:v>
                </c:pt>
                <c:pt idx="330">
                  <c:v>8.4837493102349786</c:v>
                </c:pt>
                <c:pt idx="331">
                  <c:v>8.4747855488079562</c:v>
                </c:pt>
                <c:pt idx="332">
                  <c:v>8.4658621079553384</c:v>
                </c:pt>
                <c:pt idx="333">
                  <c:v>8.4569784672569508</c:v>
                </c:pt>
                <c:pt idx="334">
                  <c:v>8.4481341148133104</c:v>
                </c:pt>
                <c:pt idx="335">
                  <c:v>8.4393285470834396</c:v>
                </c:pt>
                <c:pt idx="336">
                  <c:v>8.430561268726267</c:v>
                </c:pt>
                <c:pt idx="337">
                  <c:v>8.4218317924455484</c:v>
                </c:pt>
                <c:pt idx="338">
                  <c:v>8.4131396388382296</c:v>
                </c:pt>
                <c:pt idx="339">
                  <c:v>8.404484336246103</c:v>
                </c:pt>
                <c:pt idx="340">
                  <c:v>8.3958654206107486</c:v>
                </c:pt>
                <c:pt idx="341">
                  <c:v>8.3872824353316222</c:v>
                </c:pt>
                <c:pt idx="342">
                  <c:v>8.3787349311272479</c:v>
                </c:pt>
                <c:pt idx="343">
                  <c:v>8.3702224658994009</c:v>
                </c:pt>
                <c:pt idx="344">
                  <c:v>8.3617446046002346</c:v>
                </c:pt>
                <c:pt idx="345">
                  <c:v>8.353300919102292</c:v>
                </c:pt>
                <c:pt idx="346">
                  <c:v>8.3448909880712634</c:v>
                </c:pt>
                <c:pt idx="347">
                  <c:v>8.3365143968415012</c:v>
                </c:pt>
                <c:pt idx="348">
                  <c:v>8.3281707372941813</c:v>
                </c:pt>
                <c:pt idx="349">
                  <c:v>8.319859607738044</c:v>
                </c:pt>
                <c:pt idx="350">
                  <c:v>8.3115806127926728</c:v>
                </c:pt>
                <c:pt idx="351">
                  <c:v>8.3033333632742323</c:v>
                </c:pt>
                <c:pt idx="352">
                  <c:v>8.2951174760836182</c:v>
                </c:pt>
                <c:pt idx="353">
                  <c:v>8.2869325740969373</c:v>
                </c:pt>
                <c:pt idx="354">
                  <c:v>8.278778286058289</c:v>
                </c:pt>
                <c:pt idx="355">
                  <c:v>8.2706542464747859</c:v>
                </c:pt>
                <c:pt idx="356">
                  <c:v>8.262560095513745</c:v>
                </c:pt>
                <c:pt idx="357">
                  <c:v>8.2544954789020064</c:v>
                </c:pt>
                <c:pt idx="358">
                  <c:v>8.2464600478273482</c:v>
                </c:pt>
                <c:pt idx="359">
                  <c:v>8.2384534588418923</c:v>
                </c:pt>
                <c:pt idx="360">
                  <c:v>8.2304753737675433</c:v>
                </c:pt>
                <c:pt idx="361">
                  <c:v>8.2225254596033093</c:v>
                </c:pt>
                <c:pt idx="362">
                  <c:v>8.2146033884345417</c:v>
                </c:pt>
                <c:pt idx="363">
                  <c:v>8.2067088373440225</c:v>
                </c:pt>
                <c:pt idx="364">
                  <c:v>8.1988414883248115</c:v>
                </c:pt>
                <c:pt idx="365">
                  <c:v>8.1910010281949095</c:v>
                </c:pt>
                <c:pt idx="366">
                  <c:v>8.1831871485135999</c:v>
                </c:pt>
                <c:pt idx="367">
                  <c:v>8.1753995454994755</c:v>
                </c:pt>
                <c:pt idx="368">
                  <c:v>8.1676379199501099</c:v>
                </c:pt>
                <c:pt idx="369">
                  <c:v>8.159901977163333</c:v>
                </c:pt>
                <c:pt idx="370">
                  <c:v>8.1521914268600657</c:v>
                </c:pt>
                <c:pt idx="371">
                  <c:v>8.1445059831086724</c:v>
                </c:pt>
                <c:pt idx="372">
                  <c:v>8.1368453642508438</c:v>
                </c:pt>
                <c:pt idx="373">
                  <c:v>8.1292092928288913</c:v>
                </c:pt>
                <c:pt idx="374">
                  <c:v>8.1215974955145054</c:v>
                </c:pt>
                <c:pt idx="375">
                  <c:v>8.1140097030388905</c:v>
                </c:pt>
                <c:pt idx="376">
                  <c:v>8.1064456501242752</c:v>
                </c:pt>
                <c:pt idx="377">
                  <c:v>8.0989050754167433</c:v>
                </c:pt>
                <c:pt idx="378">
                  <c:v>8.091387721420368</c:v>
                </c:pt>
                <c:pt idx="379">
                  <c:v>8.0838933344326414</c:v>
                </c:pt>
                <c:pt idx="380">
                  <c:v>8.0764216644811135</c:v>
                </c:pt>
                <c:pt idx="381">
                  <c:v>8.0689724652612806</c:v>
                </c:pt>
                <c:pt idx="382">
                  <c:v>8.0615454940756415</c:v>
                </c:pt>
                <c:pt idx="383">
                  <c:v>8.0541405117739462</c:v>
                </c:pt>
                <c:pt idx="384">
                  <c:v>8.0467572826945393</c:v>
                </c:pt>
                <c:pt idx="385">
                  <c:v>8.0393955746068819</c:v>
                </c:pt>
                <c:pt idx="386">
                  <c:v>8.0320551586550817</c:v>
                </c:pt>
                <c:pt idx="387">
                  <c:v>8.0247358093025714</c:v>
                </c:pt>
                <c:pt idx="388">
                  <c:v>8.0174373042777702</c:v>
                </c:pt>
                <c:pt idx="389">
                  <c:v>8.0101594245207917</c:v>
                </c:pt>
                <c:pt idx="390">
                  <c:v>8.0029019541311364</c:v>
                </c:pt>
                <c:pt idx="391">
                  <c:v>7.9956646803164002</c:v>
                </c:pt>
                <c:pt idx="392">
                  <c:v>7.9884473933418629</c:v>
                </c:pt>
                <c:pt idx="393">
                  <c:v>7.9812498864810966</c:v>
                </c:pt>
                <c:pt idx="394">
                  <c:v>7.9740719559674194</c:v>
                </c:pt>
                <c:pt idx="395">
                  <c:v>7.9669134009463001</c:v>
                </c:pt>
                <c:pt idx="396">
                  <c:v>7.9597740234286007</c:v>
                </c:pt>
                <c:pt idx="397">
                  <c:v>7.9526536282446898</c:v>
                </c:pt>
                <c:pt idx="398">
                  <c:v>7.9455520229994079</c:v>
                </c:pt>
                <c:pt idx="399">
                  <c:v>7.9384690180278366</c:v>
                </c:pt>
                <c:pt idx="400">
                  <c:v>7.9314044263518824</c:v>
                </c:pt>
                <c:pt idx="401">
                  <c:v>7.9243580636376567</c:v>
                </c:pt>
                <c:pt idx="402">
                  <c:v>7.9173297481536036</c:v>
                </c:pt>
                <c:pt idx="403">
                  <c:v>7.9103193007294159</c:v>
                </c:pt>
                <c:pt idx="404">
                  <c:v>7.9033265447156626</c:v>
                </c:pt>
                <c:pt idx="405">
                  <c:v>7.896351305944151</c:v>
                </c:pt>
                <c:pt idx="406">
                  <c:v>7.8893934126890155</c:v>
                </c:pt>
                <c:pt idx="407">
                  <c:v>7.8824526956284764</c:v>
                </c:pt>
                <c:pt idx="408">
                  <c:v>7.8755289878072947</c:v>
                </c:pt>
                <c:pt idx="409">
                  <c:v>7.8686221245998862</c:v>
                </c:pt>
                <c:pt idx="410">
                  <c:v>7.861731943674096</c:v>
                </c:pt>
                <c:pt idx="411">
                  <c:v>7.8548582849556112</c:v>
                </c:pt>
                <c:pt idx="412">
                  <c:v>7.8480009905930022</c:v>
                </c:pt>
                <c:pt idx="413">
                  <c:v>7.8411599049233764</c:v>
                </c:pt>
                <c:pt idx="414">
                  <c:v>7.8343348744386265</c:v>
                </c:pt>
                <c:pt idx="415">
                  <c:v>7.8275257477522882</c:v>
                </c:pt>
                <c:pt idx="416">
                  <c:v>7.8207323755669602</c:v>
                </c:pt>
                <c:pt idx="417">
                  <c:v>7.8139546106422983</c:v>
                </c:pt>
                <c:pt idx="418">
                  <c:v>7.8071923077635592</c:v>
                </c:pt>
                <c:pt idx="419">
                  <c:v>7.8004453237106937</c:v>
                </c:pt>
                <c:pt idx="420">
                  <c:v>7.7937135172279763</c:v>
                </c:pt>
                <c:pt idx="421">
                  <c:v>7.7869967489941487</c:v>
                </c:pt>
                <c:pt idx="422">
                  <c:v>7.7802948815930808</c:v>
                </c:pt>
                <c:pt idx="423">
                  <c:v>7.7736077794849443</c:v>
                </c:pt>
                <c:pt idx="424">
                  <c:v>7.766935308977855</c:v>
                </c:pt>
                <c:pt idx="425">
                  <c:v>7.7602773382000283</c:v>
                </c:pt>
                <c:pt idx="426">
                  <c:v>7.7536337370723789</c:v>
                </c:pt>
                <c:pt idx="427">
                  <c:v>7.7470043772816055</c:v>
                </c:pt>
                <c:pt idx="428">
                  <c:v>7.7403891322537302</c:v>
                </c:pt>
                <c:pt idx="429">
                  <c:v>7.7337878771280764</c:v>
                </c:pt>
                <c:pt idx="430">
                  <c:v>7.7272004887316807</c:v>
                </c:pt>
                <c:pt idx="431">
                  <c:v>7.7206268455541469</c:v>
                </c:pt>
                <c:pt idx="432">
                  <c:v>7.7140668277229274</c:v>
                </c:pt>
                <c:pt idx="433">
                  <c:v>7.7075203169789788</c:v>
                </c:pt>
                <c:pt idx="434">
                  <c:v>7.7009871966528802</c:v>
                </c:pt>
                <c:pt idx="435">
                  <c:v>7.6944673516413058</c:v>
                </c:pt>
                <c:pt idx="436">
                  <c:v>7.6879606683838944</c:v>
                </c:pt>
                <c:pt idx="437">
                  <c:v>7.6814670348405354</c:v>
                </c:pt>
                <c:pt idx="438">
                  <c:v>7.6749863404689709</c:v>
                </c:pt>
                <c:pt idx="439">
                  <c:v>7.6685184762028253</c:v>
                </c:pt>
                <c:pt idx="440">
                  <c:v>7.6620633344299609</c:v>
                </c:pt>
                <c:pt idx="441">
                  <c:v>7.6556208089711912</c:v>
                </c:pt>
                <c:pt idx="442">
                  <c:v>7.6491907950593632</c:v>
                </c:pt>
                <c:pt idx="443">
                  <c:v>7.6427731893187598</c:v>
                </c:pt>
                <c:pt idx="444">
                  <c:v>7.6363678897448466</c:v>
                </c:pt>
                <c:pt idx="445">
                  <c:v>7.6299747956843404</c:v>
                </c:pt>
                <c:pt idx="446">
                  <c:v>7.6235938078156131</c:v>
                </c:pt>
                <c:pt idx="447">
                  <c:v>7.6172248281294124</c:v>
                </c:pt>
                <c:pt idx="448">
                  <c:v>7.6108677599098691</c:v>
                </c:pt>
                <c:pt idx="449">
                  <c:v>7.6045225077158474</c:v>
                </c:pt>
                <c:pt idx="450">
                  <c:v>7.5981889773625575</c:v>
                </c:pt>
                <c:pt idx="451">
                  <c:v>7.5918670759034992</c:v>
                </c:pt>
                <c:pt idx="452">
                  <c:v>7.5855567116126661</c:v>
                </c:pt>
                <c:pt idx="453">
                  <c:v>7.579257793967038</c:v>
                </c:pt>
                <c:pt idx="454">
                  <c:v>7.5729702336293698</c:v>
                </c:pt>
                <c:pt idx="455">
                  <c:v>7.5666939424312307</c:v>
                </c:pt>
                <c:pt idx="456">
                  <c:v>7.5604288333563385</c:v>
                </c:pt>
                <c:pt idx="457">
                  <c:v>7.554174820524123</c:v>
                </c:pt>
                <c:pt idx="458">
                  <c:v>7.5479318191735771</c:v>
                </c:pt>
                <c:pt idx="459">
                  <c:v>7.5416997456473602</c:v>
                </c:pt>
                <c:pt idx="460">
                  <c:v>7.5354785173761307</c:v>
                </c:pt>
                <c:pt idx="461">
                  <c:v>7.5292680528631379</c:v>
                </c:pt>
                <c:pt idx="462">
                  <c:v>7.5230682716690715</c:v>
                </c:pt>
                <c:pt idx="463">
                  <c:v>7.5168790943971064</c:v>
                </c:pt>
                <c:pt idx="464">
                  <c:v>7.5107004426782265</c:v>
                </c:pt>
                <c:pt idx="465">
                  <c:v>7.5045322391567382</c:v>
                </c:pt>
                <c:pt idx="466">
                  <c:v>7.498374407476037</c:v>
                </c:pt>
                <c:pt idx="467">
                  <c:v>7.4922268722645722</c:v>
                </c:pt>
                <c:pt idx="468">
                  <c:v>7.4860895591220444</c:v>
                </c:pt>
                <c:pt idx="469">
                  <c:v>7.4799623946058169</c:v>
                </c:pt>
                <c:pt idx="470">
                  <c:v>7.473845306217509</c:v>
                </c:pt>
                <c:pt idx="471">
                  <c:v>7.4677382223898352</c:v>
                </c:pt>
                <c:pt idx="472">
                  <c:v>7.4616410724736166</c:v>
                </c:pt>
                <c:pt idx="473">
                  <c:v>7.4555537867250088</c:v>
                </c:pt>
                <c:pt idx="474">
                  <c:v>7.4494762962929002</c:v>
                </c:pt>
                <c:pt idx="475">
                  <c:v>7.4434085332065347</c:v>
                </c:pt>
                <c:pt idx="476">
                  <c:v>7.4373504303632973</c:v>
                </c:pt>
                <c:pt idx="477">
                  <c:v>7.4313019215166936</c:v>
                </c:pt>
                <c:pt idx="478">
                  <c:v>7.4252629412645135</c:v>
                </c:pt>
                <c:pt idx="479">
                  <c:v>7.4192334250371736</c:v>
                </c:pt>
                <c:pt idx="480">
                  <c:v>7.4132133090862329</c:v>
                </c:pt>
                <c:pt idx="481">
                  <c:v>7.4072025304730662</c:v>
                </c:pt>
                <c:pt idx="482">
                  <c:v>7.4012010270577555</c:v>
                </c:pt>
                <c:pt idx="483">
                  <c:v>7.3952087374880717</c:v>
                </c:pt>
                <c:pt idx="484">
                  <c:v>7.389225601188711</c:v>
                </c:pt>
                <c:pt idx="485">
                  <c:v>7.3832515583506071</c:v>
                </c:pt>
                <c:pt idx="486">
                  <c:v>7.3772865499204672</c:v>
                </c:pt>
                <c:pt idx="487">
                  <c:v>7.3713305175904189</c:v>
                </c:pt>
                <c:pt idx="488">
                  <c:v>7.3653834037878445</c:v>
                </c:pt>
                <c:pt idx="489">
                  <c:v>7.3594451516653425</c:v>
                </c:pt>
                <c:pt idx="490">
                  <c:v>7.3535157050908424</c:v>
                </c:pt>
                <c:pt idx="491">
                  <c:v>7.3475950086378852</c:v>
                </c:pt>
                <c:pt idx="492">
                  <c:v>7.3416830075760098</c:v>
                </c:pt>
                <c:pt idx="493">
                  <c:v>7.3357796478613144</c:v>
                </c:pt>
                <c:pt idx="494">
                  <c:v>7.329884876127144</c:v>
                </c:pt>
                <c:pt idx="495">
                  <c:v>7.3239986396749108</c:v>
                </c:pt>
                <c:pt idx="496">
                  <c:v>7.3181208864650529</c:v>
                </c:pt>
                <c:pt idx="497">
                  <c:v>7.312251565108121</c:v>
                </c:pt>
                <c:pt idx="498">
                  <c:v>7.3063906248560002</c:v>
                </c:pt>
                <c:pt idx="499">
                  <c:v>7.3005380155932702</c:v>
                </c:pt>
                <c:pt idx="500">
                  <c:v>7.294693687828655</c:v>
                </c:pt>
                <c:pt idx="501">
                  <c:v>7.2888575926866368</c:v>
                </c:pt>
                <c:pt idx="502">
                  <c:v>7.2830296818991727</c:v>
                </c:pt>
                <c:pt idx="503">
                  <c:v>7.2772099077975207</c:v>
                </c:pt>
                <c:pt idx="504">
                  <c:v>7.2713982233042147</c:v>
                </c:pt>
                <c:pt idx="505">
                  <c:v>7.2655945819251206</c:v>
                </c:pt>
                <c:pt idx="506">
                  <c:v>7.2597989377416265</c:v>
                </c:pt>
                <c:pt idx="507">
                  <c:v>7.2540112454029382</c:v>
                </c:pt>
                <c:pt idx="508">
                  <c:v>7.248231460118495</c:v>
                </c:pt>
                <c:pt idx="509">
                  <c:v>7.2424595376504808</c:v>
                </c:pt>
                <c:pt idx="510">
                  <c:v>7.2366954343064362</c:v>
                </c:pt>
                <c:pt idx="511">
                  <c:v>7.2309391069320128</c:v>
                </c:pt>
                <c:pt idx="512">
                  <c:v>7.2251905129037786</c:v>
                </c:pt>
                <c:pt idx="513">
                  <c:v>7.2194496101221679</c:v>
                </c:pt>
                <c:pt idx="514">
                  <c:v>7.2137163570045066</c:v>
                </c:pt>
                <c:pt idx="515">
                  <c:v>7.207990712478149</c:v>
                </c:pt>
                <c:pt idx="516">
                  <c:v>7.2022726359737081</c:v>
                </c:pt>
                <c:pt idx="517">
                  <c:v>7.196562087418374</c:v>
                </c:pt>
                <c:pt idx="518">
                  <c:v>7.1908590272293429</c:v>
                </c:pt>
                <c:pt idx="519">
                  <c:v>7.1851634163073195</c:v>
                </c:pt>
                <c:pt idx="520">
                  <c:v>7.1794752160301218</c:v>
                </c:pt>
                <c:pt idx="521">
                  <c:v>7.1737943882463764</c:v>
                </c:pt>
                <c:pt idx="522">
                  <c:v>7.1681208952692996</c:v>
                </c:pt>
                <c:pt idx="523">
                  <c:v>7.16245469987056</c:v>
                </c:pt>
                <c:pt idx="524">
                  <c:v>7.156795765274234</c:v>
                </c:pt>
                <c:pt idx="525">
                  <c:v>7.1511440551508478</c:v>
                </c:pt>
                <c:pt idx="526">
                  <c:v>7.1454995336114848</c:v>
                </c:pt>
                <c:pt idx="527">
                  <c:v>7.1398621652020093</c:v>
                </c:pt>
                <c:pt idx="528">
                  <c:v>7.1342319148973266</c:v>
                </c:pt>
                <c:pt idx="529">
                  <c:v>7.1286087480957558</c:v>
                </c:pt>
                <c:pt idx="530">
                  <c:v>7.1229926306134717</c:v>
                </c:pt>
                <c:pt idx="531">
                  <c:v>7.117383528679011</c:v>
                </c:pt>
                <c:pt idx="532">
                  <c:v>7.1117814089278779</c:v>
                </c:pt>
                <c:pt idx="533">
                  <c:v>7.1061862383971945</c:v>
                </c:pt>
                <c:pt idx="534">
                  <c:v>7.1005979845204577</c:v>
                </c:pt>
                <c:pt idx="535">
                  <c:v>7.0950166151223399</c:v>
                </c:pt>
                <c:pt idx="536">
                  <c:v>7.0894420984135715</c:v>
                </c:pt>
                <c:pt idx="537">
                  <c:v>7.083874402985904</c:v>
                </c:pt>
                <c:pt idx="538">
                  <c:v>7.0783134978071205</c:v>
                </c:pt>
                <c:pt idx="539">
                  <c:v>7.0727593522161376</c:v>
                </c:pt>
                <c:pt idx="540">
                  <c:v>7.0672119359181504</c:v>
                </c:pt>
                <c:pt idx="541">
                  <c:v>7.0616712189798623</c:v>
                </c:pt>
                <c:pt idx="542">
                  <c:v>7.0561371718247772</c:v>
                </c:pt>
                <c:pt idx="543">
                  <c:v>7.0506097652285362</c:v>
                </c:pt>
                <c:pt idx="544">
                  <c:v>7.0450889703143567</c:v>
                </c:pt>
                <c:pt idx="545">
                  <c:v>7.0395747585484827</c:v>
                </c:pt>
                <c:pt idx="546">
                  <c:v>7.0340671017357437</c:v>
                </c:pt>
                <c:pt idx="547">
                  <c:v>7.0285659720151425</c:v>
                </c:pt>
                <c:pt idx="548">
                  <c:v>7.0230713418555153</c:v>
                </c:pt>
                <c:pt idx="549">
                  <c:v>7.0175831840512517</c:v>
                </c:pt>
                <c:pt idx="550">
                  <c:v>7.0121014717180623</c:v>
                </c:pt>
                <c:pt idx="551">
                  <c:v>7.0066261782888137</c:v>
                </c:pt>
                <c:pt idx="552">
                  <c:v>7.0011572775094209</c:v>
                </c:pt>
                <c:pt idx="553">
                  <c:v>6.9956947434347727</c:v>
                </c:pt>
                <c:pt idx="554">
                  <c:v>6.9902385504247402</c:v>
                </c:pt>
                <c:pt idx="555">
                  <c:v>6.9847886731402307</c:v>
                </c:pt>
                <c:pt idx="556">
                  <c:v>6.9793450865392774</c:v>
                </c:pt>
                <c:pt idx="557">
                  <c:v>6.9739077658732054</c:v>
                </c:pt>
                <c:pt idx="558">
                  <c:v>6.9684766866828234</c:v>
                </c:pt>
                <c:pt idx="559">
                  <c:v>6.9630518247946966</c:v>
                </c:pt>
                <c:pt idx="560">
                  <c:v>6.9576331563174429</c:v>
                </c:pt>
                <c:pt idx="561">
                  <c:v>6.9522206576380876</c:v>
                </c:pt>
                <c:pt idx="562">
                  <c:v>6.9468143054184672</c:v>
                </c:pt>
                <c:pt idx="563">
                  <c:v>6.9414140765916885</c:v>
                </c:pt>
                <c:pt idx="564">
                  <c:v>6.9360199483586102</c:v>
                </c:pt>
                <c:pt idx="565">
                  <c:v>6.9306318981844033</c:v>
                </c:pt>
                <c:pt idx="566">
                  <c:v>6.9252499037951312</c:v>
                </c:pt>
                <c:pt idx="567">
                  <c:v>6.9198739431743865</c:v>
                </c:pt>
                <c:pt idx="568">
                  <c:v>6.9145039945599738</c:v>
                </c:pt>
                <c:pt idx="569">
                  <c:v>6.9091400364406219</c:v>
                </c:pt>
                <c:pt idx="570">
                  <c:v>6.9037820475527631</c:v>
                </c:pt>
                <c:pt idx="571">
                  <c:v>6.8984300068773345</c:v>
                </c:pt>
                <c:pt idx="572">
                  <c:v>6.8930838936366285</c:v>
                </c:pt>
                <c:pt idx="573">
                  <c:v>6.8877436872911808</c:v>
                </c:pt>
                <c:pt idx="574">
                  <c:v>6.8824093675367086</c:v>
                </c:pt>
                <c:pt idx="575">
                  <c:v>6.8770809143010778</c:v>
                </c:pt>
                <c:pt idx="576">
                  <c:v>6.8717583077413193</c:v>
                </c:pt>
                <c:pt idx="577">
                  <c:v>6.8664415282406743</c:v>
                </c:pt>
                <c:pt idx="578">
                  <c:v>6.8611305564056861</c:v>
                </c:pt>
                <c:pt idx="579">
                  <c:v>6.8558253730633281</c:v>
                </c:pt>
                <c:pt idx="580">
                  <c:v>6.8505259592581673</c:v>
                </c:pt>
                <c:pt idx="581">
                  <c:v>6.845232296249562</c:v>
                </c:pt>
                <c:pt idx="582">
                  <c:v>6.8399443655089049</c:v>
                </c:pt>
                <c:pt idx="583">
                  <c:v>6.8346621487168884</c:v>
                </c:pt>
                <c:pt idx="584">
                  <c:v>6.8293856277608285</c:v>
                </c:pt>
                <c:pt idx="585">
                  <c:v>6.8241147847319867</c:v>
                </c:pt>
                <c:pt idx="586">
                  <c:v>6.8188496019229659</c:v>
                </c:pt>
                <c:pt idx="587">
                  <c:v>6.8135900618251126</c:v>
                </c:pt>
                <c:pt idx="588">
                  <c:v>6.8083361471259654</c:v>
                </c:pt>
                <c:pt idx="589">
                  <c:v>6.8030878407067323</c:v>
                </c:pt>
                <c:pt idx="590">
                  <c:v>6.7978451256398014</c:v>
                </c:pt>
                <c:pt idx="591">
                  <c:v>6.7926079851862813</c:v>
                </c:pt>
                <c:pt idx="592">
                  <c:v>6.7873764027935772</c:v>
                </c:pt>
                <c:pt idx="593">
                  <c:v>6.7821503620930015</c:v>
                </c:pt>
                <c:pt idx="594">
                  <c:v>6.7769298468973966</c:v>
                </c:pt>
                <c:pt idx="595">
                  <c:v>6.7717148411988131</c:v>
                </c:pt>
                <c:pt idx="596">
                  <c:v>6.7665053291662023</c:v>
                </c:pt>
                <c:pt idx="597">
                  <c:v>6.7613012951431415</c:v>
                </c:pt>
                <c:pt idx="598">
                  <c:v>6.7561027236455873</c:v>
                </c:pt>
                <c:pt idx="599">
                  <c:v>6.7509095993596659</c:v>
                </c:pt>
                <c:pt idx="600">
                  <c:v>6.7457219071394716</c:v>
                </c:pt>
                <c:pt idx="601">
                  <c:v>6.740539632004924</c:v>
                </c:pt>
                <c:pt idx="602">
                  <c:v>6.7353627591396252</c:v>
                </c:pt>
                <c:pt idx="603">
                  <c:v>6.7301912738887522</c:v>
                </c:pt>
                <c:pt idx="604">
                  <c:v>6.7250251617569852</c:v>
                </c:pt>
                <c:pt idx="605">
                  <c:v>6.7198644084064512</c:v>
                </c:pt>
                <c:pt idx="606">
                  <c:v>6.7147089996547011</c:v>
                </c:pt>
                <c:pt idx="607">
                  <c:v>6.7095589214727021</c:v>
                </c:pt>
                <c:pt idx="608">
                  <c:v>6.7044141599828766</c:v>
                </c:pt>
                <c:pt idx="609">
                  <c:v>6.6992747014571377</c:v>
                </c:pt>
                <c:pt idx="610">
                  <c:v>6.6941405323149725</c:v>
                </c:pt>
                <c:pt idx="611">
                  <c:v>6.6890116391215404</c:v>
                </c:pt>
                <c:pt idx="612">
                  <c:v>6.683888008585793</c:v>
                </c:pt>
                <c:pt idx="613">
                  <c:v>6.6787696275586272</c:v>
                </c:pt>
                <c:pt idx="614">
                  <c:v>6.6736564830310545</c:v>
                </c:pt>
                <c:pt idx="615">
                  <c:v>6.6685485621323828</c:v>
                </c:pt>
                <c:pt idx="616">
                  <c:v>6.6634458521284525</c:v>
                </c:pt>
                <c:pt idx="617">
                  <c:v>6.6583483404198622</c:v>
                </c:pt>
                <c:pt idx="618">
                  <c:v>6.6532560145402355</c:v>
                </c:pt>
                <c:pt idx="619">
                  <c:v>6.648168862154499</c:v>
                </c:pt>
                <c:pt idx="620">
                  <c:v>6.6430868710571964</c:v>
                </c:pt>
                <c:pt idx="621">
                  <c:v>6.6380100291708031</c:v>
                </c:pt>
                <c:pt idx="622">
                  <c:v>6.6329383245440843</c:v>
                </c:pt>
                <c:pt idx="623">
                  <c:v>6.6278717453504514</c:v>
                </c:pt>
                <c:pt idx="624">
                  <c:v>6.6228102798863642</c:v>
                </c:pt>
                <c:pt idx="625">
                  <c:v>6.6177539165697308</c:v>
                </c:pt>
                <c:pt idx="626">
                  <c:v>6.6127026439383378</c:v>
                </c:pt>
                <c:pt idx="627">
                  <c:v>6.6076564506482995</c:v>
                </c:pt>
                <c:pt idx="628">
                  <c:v>6.6026153254725237</c:v>
                </c:pt>
                <c:pt idx="629">
                  <c:v>6.5975792572992074</c:v>
                </c:pt>
                <c:pt idx="630">
                  <c:v>6.5925482351303319</c:v>
                </c:pt>
                <c:pt idx="631">
                  <c:v>6.5875222480801936</c:v>
                </c:pt>
                <c:pt idx="632">
                  <c:v>6.58250128537395</c:v>
                </c:pt>
                <c:pt idx="633">
                  <c:v>6.5774853363461716</c:v>
                </c:pt>
                <c:pt idx="634">
                  <c:v>6.5724743904394298</c:v>
                </c:pt>
                <c:pt idx="635">
                  <c:v>6.5674684372028977</c:v>
                </c:pt>
                <c:pt idx="636">
                  <c:v>6.5624674662909541</c:v>
                </c:pt>
                <c:pt idx="637">
                  <c:v>6.5574714674618226</c:v>
                </c:pt>
                <c:pt idx="638">
                  <c:v>6.5524804305762219</c:v>
                </c:pt>
                <c:pt idx="639">
                  <c:v>6.5474943455960224</c:v>
                </c:pt>
                <c:pt idx="640">
                  <c:v>6.5425132025829482</c:v>
                </c:pt>
                <c:pt idx="641">
                  <c:v>6.5375369916972552</c:v>
                </c:pt>
                <c:pt idx="642">
                  <c:v>6.5325657031964575</c:v>
                </c:pt>
                <c:pt idx="643">
                  <c:v>6.5275993274340633</c:v>
                </c:pt>
                <c:pt idx="644">
                  <c:v>6.5226378548583099</c:v>
                </c:pt>
                <c:pt idx="645">
                  <c:v>6.5176812760109319</c:v>
                </c:pt>
                <c:pt idx="646">
                  <c:v>6.5127295815259494</c:v>
                </c:pt>
                <c:pt idx="647">
                  <c:v>6.5077827621284472</c:v>
                </c:pt>
                <c:pt idx="648">
                  <c:v>6.5028408086333886</c:v>
                </c:pt>
                <c:pt idx="649">
                  <c:v>6.4979037119444421</c:v>
                </c:pt>
                <c:pt idx="650">
                  <c:v>6.4929714630528119</c:v>
                </c:pt>
                <c:pt idx="651">
                  <c:v>6.4880440530361021</c:v>
                </c:pt>
                <c:pt idx="652">
                  <c:v>6.4831214730571727</c:v>
                </c:pt>
                <c:pt idx="653">
                  <c:v>6.4782037143630253</c:v>
                </c:pt>
                <c:pt idx="654">
                  <c:v>6.4732907682836967</c:v>
                </c:pt>
                <c:pt idx="655">
                  <c:v>6.4683826262311657</c:v>
                </c:pt>
                <c:pt idx="656">
                  <c:v>6.4634792796982827</c:v>
                </c:pt>
                <c:pt idx="657">
                  <c:v>6.4585807202576939</c:v>
                </c:pt>
                <c:pt idx="658">
                  <c:v>6.4536869395607992</c:v>
                </c:pt>
                <c:pt idx="659">
                  <c:v>6.4487979293367097</c:v>
                </c:pt>
                <c:pt idx="660">
                  <c:v>6.4439136813912219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1CB-4B21-8A84-715F1D213B4E}"/>
            </c:ext>
          </c:extLst>
        </c:ser>
        <c:ser>
          <c:idx val="3"/>
          <c:order val="3"/>
          <c:tx>
            <c:strRef>
              <c:f>'Gain graph'!$F$4</c:f>
              <c:strCache>
                <c:ptCount val="1"/>
                <c:pt idx="0">
                  <c:v>Vo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'Gain graph'!$B$5:$B$665</c:f>
              <c:numCache>
                <c:formatCode>General</c:formatCode>
                <c:ptCount val="6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  <c:pt idx="261">
                  <c:v>150.5</c:v>
                </c:pt>
                <c:pt idx="262">
                  <c:v>151</c:v>
                </c:pt>
                <c:pt idx="263">
                  <c:v>151.5</c:v>
                </c:pt>
                <c:pt idx="264">
                  <c:v>152</c:v>
                </c:pt>
                <c:pt idx="265">
                  <c:v>152.5</c:v>
                </c:pt>
                <c:pt idx="266">
                  <c:v>153</c:v>
                </c:pt>
                <c:pt idx="267">
                  <c:v>153.5</c:v>
                </c:pt>
                <c:pt idx="268">
                  <c:v>154</c:v>
                </c:pt>
                <c:pt idx="269">
                  <c:v>154.5</c:v>
                </c:pt>
                <c:pt idx="270">
                  <c:v>155</c:v>
                </c:pt>
                <c:pt idx="271">
                  <c:v>155.5</c:v>
                </c:pt>
                <c:pt idx="272">
                  <c:v>156</c:v>
                </c:pt>
                <c:pt idx="273">
                  <c:v>156.5</c:v>
                </c:pt>
                <c:pt idx="274">
                  <c:v>157</c:v>
                </c:pt>
                <c:pt idx="275">
                  <c:v>157.5</c:v>
                </c:pt>
                <c:pt idx="276">
                  <c:v>158</c:v>
                </c:pt>
                <c:pt idx="277">
                  <c:v>158.5</c:v>
                </c:pt>
                <c:pt idx="278">
                  <c:v>159</c:v>
                </c:pt>
                <c:pt idx="279">
                  <c:v>159.5</c:v>
                </c:pt>
                <c:pt idx="280">
                  <c:v>160</c:v>
                </c:pt>
                <c:pt idx="281">
                  <c:v>160.5</c:v>
                </c:pt>
                <c:pt idx="282">
                  <c:v>161</c:v>
                </c:pt>
                <c:pt idx="283">
                  <c:v>161.5</c:v>
                </c:pt>
                <c:pt idx="284">
                  <c:v>162</c:v>
                </c:pt>
                <c:pt idx="285">
                  <c:v>162.5</c:v>
                </c:pt>
                <c:pt idx="286">
                  <c:v>163</c:v>
                </c:pt>
                <c:pt idx="287">
                  <c:v>163.5</c:v>
                </c:pt>
                <c:pt idx="288">
                  <c:v>164</c:v>
                </c:pt>
                <c:pt idx="289">
                  <c:v>164.5</c:v>
                </c:pt>
                <c:pt idx="290">
                  <c:v>165</c:v>
                </c:pt>
                <c:pt idx="291">
                  <c:v>165.5</c:v>
                </c:pt>
                <c:pt idx="292">
                  <c:v>166</c:v>
                </c:pt>
                <c:pt idx="293">
                  <c:v>166.5</c:v>
                </c:pt>
                <c:pt idx="294">
                  <c:v>167</c:v>
                </c:pt>
                <c:pt idx="295">
                  <c:v>167.5</c:v>
                </c:pt>
                <c:pt idx="296">
                  <c:v>168</c:v>
                </c:pt>
                <c:pt idx="297">
                  <c:v>168.5</c:v>
                </c:pt>
                <c:pt idx="298">
                  <c:v>169</c:v>
                </c:pt>
                <c:pt idx="299">
                  <c:v>169.5</c:v>
                </c:pt>
                <c:pt idx="300">
                  <c:v>170</c:v>
                </c:pt>
                <c:pt idx="301">
                  <c:v>170.5</c:v>
                </c:pt>
                <c:pt idx="302">
                  <c:v>171</c:v>
                </c:pt>
                <c:pt idx="303">
                  <c:v>171.5</c:v>
                </c:pt>
                <c:pt idx="304">
                  <c:v>172</c:v>
                </c:pt>
                <c:pt idx="305">
                  <c:v>172.5</c:v>
                </c:pt>
                <c:pt idx="306">
                  <c:v>173</c:v>
                </c:pt>
                <c:pt idx="307">
                  <c:v>173.5</c:v>
                </c:pt>
                <c:pt idx="308">
                  <c:v>174</c:v>
                </c:pt>
                <c:pt idx="309">
                  <c:v>174.5</c:v>
                </c:pt>
                <c:pt idx="310">
                  <c:v>175</c:v>
                </c:pt>
                <c:pt idx="311">
                  <c:v>175.5</c:v>
                </c:pt>
                <c:pt idx="312">
                  <c:v>176</c:v>
                </c:pt>
                <c:pt idx="313">
                  <c:v>176.5</c:v>
                </c:pt>
                <c:pt idx="314">
                  <c:v>177</c:v>
                </c:pt>
                <c:pt idx="315">
                  <c:v>177.5</c:v>
                </c:pt>
                <c:pt idx="316">
                  <c:v>178</c:v>
                </c:pt>
                <c:pt idx="317">
                  <c:v>178.5</c:v>
                </c:pt>
                <c:pt idx="318">
                  <c:v>179</c:v>
                </c:pt>
                <c:pt idx="319">
                  <c:v>179.5</c:v>
                </c:pt>
                <c:pt idx="320">
                  <c:v>180</c:v>
                </c:pt>
                <c:pt idx="321">
                  <c:v>180.5</c:v>
                </c:pt>
                <c:pt idx="322">
                  <c:v>181</c:v>
                </c:pt>
                <c:pt idx="323">
                  <c:v>181.5</c:v>
                </c:pt>
                <c:pt idx="324">
                  <c:v>182</c:v>
                </c:pt>
                <c:pt idx="325">
                  <c:v>182.5</c:v>
                </c:pt>
                <c:pt idx="326">
                  <c:v>183</c:v>
                </c:pt>
                <c:pt idx="327">
                  <c:v>183.5</c:v>
                </c:pt>
                <c:pt idx="328">
                  <c:v>184</c:v>
                </c:pt>
                <c:pt idx="329">
                  <c:v>184.5</c:v>
                </c:pt>
                <c:pt idx="330">
                  <c:v>185</c:v>
                </c:pt>
                <c:pt idx="331">
                  <c:v>185.5</c:v>
                </c:pt>
                <c:pt idx="332">
                  <c:v>186</c:v>
                </c:pt>
                <c:pt idx="333">
                  <c:v>186.5</c:v>
                </c:pt>
                <c:pt idx="334">
                  <c:v>187</c:v>
                </c:pt>
                <c:pt idx="335">
                  <c:v>187.5</c:v>
                </c:pt>
                <c:pt idx="336">
                  <c:v>188</c:v>
                </c:pt>
                <c:pt idx="337">
                  <c:v>188.5</c:v>
                </c:pt>
                <c:pt idx="338">
                  <c:v>189</c:v>
                </c:pt>
                <c:pt idx="339">
                  <c:v>189.5</c:v>
                </c:pt>
                <c:pt idx="340">
                  <c:v>190</c:v>
                </c:pt>
                <c:pt idx="341">
                  <c:v>190.5</c:v>
                </c:pt>
                <c:pt idx="342">
                  <c:v>191</c:v>
                </c:pt>
                <c:pt idx="343">
                  <c:v>191.5</c:v>
                </c:pt>
                <c:pt idx="344">
                  <c:v>192</c:v>
                </c:pt>
                <c:pt idx="345">
                  <c:v>192.5</c:v>
                </c:pt>
                <c:pt idx="346">
                  <c:v>193</c:v>
                </c:pt>
                <c:pt idx="347">
                  <c:v>193.5</c:v>
                </c:pt>
                <c:pt idx="348">
                  <c:v>194</c:v>
                </c:pt>
                <c:pt idx="349">
                  <c:v>194.5</c:v>
                </c:pt>
                <c:pt idx="350">
                  <c:v>195</c:v>
                </c:pt>
                <c:pt idx="351">
                  <c:v>195.5</c:v>
                </c:pt>
                <c:pt idx="352">
                  <c:v>196</c:v>
                </c:pt>
                <c:pt idx="353">
                  <c:v>196.5</c:v>
                </c:pt>
                <c:pt idx="354">
                  <c:v>197</c:v>
                </c:pt>
                <c:pt idx="355">
                  <c:v>197.5</c:v>
                </c:pt>
                <c:pt idx="356">
                  <c:v>198</c:v>
                </c:pt>
                <c:pt idx="357">
                  <c:v>198.5</c:v>
                </c:pt>
                <c:pt idx="358">
                  <c:v>199</c:v>
                </c:pt>
                <c:pt idx="359">
                  <c:v>199.5</c:v>
                </c:pt>
                <c:pt idx="360">
                  <c:v>200</c:v>
                </c:pt>
                <c:pt idx="361">
                  <c:v>200.5</c:v>
                </c:pt>
                <c:pt idx="362">
                  <c:v>201</c:v>
                </c:pt>
                <c:pt idx="363">
                  <c:v>201.5</c:v>
                </c:pt>
                <c:pt idx="364">
                  <c:v>202</c:v>
                </c:pt>
                <c:pt idx="365">
                  <c:v>202.5</c:v>
                </c:pt>
                <c:pt idx="366">
                  <c:v>203</c:v>
                </c:pt>
                <c:pt idx="367">
                  <c:v>203.5</c:v>
                </c:pt>
                <c:pt idx="368">
                  <c:v>204</c:v>
                </c:pt>
                <c:pt idx="369">
                  <c:v>204.5</c:v>
                </c:pt>
                <c:pt idx="370">
                  <c:v>205</c:v>
                </c:pt>
                <c:pt idx="371">
                  <c:v>205.5</c:v>
                </c:pt>
                <c:pt idx="372">
                  <c:v>206</c:v>
                </c:pt>
                <c:pt idx="373">
                  <c:v>206.5</c:v>
                </c:pt>
                <c:pt idx="374">
                  <c:v>207</c:v>
                </c:pt>
                <c:pt idx="375">
                  <c:v>207.5</c:v>
                </c:pt>
                <c:pt idx="376">
                  <c:v>208</c:v>
                </c:pt>
                <c:pt idx="377">
                  <c:v>208.5</c:v>
                </c:pt>
                <c:pt idx="378">
                  <c:v>209</c:v>
                </c:pt>
                <c:pt idx="379">
                  <c:v>209.5</c:v>
                </c:pt>
                <c:pt idx="380">
                  <c:v>210</c:v>
                </c:pt>
                <c:pt idx="381">
                  <c:v>210.5</c:v>
                </c:pt>
                <c:pt idx="382">
                  <c:v>211</c:v>
                </c:pt>
                <c:pt idx="383">
                  <c:v>211.5</c:v>
                </c:pt>
                <c:pt idx="384">
                  <c:v>212</c:v>
                </c:pt>
                <c:pt idx="385">
                  <c:v>212.5</c:v>
                </c:pt>
                <c:pt idx="386">
                  <c:v>213</c:v>
                </c:pt>
                <c:pt idx="387">
                  <c:v>213.5</c:v>
                </c:pt>
                <c:pt idx="388">
                  <c:v>214</c:v>
                </c:pt>
                <c:pt idx="389">
                  <c:v>214.5</c:v>
                </c:pt>
                <c:pt idx="390">
                  <c:v>215</c:v>
                </c:pt>
                <c:pt idx="391">
                  <c:v>215.5</c:v>
                </c:pt>
                <c:pt idx="392">
                  <c:v>216</c:v>
                </c:pt>
                <c:pt idx="393">
                  <c:v>216.5</c:v>
                </c:pt>
                <c:pt idx="394">
                  <c:v>217</c:v>
                </c:pt>
                <c:pt idx="395">
                  <c:v>217.5</c:v>
                </c:pt>
                <c:pt idx="396">
                  <c:v>218</c:v>
                </c:pt>
                <c:pt idx="397">
                  <c:v>218.5</c:v>
                </c:pt>
                <c:pt idx="398">
                  <c:v>219</c:v>
                </c:pt>
                <c:pt idx="399">
                  <c:v>219.5</c:v>
                </c:pt>
                <c:pt idx="400">
                  <c:v>220</c:v>
                </c:pt>
                <c:pt idx="401">
                  <c:v>220.5</c:v>
                </c:pt>
                <c:pt idx="402">
                  <c:v>221</c:v>
                </c:pt>
                <c:pt idx="403">
                  <c:v>221.5</c:v>
                </c:pt>
                <c:pt idx="404">
                  <c:v>222</c:v>
                </c:pt>
                <c:pt idx="405">
                  <c:v>222.5</c:v>
                </c:pt>
                <c:pt idx="406">
                  <c:v>223</c:v>
                </c:pt>
                <c:pt idx="407">
                  <c:v>223.5</c:v>
                </c:pt>
                <c:pt idx="408">
                  <c:v>224</c:v>
                </c:pt>
                <c:pt idx="409">
                  <c:v>224.5</c:v>
                </c:pt>
                <c:pt idx="410">
                  <c:v>225</c:v>
                </c:pt>
                <c:pt idx="411">
                  <c:v>225.5</c:v>
                </c:pt>
                <c:pt idx="412">
                  <c:v>226</c:v>
                </c:pt>
                <c:pt idx="413">
                  <c:v>226.5</c:v>
                </c:pt>
                <c:pt idx="414">
                  <c:v>227</c:v>
                </c:pt>
                <c:pt idx="415">
                  <c:v>227.5</c:v>
                </c:pt>
                <c:pt idx="416">
                  <c:v>228</c:v>
                </c:pt>
                <c:pt idx="417">
                  <c:v>228.5</c:v>
                </c:pt>
                <c:pt idx="418">
                  <c:v>229</c:v>
                </c:pt>
                <c:pt idx="419">
                  <c:v>229.5</c:v>
                </c:pt>
                <c:pt idx="420">
                  <c:v>230</c:v>
                </c:pt>
                <c:pt idx="421">
                  <c:v>230.5</c:v>
                </c:pt>
                <c:pt idx="422">
                  <c:v>231</c:v>
                </c:pt>
                <c:pt idx="423">
                  <c:v>231.5</c:v>
                </c:pt>
                <c:pt idx="424">
                  <c:v>232</c:v>
                </c:pt>
                <c:pt idx="425">
                  <c:v>232.5</c:v>
                </c:pt>
                <c:pt idx="426">
                  <c:v>233</c:v>
                </c:pt>
                <c:pt idx="427">
                  <c:v>233.5</c:v>
                </c:pt>
                <c:pt idx="428">
                  <c:v>234</c:v>
                </c:pt>
                <c:pt idx="429">
                  <c:v>234.5</c:v>
                </c:pt>
                <c:pt idx="430">
                  <c:v>235</c:v>
                </c:pt>
                <c:pt idx="431">
                  <c:v>235.5</c:v>
                </c:pt>
                <c:pt idx="432">
                  <c:v>236</c:v>
                </c:pt>
                <c:pt idx="433">
                  <c:v>236.5</c:v>
                </c:pt>
                <c:pt idx="434">
                  <c:v>237</c:v>
                </c:pt>
                <c:pt idx="435">
                  <c:v>237.5</c:v>
                </c:pt>
                <c:pt idx="436">
                  <c:v>238</c:v>
                </c:pt>
                <c:pt idx="437">
                  <c:v>238.5</c:v>
                </c:pt>
                <c:pt idx="438">
                  <c:v>239</c:v>
                </c:pt>
                <c:pt idx="439">
                  <c:v>239.5</c:v>
                </c:pt>
                <c:pt idx="440">
                  <c:v>240</c:v>
                </c:pt>
                <c:pt idx="441">
                  <c:v>240.5</c:v>
                </c:pt>
                <c:pt idx="442">
                  <c:v>241</c:v>
                </c:pt>
                <c:pt idx="443">
                  <c:v>241.5</c:v>
                </c:pt>
                <c:pt idx="444">
                  <c:v>242</c:v>
                </c:pt>
                <c:pt idx="445">
                  <c:v>242.5</c:v>
                </c:pt>
                <c:pt idx="446">
                  <c:v>243</c:v>
                </c:pt>
                <c:pt idx="447">
                  <c:v>243.5</c:v>
                </c:pt>
                <c:pt idx="448">
                  <c:v>244</c:v>
                </c:pt>
                <c:pt idx="449">
                  <c:v>244.5</c:v>
                </c:pt>
                <c:pt idx="450">
                  <c:v>245</c:v>
                </c:pt>
                <c:pt idx="451">
                  <c:v>245.5</c:v>
                </c:pt>
                <c:pt idx="452">
                  <c:v>246</c:v>
                </c:pt>
                <c:pt idx="453">
                  <c:v>246.5</c:v>
                </c:pt>
                <c:pt idx="454">
                  <c:v>247</c:v>
                </c:pt>
                <c:pt idx="455">
                  <c:v>247.5</c:v>
                </c:pt>
                <c:pt idx="456">
                  <c:v>248</c:v>
                </c:pt>
                <c:pt idx="457">
                  <c:v>248.5</c:v>
                </c:pt>
                <c:pt idx="458">
                  <c:v>249</c:v>
                </c:pt>
                <c:pt idx="459">
                  <c:v>249.5</c:v>
                </c:pt>
                <c:pt idx="460">
                  <c:v>250</c:v>
                </c:pt>
                <c:pt idx="461">
                  <c:v>250.5</c:v>
                </c:pt>
                <c:pt idx="462">
                  <c:v>251</c:v>
                </c:pt>
                <c:pt idx="463">
                  <c:v>251.5</c:v>
                </c:pt>
                <c:pt idx="464">
                  <c:v>252</c:v>
                </c:pt>
                <c:pt idx="465">
                  <c:v>252.5</c:v>
                </c:pt>
                <c:pt idx="466">
                  <c:v>253</c:v>
                </c:pt>
                <c:pt idx="467">
                  <c:v>253.5</c:v>
                </c:pt>
                <c:pt idx="468">
                  <c:v>254</c:v>
                </c:pt>
                <c:pt idx="469">
                  <c:v>254.5</c:v>
                </c:pt>
                <c:pt idx="470">
                  <c:v>255</c:v>
                </c:pt>
                <c:pt idx="471">
                  <c:v>255.5</c:v>
                </c:pt>
                <c:pt idx="472">
                  <c:v>256</c:v>
                </c:pt>
                <c:pt idx="473">
                  <c:v>256.5</c:v>
                </c:pt>
                <c:pt idx="474">
                  <c:v>257</c:v>
                </c:pt>
                <c:pt idx="475">
                  <c:v>257.5</c:v>
                </c:pt>
                <c:pt idx="476">
                  <c:v>258</c:v>
                </c:pt>
                <c:pt idx="477">
                  <c:v>258.5</c:v>
                </c:pt>
                <c:pt idx="478">
                  <c:v>259</c:v>
                </c:pt>
                <c:pt idx="479">
                  <c:v>259.5</c:v>
                </c:pt>
                <c:pt idx="480">
                  <c:v>260</c:v>
                </c:pt>
                <c:pt idx="481">
                  <c:v>260.5</c:v>
                </c:pt>
                <c:pt idx="482">
                  <c:v>261</c:v>
                </c:pt>
                <c:pt idx="483">
                  <c:v>261.5</c:v>
                </c:pt>
                <c:pt idx="484">
                  <c:v>262</c:v>
                </c:pt>
                <c:pt idx="485">
                  <c:v>262.5</c:v>
                </c:pt>
                <c:pt idx="486">
                  <c:v>263</c:v>
                </c:pt>
                <c:pt idx="487">
                  <c:v>263.5</c:v>
                </c:pt>
                <c:pt idx="488">
                  <c:v>264</c:v>
                </c:pt>
                <c:pt idx="489">
                  <c:v>264.5</c:v>
                </c:pt>
                <c:pt idx="490">
                  <c:v>265</c:v>
                </c:pt>
                <c:pt idx="491">
                  <c:v>265.5</c:v>
                </c:pt>
                <c:pt idx="492">
                  <c:v>266</c:v>
                </c:pt>
                <c:pt idx="493">
                  <c:v>266.5</c:v>
                </c:pt>
                <c:pt idx="494">
                  <c:v>267</c:v>
                </c:pt>
                <c:pt idx="495">
                  <c:v>267.5</c:v>
                </c:pt>
                <c:pt idx="496">
                  <c:v>268</c:v>
                </c:pt>
                <c:pt idx="497">
                  <c:v>268.5</c:v>
                </c:pt>
                <c:pt idx="498">
                  <c:v>269</c:v>
                </c:pt>
                <c:pt idx="499">
                  <c:v>269.5</c:v>
                </c:pt>
                <c:pt idx="500">
                  <c:v>270</c:v>
                </c:pt>
                <c:pt idx="501">
                  <c:v>270.5</c:v>
                </c:pt>
                <c:pt idx="502">
                  <c:v>271</c:v>
                </c:pt>
                <c:pt idx="503">
                  <c:v>271.5</c:v>
                </c:pt>
                <c:pt idx="504">
                  <c:v>272</c:v>
                </c:pt>
                <c:pt idx="505">
                  <c:v>272.5</c:v>
                </c:pt>
                <c:pt idx="506">
                  <c:v>273</c:v>
                </c:pt>
                <c:pt idx="507">
                  <c:v>273.5</c:v>
                </c:pt>
                <c:pt idx="508">
                  <c:v>274</c:v>
                </c:pt>
                <c:pt idx="509">
                  <c:v>274.5</c:v>
                </c:pt>
                <c:pt idx="510">
                  <c:v>275</c:v>
                </c:pt>
                <c:pt idx="511">
                  <c:v>275.5</c:v>
                </c:pt>
                <c:pt idx="512">
                  <c:v>276</c:v>
                </c:pt>
                <c:pt idx="513">
                  <c:v>276.5</c:v>
                </c:pt>
                <c:pt idx="514">
                  <c:v>277</c:v>
                </c:pt>
                <c:pt idx="515">
                  <c:v>277.5</c:v>
                </c:pt>
                <c:pt idx="516">
                  <c:v>278</c:v>
                </c:pt>
                <c:pt idx="517">
                  <c:v>278.5</c:v>
                </c:pt>
                <c:pt idx="518">
                  <c:v>279</c:v>
                </c:pt>
                <c:pt idx="519">
                  <c:v>279.5</c:v>
                </c:pt>
                <c:pt idx="520">
                  <c:v>280</c:v>
                </c:pt>
                <c:pt idx="521">
                  <c:v>280.5</c:v>
                </c:pt>
                <c:pt idx="522">
                  <c:v>281</c:v>
                </c:pt>
                <c:pt idx="523">
                  <c:v>281.5</c:v>
                </c:pt>
                <c:pt idx="524">
                  <c:v>282</c:v>
                </c:pt>
                <c:pt idx="525">
                  <c:v>282.5</c:v>
                </c:pt>
                <c:pt idx="526">
                  <c:v>283</c:v>
                </c:pt>
                <c:pt idx="527">
                  <c:v>283.5</c:v>
                </c:pt>
                <c:pt idx="528">
                  <c:v>284</c:v>
                </c:pt>
                <c:pt idx="529">
                  <c:v>284.5</c:v>
                </c:pt>
                <c:pt idx="530">
                  <c:v>285</c:v>
                </c:pt>
                <c:pt idx="531">
                  <c:v>285.5</c:v>
                </c:pt>
                <c:pt idx="532">
                  <c:v>286</c:v>
                </c:pt>
                <c:pt idx="533">
                  <c:v>286.5</c:v>
                </c:pt>
                <c:pt idx="534">
                  <c:v>287</c:v>
                </c:pt>
                <c:pt idx="535">
                  <c:v>287.5</c:v>
                </c:pt>
                <c:pt idx="536">
                  <c:v>288</c:v>
                </c:pt>
                <c:pt idx="537">
                  <c:v>288.5</c:v>
                </c:pt>
                <c:pt idx="538">
                  <c:v>289</c:v>
                </c:pt>
                <c:pt idx="539">
                  <c:v>289.5</c:v>
                </c:pt>
                <c:pt idx="540">
                  <c:v>290</c:v>
                </c:pt>
                <c:pt idx="541">
                  <c:v>290.5</c:v>
                </c:pt>
                <c:pt idx="542">
                  <c:v>291</c:v>
                </c:pt>
                <c:pt idx="543">
                  <c:v>291.5</c:v>
                </c:pt>
                <c:pt idx="544">
                  <c:v>292</c:v>
                </c:pt>
                <c:pt idx="545">
                  <c:v>292.5</c:v>
                </c:pt>
                <c:pt idx="546">
                  <c:v>293</c:v>
                </c:pt>
                <c:pt idx="547">
                  <c:v>293.5</c:v>
                </c:pt>
                <c:pt idx="548">
                  <c:v>294</c:v>
                </c:pt>
                <c:pt idx="549">
                  <c:v>294.5</c:v>
                </c:pt>
                <c:pt idx="550">
                  <c:v>295</c:v>
                </c:pt>
                <c:pt idx="551">
                  <c:v>295.5</c:v>
                </c:pt>
                <c:pt idx="552">
                  <c:v>296</c:v>
                </c:pt>
                <c:pt idx="553">
                  <c:v>296.5</c:v>
                </c:pt>
                <c:pt idx="554">
                  <c:v>297</c:v>
                </c:pt>
                <c:pt idx="555">
                  <c:v>297.5</c:v>
                </c:pt>
                <c:pt idx="556">
                  <c:v>298</c:v>
                </c:pt>
                <c:pt idx="557">
                  <c:v>298.5</c:v>
                </c:pt>
                <c:pt idx="558">
                  <c:v>299</c:v>
                </c:pt>
                <c:pt idx="559">
                  <c:v>299.5</c:v>
                </c:pt>
                <c:pt idx="560">
                  <c:v>300</c:v>
                </c:pt>
                <c:pt idx="561">
                  <c:v>300.5</c:v>
                </c:pt>
                <c:pt idx="562">
                  <c:v>301</c:v>
                </c:pt>
                <c:pt idx="563">
                  <c:v>301.5</c:v>
                </c:pt>
                <c:pt idx="564">
                  <c:v>302</c:v>
                </c:pt>
                <c:pt idx="565">
                  <c:v>302.5</c:v>
                </c:pt>
                <c:pt idx="566">
                  <c:v>303</c:v>
                </c:pt>
                <c:pt idx="567">
                  <c:v>303.5</c:v>
                </c:pt>
                <c:pt idx="568">
                  <c:v>304</c:v>
                </c:pt>
                <c:pt idx="569">
                  <c:v>304.5</c:v>
                </c:pt>
                <c:pt idx="570">
                  <c:v>305</c:v>
                </c:pt>
                <c:pt idx="571">
                  <c:v>305.5</c:v>
                </c:pt>
                <c:pt idx="572">
                  <c:v>306</c:v>
                </c:pt>
                <c:pt idx="573">
                  <c:v>306.5</c:v>
                </c:pt>
                <c:pt idx="574">
                  <c:v>307</c:v>
                </c:pt>
                <c:pt idx="575">
                  <c:v>307.5</c:v>
                </c:pt>
                <c:pt idx="576">
                  <c:v>308</c:v>
                </c:pt>
                <c:pt idx="577">
                  <c:v>308.5</c:v>
                </c:pt>
                <c:pt idx="578">
                  <c:v>309</c:v>
                </c:pt>
                <c:pt idx="579">
                  <c:v>309.5</c:v>
                </c:pt>
                <c:pt idx="580">
                  <c:v>310</c:v>
                </c:pt>
                <c:pt idx="581">
                  <c:v>310.5</c:v>
                </c:pt>
                <c:pt idx="582">
                  <c:v>311</c:v>
                </c:pt>
                <c:pt idx="583">
                  <c:v>311.5</c:v>
                </c:pt>
                <c:pt idx="584">
                  <c:v>312</c:v>
                </c:pt>
                <c:pt idx="585">
                  <c:v>312.5</c:v>
                </c:pt>
                <c:pt idx="586">
                  <c:v>313</c:v>
                </c:pt>
                <c:pt idx="587">
                  <c:v>313.5</c:v>
                </c:pt>
                <c:pt idx="588">
                  <c:v>314</c:v>
                </c:pt>
                <c:pt idx="589">
                  <c:v>314.5</c:v>
                </c:pt>
                <c:pt idx="590">
                  <c:v>315</c:v>
                </c:pt>
                <c:pt idx="591">
                  <c:v>315.5</c:v>
                </c:pt>
                <c:pt idx="592">
                  <c:v>316</c:v>
                </c:pt>
                <c:pt idx="593">
                  <c:v>316.5</c:v>
                </c:pt>
                <c:pt idx="594">
                  <c:v>317</c:v>
                </c:pt>
                <c:pt idx="595">
                  <c:v>317.5</c:v>
                </c:pt>
                <c:pt idx="596">
                  <c:v>318</c:v>
                </c:pt>
                <c:pt idx="597">
                  <c:v>318.5</c:v>
                </c:pt>
                <c:pt idx="598">
                  <c:v>319</c:v>
                </c:pt>
                <c:pt idx="599">
                  <c:v>319.5</c:v>
                </c:pt>
                <c:pt idx="600">
                  <c:v>320</c:v>
                </c:pt>
                <c:pt idx="601">
                  <c:v>320.5</c:v>
                </c:pt>
                <c:pt idx="602">
                  <c:v>321</c:v>
                </c:pt>
                <c:pt idx="603">
                  <c:v>321.5</c:v>
                </c:pt>
                <c:pt idx="604">
                  <c:v>322</c:v>
                </c:pt>
                <c:pt idx="605">
                  <c:v>322.5</c:v>
                </c:pt>
                <c:pt idx="606">
                  <c:v>323</c:v>
                </c:pt>
                <c:pt idx="607">
                  <c:v>323.5</c:v>
                </c:pt>
                <c:pt idx="608">
                  <c:v>324</c:v>
                </c:pt>
                <c:pt idx="609">
                  <c:v>324.5</c:v>
                </c:pt>
                <c:pt idx="610">
                  <c:v>325</c:v>
                </c:pt>
                <c:pt idx="611">
                  <c:v>325.5</c:v>
                </c:pt>
                <c:pt idx="612">
                  <c:v>326</c:v>
                </c:pt>
                <c:pt idx="613">
                  <c:v>326.5</c:v>
                </c:pt>
                <c:pt idx="614">
                  <c:v>327</c:v>
                </c:pt>
                <c:pt idx="615">
                  <c:v>327.5</c:v>
                </c:pt>
                <c:pt idx="616">
                  <c:v>328</c:v>
                </c:pt>
                <c:pt idx="617">
                  <c:v>328.5</c:v>
                </c:pt>
                <c:pt idx="618">
                  <c:v>329</c:v>
                </c:pt>
                <c:pt idx="619">
                  <c:v>329.5</c:v>
                </c:pt>
                <c:pt idx="620">
                  <c:v>330</c:v>
                </c:pt>
                <c:pt idx="621">
                  <c:v>330.5</c:v>
                </c:pt>
                <c:pt idx="622">
                  <c:v>331</c:v>
                </c:pt>
                <c:pt idx="623">
                  <c:v>331.5</c:v>
                </c:pt>
                <c:pt idx="624">
                  <c:v>332</c:v>
                </c:pt>
                <c:pt idx="625">
                  <c:v>332.5</c:v>
                </c:pt>
                <c:pt idx="626">
                  <c:v>333</c:v>
                </c:pt>
                <c:pt idx="627">
                  <c:v>333.5</c:v>
                </c:pt>
                <c:pt idx="628">
                  <c:v>334</c:v>
                </c:pt>
                <c:pt idx="629">
                  <c:v>334.5</c:v>
                </c:pt>
                <c:pt idx="630">
                  <c:v>335</c:v>
                </c:pt>
                <c:pt idx="631">
                  <c:v>335.5</c:v>
                </c:pt>
                <c:pt idx="632">
                  <c:v>336</c:v>
                </c:pt>
                <c:pt idx="633">
                  <c:v>336.5</c:v>
                </c:pt>
                <c:pt idx="634">
                  <c:v>337</c:v>
                </c:pt>
                <c:pt idx="635">
                  <c:v>337.5</c:v>
                </c:pt>
                <c:pt idx="636">
                  <c:v>338</c:v>
                </c:pt>
                <c:pt idx="637">
                  <c:v>338.5</c:v>
                </c:pt>
                <c:pt idx="638">
                  <c:v>339</c:v>
                </c:pt>
                <c:pt idx="639">
                  <c:v>339.5</c:v>
                </c:pt>
                <c:pt idx="640">
                  <c:v>340</c:v>
                </c:pt>
                <c:pt idx="641">
                  <c:v>340.5</c:v>
                </c:pt>
                <c:pt idx="642">
                  <c:v>341</c:v>
                </c:pt>
                <c:pt idx="643">
                  <c:v>341.5</c:v>
                </c:pt>
                <c:pt idx="644">
                  <c:v>342</c:v>
                </c:pt>
                <c:pt idx="645">
                  <c:v>342.5</c:v>
                </c:pt>
                <c:pt idx="646">
                  <c:v>343</c:v>
                </c:pt>
                <c:pt idx="647">
                  <c:v>343.5</c:v>
                </c:pt>
                <c:pt idx="648">
                  <c:v>344</c:v>
                </c:pt>
                <c:pt idx="649">
                  <c:v>344.5</c:v>
                </c:pt>
                <c:pt idx="650">
                  <c:v>345</c:v>
                </c:pt>
                <c:pt idx="651">
                  <c:v>345.5</c:v>
                </c:pt>
                <c:pt idx="652">
                  <c:v>346</c:v>
                </c:pt>
                <c:pt idx="653">
                  <c:v>346.5</c:v>
                </c:pt>
                <c:pt idx="654">
                  <c:v>347</c:v>
                </c:pt>
                <c:pt idx="655">
                  <c:v>347.5</c:v>
                </c:pt>
                <c:pt idx="656">
                  <c:v>348</c:v>
                </c:pt>
                <c:pt idx="657">
                  <c:v>348.5</c:v>
                </c:pt>
                <c:pt idx="658">
                  <c:v>349</c:v>
                </c:pt>
                <c:pt idx="659">
                  <c:v>349.5</c:v>
                </c:pt>
                <c:pt idx="660">
                  <c:v>350</c:v>
                </c:pt>
              </c:numCache>
            </c:numRef>
          </c:xVal>
          <c:yVal>
            <c:numRef>
              <c:f>'Gain graph'!$F$5:$F$665</c:f>
              <c:numCache>
                <c:formatCode>General</c:formatCode>
                <c:ptCount val="6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12</c:v>
                </c:pt>
                <c:pt idx="289">
                  <c:v>12</c:v>
                </c:pt>
                <c:pt idx="290">
                  <c:v>12</c:v>
                </c:pt>
                <c:pt idx="291">
                  <c:v>12</c:v>
                </c:pt>
                <c:pt idx="292">
                  <c:v>12</c:v>
                </c:pt>
                <c:pt idx="293">
                  <c:v>12</c:v>
                </c:pt>
                <c:pt idx="294">
                  <c:v>12</c:v>
                </c:pt>
                <c:pt idx="295">
                  <c:v>12</c:v>
                </c:pt>
                <c:pt idx="296">
                  <c:v>12</c:v>
                </c:pt>
                <c:pt idx="297">
                  <c:v>12</c:v>
                </c:pt>
                <c:pt idx="298">
                  <c:v>12</c:v>
                </c:pt>
                <c:pt idx="299">
                  <c:v>12</c:v>
                </c:pt>
                <c:pt idx="300">
                  <c:v>12</c:v>
                </c:pt>
                <c:pt idx="301">
                  <c:v>12</c:v>
                </c:pt>
                <c:pt idx="302">
                  <c:v>12</c:v>
                </c:pt>
                <c:pt idx="303">
                  <c:v>12</c:v>
                </c:pt>
                <c:pt idx="304">
                  <c:v>12</c:v>
                </c:pt>
                <c:pt idx="305">
                  <c:v>12</c:v>
                </c:pt>
                <c:pt idx="306">
                  <c:v>12</c:v>
                </c:pt>
                <c:pt idx="307">
                  <c:v>12</c:v>
                </c:pt>
                <c:pt idx="308">
                  <c:v>12</c:v>
                </c:pt>
                <c:pt idx="309">
                  <c:v>12</c:v>
                </c:pt>
                <c:pt idx="310">
                  <c:v>12</c:v>
                </c:pt>
                <c:pt idx="311">
                  <c:v>12</c:v>
                </c:pt>
                <c:pt idx="312">
                  <c:v>12</c:v>
                </c:pt>
                <c:pt idx="313">
                  <c:v>12</c:v>
                </c:pt>
                <c:pt idx="314">
                  <c:v>12</c:v>
                </c:pt>
                <c:pt idx="315">
                  <c:v>12</c:v>
                </c:pt>
                <c:pt idx="316">
                  <c:v>12</c:v>
                </c:pt>
                <c:pt idx="317">
                  <c:v>12</c:v>
                </c:pt>
                <c:pt idx="318">
                  <c:v>12</c:v>
                </c:pt>
                <c:pt idx="319">
                  <c:v>12</c:v>
                </c:pt>
                <c:pt idx="320">
                  <c:v>12</c:v>
                </c:pt>
                <c:pt idx="321">
                  <c:v>12</c:v>
                </c:pt>
                <c:pt idx="322">
                  <c:v>12</c:v>
                </c:pt>
                <c:pt idx="323">
                  <c:v>12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</c:v>
                </c:pt>
                <c:pt idx="328">
                  <c:v>12</c:v>
                </c:pt>
                <c:pt idx="329">
                  <c:v>12</c:v>
                </c:pt>
                <c:pt idx="330">
                  <c:v>12</c:v>
                </c:pt>
                <c:pt idx="331">
                  <c:v>12</c:v>
                </c:pt>
                <c:pt idx="332">
                  <c:v>12</c:v>
                </c:pt>
                <c:pt idx="333">
                  <c:v>12</c:v>
                </c:pt>
                <c:pt idx="334">
                  <c:v>12</c:v>
                </c:pt>
                <c:pt idx="335">
                  <c:v>12</c:v>
                </c:pt>
                <c:pt idx="336">
                  <c:v>12</c:v>
                </c:pt>
                <c:pt idx="337">
                  <c:v>12</c:v>
                </c:pt>
                <c:pt idx="338">
                  <c:v>12</c:v>
                </c:pt>
                <c:pt idx="339">
                  <c:v>12</c:v>
                </c:pt>
                <c:pt idx="340">
                  <c:v>12</c:v>
                </c:pt>
                <c:pt idx="341">
                  <c:v>12</c:v>
                </c:pt>
                <c:pt idx="342">
                  <c:v>12</c:v>
                </c:pt>
                <c:pt idx="343">
                  <c:v>12</c:v>
                </c:pt>
                <c:pt idx="344">
                  <c:v>12</c:v>
                </c:pt>
                <c:pt idx="345">
                  <c:v>12</c:v>
                </c:pt>
                <c:pt idx="346">
                  <c:v>12</c:v>
                </c:pt>
                <c:pt idx="347">
                  <c:v>12</c:v>
                </c:pt>
                <c:pt idx="348">
                  <c:v>12</c:v>
                </c:pt>
                <c:pt idx="349">
                  <c:v>12</c:v>
                </c:pt>
                <c:pt idx="350">
                  <c:v>12</c:v>
                </c:pt>
                <c:pt idx="351">
                  <c:v>12</c:v>
                </c:pt>
                <c:pt idx="352">
                  <c:v>12</c:v>
                </c:pt>
                <c:pt idx="353">
                  <c:v>12</c:v>
                </c:pt>
                <c:pt idx="354">
                  <c:v>12</c:v>
                </c:pt>
                <c:pt idx="355">
                  <c:v>12</c:v>
                </c:pt>
                <c:pt idx="356">
                  <c:v>12</c:v>
                </c:pt>
                <c:pt idx="357">
                  <c:v>12</c:v>
                </c:pt>
                <c:pt idx="358">
                  <c:v>12</c:v>
                </c:pt>
                <c:pt idx="359">
                  <c:v>12</c:v>
                </c:pt>
                <c:pt idx="360">
                  <c:v>12</c:v>
                </c:pt>
                <c:pt idx="361">
                  <c:v>12</c:v>
                </c:pt>
                <c:pt idx="362">
                  <c:v>12</c:v>
                </c:pt>
                <c:pt idx="363">
                  <c:v>12</c:v>
                </c:pt>
                <c:pt idx="364">
                  <c:v>12</c:v>
                </c:pt>
                <c:pt idx="365">
                  <c:v>12</c:v>
                </c:pt>
                <c:pt idx="366">
                  <c:v>12</c:v>
                </c:pt>
                <c:pt idx="367">
                  <c:v>12</c:v>
                </c:pt>
                <c:pt idx="368">
                  <c:v>12</c:v>
                </c:pt>
                <c:pt idx="369">
                  <c:v>12</c:v>
                </c:pt>
                <c:pt idx="370">
                  <c:v>12</c:v>
                </c:pt>
                <c:pt idx="371">
                  <c:v>12</c:v>
                </c:pt>
                <c:pt idx="372">
                  <c:v>12</c:v>
                </c:pt>
                <c:pt idx="373">
                  <c:v>12</c:v>
                </c:pt>
                <c:pt idx="374">
                  <c:v>12</c:v>
                </c:pt>
                <c:pt idx="375">
                  <c:v>12</c:v>
                </c:pt>
                <c:pt idx="376">
                  <c:v>12</c:v>
                </c:pt>
                <c:pt idx="377">
                  <c:v>12</c:v>
                </c:pt>
                <c:pt idx="378">
                  <c:v>12</c:v>
                </c:pt>
                <c:pt idx="379">
                  <c:v>12</c:v>
                </c:pt>
                <c:pt idx="380">
                  <c:v>12</c:v>
                </c:pt>
                <c:pt idx="381">
                  <c:v>12</c:v>
                </c:pt>
                <c:pt idx="382">
                  <c:v>12</c:v>
                </c:pt>
                <c:pt idx="383">
                  <c:v>12</c:v>
                </c:pt>
                <c:pt idx="384">
                  <c:v>12</c:v>
                </c:pt>
                <c:pt idx="385">
                  <c:v>12</c:v>
                </c:pt>
                <c:pt idx="386">
                  <c:v>12</c:v>
                </c:pt>
                <c:pt idx="387">
                  <c:v>12</c:v>
                </c:pt>
                <c:pt idx="388">
                  <c:v>12</c:v>
                </c:pt>
                <c:pt idx="389">
                  <c:v>12</c:v>
                </c:pt>
                <c:pt idx="390">
                  <c:v>12</c:v>
                </c:pt>
                <c:pt idx="391">
                  <c:v>12</c:v>
                </c:pt>
                <c:pt idx="392">
                  <c:v>12</c:v>
                </c:pt>
                <c:pt idx="393">
                  <c:v>12</c:v>
                </c:pt>
                <c:pt idx="394">
                  <c:v>12</c:v>
                </c:pt>
                <c:pt idx="395">
                  <c:v>12</c:v>
                </c:pt>
                <c:pt idx="396">
                  <c:v>12</c:v>
                </c:pt>
                <c:pt idx="397">
                  <c:v>12</c:v>
                </c:pt>
                <c:pt idx="398">
                  <c:v>12</c:v>
                </c:pt>
                <c:pt idx="399">
                  <c:v>12</c:v>
                </c:pt>
                <c:pt idx="400">
                  <c:v>12</c:v>
                </c:pt>
                <c:pt idx="401">
                  <c:v>12</c:v>
                </c:pt>
                <c:pt idx="402">
                  <c:v>12</c:v>
                </c:pt>
                <c:pt idx="403">
                  <c:v>12</c:v>
                </c:pt>
                <c:pt idx="404">
                  <c:v>12</c:v>
                </c:pt>
                <c:pt idx="405">
                  <c:v>12</c:v>
                </c:pt>
                <c:pt idx="406">
                  <c:v>12</c:v>
                </c:pt>
                <c:pt idx="407">
                  <c:v>12</c:v>
                </c:pt>
                <c:pt idx="408">
                  <c:v>12</c:v>
                </c:pt>
                <c:pt idx="409">
                  <c:v>12</c:v>
                </c:pt>
                <c:pt idx="410">
                  <c:v>12</c:v>
                </c:pt>
                <c:pt idx="411">
                  <c:v>12</c:v>
                </c:pt>
                <c:pt idx="412">
                  <c:v>12</c:v>
                </c:pt>
                <c:pt idx="413">
                  <c:v>12</c:v>
                </c:pt>
                <c:pt idx="414">
                  <c:v>12</c:v>
                </c:pt>
                <c:pt idx="415">
                  <c:v>12</c:v>
                </c:pt>
                <c:pt idx="416">
                  <c:v>12</c:v>
                </c:pt>
                <c:pt idx="417">
                  <c:v>12</c:v>
                </c:pt>
                <c:pt idx="418">
                  <c:v>12</c:v>
                </c:pt>
                <c:pt idx="419">
                  <c:v>12</c:v>
                </c:pt>
                <c:pt idx="420">
                  <c:v>12</c:v>
                </c:pt>
                <c:pt idx="421">
                  <c:v>12</c:v>
                </c:pt>
                <c:pt idx="422">
                  <c:v>12</c:v>
                </c:pt>
                <c:pt idx="423">
                  <c:v>12</c:v>
                </c:pt>
                <c:pt idx="424">
                  <c:v>12</c:v>
                </c:pt>
                <c:pt idx="425">
                  <c:v>12</c:v>
                </c:pt>
                <c:pt idx="426">
                  <c:v>12</c:v>
                </c:pt>
                <c:pt idx="427">
                  <c:v>12</c:v>
                </c:pt>
                <c:pt idx="428">
                  <c:v>12</c:v>
                </c:pt>
                <c:pt idx="429">
                  <c:v>12</c:v>
                </c:pt>
                <c:pt idx="430">
                  <c:v>12</c:v>
                </c:pt>
                <c:pt idx="431">
                  <c:v>12</c:v>
                </c:pt>
                <c:pt idx="432">
                  <c:v>12</c:v>
                </c:pt>
                <c:pt idx="433">
                  <c:v>12</c:v>
                </c:pt>
                <c:pt idx="434">
                  <c:v>12</c:v>
                </c:pt>
                <c:pt idx="435">
                  <c:v>12</c:v>
                </c:pt>
                <c:pt idx="436">
                  <c:v>12</c:v>
                </c:pt>
                <c:pt idx="437">
                  <c:v>12</c:v>
                </c:pt>
                <c:pt idx="438">
                  <c:v>12</c:v>
                </c:pt>
                <c:pt idx="439">
                  <c:v>12</c:v>
                </c:pt>
                <c:pt idx="440">
                  <c:v>12</c:v>
                </c:pt>
                <c:pt idx="441">
                  <c:v>12</c:v>
                </c:pt>
                <c:pt idx="442">
                  <c:v>12</c:v>
                </c:pt>
                <c:pt idx="443">
                  <c:v>12</c:v>
                </c:pt>
                <c:pt idx="444">
                  <c:v>12</c:v>
                </c:pt>
                <c:pt idx="445">
                  <c:v>12</c:v>
                </c:pt>
                <c:pt idx="446">
                  <c:v>12</c:v>
                </c:pt>
                <c:pt idx="447">
                  <c:v>12</c:v>
                </c:pt>
                <c:pt idx="448">
                  <c:v>12</c:v>
                </c:pt>
                <c:pt idx="449">
                  <c:v>12</c:v>
                </c:pt>
                <c:pt idx="450">
                  <c:v>12</c:v>
                </c:pt>
                <c:pt idx="451">
                  <c:v>12</c:v>
                </c:pt>
                <c:pt idx="452">
                  <c:v>12</c:v>
                </c:pt>
                <c:pt idx="453">
                  <c:v>12</c:v>
                </c:pt>
                <c:pt idx="454">
                  <c:v>12</c:v>
                </c:pt>
                <c:pt idx="455">
                  <c:v>12</c:v>
                </c:pt>
                <c:pt idx="456">
                  <c:v>12</c:v>
                </c:pt>
                <c:pt idx="457">
                  <c:v>12</c:v>
                </c:pt>
                <c:pt idx="458">
                  <c:v>12</c:v>
                </c:pt>
                <c:pt idx="459">
                  <c:v>12</c:v>
                </c:pt>
                <c:pt idx="460">
                  <c:v>12</c:v>
                </c:pt>
                <c:pt idx="461">
                  <c:v>12</c:v>
                </c:pt>
                <c:pt idx="462">
                  <c:v>12</c:v>
                </c:pt>
                <c:pt idx="463">
                  <c:v>12</c:v>
                </c:pt>
                <c:pt idx="464">
                  <c:v>12</c:v>
                </c:pt>
                <c:pt idx="465">
                  <c:v>12</c:v>
                </c:pt>
                <c:pt idx="466">
                  <c:v>12</c:v>
                </c:pt>
                <c:pt idx="467">
                  <c:v>12</c:v>
                </c:pt>
                <c:pt idx="468">
                  <c:v>12</c:v>
                </c:pt>
                <c:pt idx="469">
                  <c:v>12</c:v>
                </c:pt>
                <c:pt idx="470">
                  <c:v>12</c:v>
                </c:pt>
                <c:pt idx="471">
                  <c:v>12</c:v>
                </c:pt>
                <c:pt idx="472">
                  <c:v>12</c:v>
                </c:pt>
                <c:pt idx="473">
                  <c:v>12</c:v>
                </c:pt>
                <c:pt idx="474">
                  <c:v>12</c:v>
                </c:pt>
                <c:pt idx="475">
                  <c:v>12</c:v>
                </c:pt>
                <c:pt idx="476">
                  <c:v>12</c:v>
                </c:pt>
                <c:pt idx="477">
                  <c:v>12</c:v>
                </c:pt>
                <c:pt idx="478">
                  <c:v>12</c:v>
                </c:pt>
                <c:pt idx="479">
                  <c:v>12</c:v>
                </c:pt>
                <c:pt idx="480">
                  <c:v>12</c:v>
                </c:pt>
                <c:pt idx="481">
                  <c:v>12</c:v>
                </c:pt>
                <c:pt idx="482">
                  <c:v>12</c:v>
                </c:pt>
                <c:pt idx="483">
                  <c:v>12</c:v>
                </c:pt>
                <c:pt idx="484">
                  <c:v>12</c:v>
                </c:pt>
                <c:pt idx="485">
                  <c:v>12</c:v>
                </c:pt>
                <c:pt idx="486">
                  <c:v>12</c:v>
                </c:pt>
                <c:pt idx="487">
                  <c:v>12</c:v>
                </c:pt>
                <c:pt idx="488">
                  <c:v>12</c:v>
                </c:pt>
                <c:pt idx="489">
                  <c:v>12</c:v>
                </c:pt>
                <c:pt idx="490">
                  <c:v>12</c:v>
                </c:pt>
                <c:pt idx="491">
                  <c:v>12</c:v>
                </c:pt>
                <c:pt idx="492">
                  <c:v>12</c:v>
                </c:pt>
                <c:pt idx="493">
                  <c:v>12</c:v>
                </c:pt>
                <c:pt idx="494">
                  <c:v>12</c:v>
                </c:pt>
                <c:pt idx="495">
                  <c:v>12</c:v>
                </c:pt>
                <c:pt idx="496">
                  <c:v>12</c:v>
                </c:pt>
                <c:pt idx="497">
                  <c:v>12</c:v>
                </c:pt>
                <c:pt idx="498">
                  <c:v>12</c:v>
                </c:pt>
                <c:pt idx="499">
                  <c:v>12</c:v>
                </c:pt>
                <c:pt idx="500">
                  <c:v>12</c:v>
                </c:pt>
                <c:pt idx="501">
                  <c:v>12</c:v>
                </c:pt>
                <c:pt idx="502">
                  <c:v>12</c:v>
                </c:pt>
                <c:pt idx="503">
                  <c:v>12</c:v>
                </c:pt>
                <c:pt idx="504">
                  <c:v>12</c:v>
                </c:pt>
                <c:pt idx="505">
                  <c:v>12</c:v>
                </c:pt>
                <c:pt idx="506">
                  <c:v>12</c:v>
                </c:pt>
                <c:pt idx="507">
                  <c:v>12</c:v>
                </c:pt>
                <c:pt idx="508">
                  <c:v>12</c:v>
                </c:pt>
                <c:pt idx="509">
                  <c:v>12</c:v>
                </c:pt>
                <c:pt idx="510">
                  <c:v>12</c:v>
                </c:pt>
                <c:pt idx="511">
                  <c:v>12</c:v>
                </c:pt>
                <c:pt idx="512">
                  <c:v>12</c:v>
                </c:pt>
                <c:pt idx="513">
                  <c:v>12</c:v>
                </c:pt>
                <c:pt idx="514">
                  <c:v>12</c:v>
                </c:pt>
                <c:pt idx="515">
                  <c:v>12</c:v>
                </c:pt>
                <c:pt idx="516">
                  <c:v>12</c:v>
                </c:pt>
                <c:pt idx="517">
                  <c:v>12</c:v>
                </c:pt>
                <c:pt idx="518">
                  <c:v>12</c:v>
                </c:pt>
                <c:pt idx="519">
                  <c:v>12</c:v>
                </c:pt>
                <c:pt idx="520">
                  <c:v>12</c:v>
                </c:pt>
                <c:pt idx="521">
                  <c:v>12</c:v>
                </c:pt>
                <c:pt idx="522">
                  <c:v>12</c:v>
                </c:pt>
                <c:pt idx="523">
                  <c:v>12</c:v>
                </c:pt>
                <c:pt idx="524">
                  <c:v>12</c:v>
                </c:pt>
                <c:pt idx="525">
                  <c:v>12</c:v>
                </c:pt>
                <c:pt idx="526">
                  <c:v>12</c:v>
                </c:pt>
                <c:pt idx="527">
                  <c:v>12</c:v>
                </c:pt>
                <c:pt idx="528">
                  <c:v>12</c:v>
                </c:pt>
                <c:pt idx="529">
                  <c:v>12</c:v>
                </c:pt>
                <c:pt idx="530">
                  <c:v>12</c:v>
                </c:pt>
                <c:pt idx="531">
                  <c:v>12</c:v>
                </c:pt>
                <c:pt idx="532">
                  <c:v>12</c:v>
                </c:pt>
                <c:pt idx="533">
                  <c:v>12</c:v>
                </c:pt>
                <c:pt idx="534">
                  <c:v>12</c:v>
                </c:pt>
                <c:pt idx="535">
                  <c:v>12</c:v>
                </c:pt>
                <c:pt idx="536">
                  <c:v>12</c:v>
                </c:pt>
                <c:pt idx="537">
                  <c:v>12</c:v>
                </c:pt>
                <c:pt idx="538">
                  <c:v>12</c:v>
                </c:pt>
                <c:pt idx="539">
                  <c:v>12</c:v>
                </c:pt>
                <c:pt idx="540">
                  <c:v>12</c:v>
                </c:pt>
                <c:pt idx="541">
                  <c:v>12</c:v>
                </c:pt>
                <c:pt idx="542">
                  <c:v>12</c:v>
                </c:pt>
                <c:pt idx="543">
                  <c:v>12</c:v>
                </c:pt>
                <c:pt idx="544">
                  <c:v>12</c:v>
                </c:pt>
                <c:pt idx="545">
                  <c:v>12</c:v>
                </c:pt>
                <c:pt idx="546">
                  <c:v>12</c:v>
                </c:pt>
                <c:pt idx="547">
                  <c:v>12</c:v>
                </c:pt>
                <c:pt idx="548">
                  <c:v>12</c:v>
                </c:pt>
                <c:pt idx="549">
                  <c:v>12</c:v>
                </c:pt>
                <c:pt idx="550">
                  <c:v>12</c:v>
                </c:pt>
                <c:pt idx="551">
                  <c:v>12</c:v>
                </c:pt>
                <c:pt idx="552">
                  <c:v>12</c:v>
                </c:pt>
                <c:pt idx="553">
                  <c:v>12</c:v>
                </c:pt>
                <c:pt idx="554">
                  <c:v>12</c:v>
                </c:pt>
                <c:pt idx="555">
                  <c:v>12</c:v>
                </c:pt>
                <c:pt idx="556">
                  <c:v>12</c:v>
                </c:pt>
                <c:pt idx="557">
                  <c:v>12</c:v>
                </c:pt>
                <c:pt idx="558">
                  <c:v>12</c:v>
                </c:pt>
                <c:pt idx="559">
                  <c:v>12</c:v>
                </c:pt>
                <c:pt idx="560">
                  <c:v>12</c:v>
                </c:pt>
                <c:pt idx="561">
                  <c:v>12</c:v>
                </c:pt>
                <c:pt idx="562">
                  <c:v>12</c:v>
                </c:pt>
                <c:pt idx="563">
                  <c:v>12</c:v>
                </c:pt>
                <c:pt idx="564">
                  <c:v>12</c:v>
                </c:pt>
                <c:pt idx="565">
                  <c:v>12</c:v>
                </c:pt>
                <c:pt idx="566">
                  <c:v>12</c:v>
                </c:pt>
                <c:pt idx="567">
                  <c:v>12</c:v>
                </c:pt>
                <c:pt idx="568">
                  <c:v>12</c:v>
                </c:pt>
                <c:pt idx="569">
                  <c:v>12</c:v>
                </c:pt>
                <c:pt idx="570">
                  <c:v>12</c:v>
                </c:pt>
                <c:pt idx="571">
                  <c:v>12</c:v>
                </c:pt>
                <c:pt idx="572">
                  <c:v>12</c:v>
                </c:pt>
                <c:pt idx="573">
                  <c:v>12</c:v>
                </c:pt>
                <c:pt idx="574">
                  <c:v>12</c:v>
                </c:pt>
                <c:pt idx="575">
                  <c:v>12</c:v>
                </c:pt>
                <c:pt idx="576">
                  <c:v>12</c:v>
                </c:pt>
                <c:pt idx="577">
                  <c:v>12</c:v>
                </c:pt>
                <c:pt idx="578">
                  <c:v>12</c:v>
                </c:pt>
                <c:pt idx="579">
                  <c:v>12</c:v>
                </c:pt>
                <c:pt idx="580">
                  <c:v>12</c:v>
                </c:pt>
                <c:pt idx="581">
                  <c:v>12</c:v>
                </c:pt>
                <c:pt idx="582">
                  <c:v>12</c:v>
                </c:pt>
                <c:pt idx="583">
                  <c:v>12</c:v>
                </c:pt>
                <c:pt idx="584">
                  <c:v>12</c:v>
                </c:pt>
                <c:pt idx="585">
                  <c:v>12</c:v>
                </c:pt>
                <c:pt idx="586">
                  <c:v>12</c:v>
                </c:pt>
                <c:pt idx="587">
                  <c:v>12</c:v>
                </c:pt>
                <c:pt idx="588">
                  <c:v>12</c:v>
                </c:pt>
                <c:pt idx="589">
                  <c:v>12</c:v>
                </c:pt>
                <c:pt idx="590">
                  <c:v>12</c:v>
                </c:pt>
                <c:pt idx="591">
                  <c:v>12</c:v>
                </c:pt>
                <c:pt idx="592">
                  <c:v>12</c:v>
                </c:pt>
                <c:pt idx="593">
                  <c:v>12</c:v>
                </c:pt>
                <c:pt idx="594">
                  <c:v>12</c:v>
                </c:pt>
                <c:pt idx="595">
                  <c:v>12</c:v>
                </c:pt>
                <c:pt idx="596">
                  <c:v>12</c:v>
                </c:pt>
                <c:pt idx="597">
                  <c:v>12</c:v>
                </c:pt>
                <c:pt idx="598">
                  <c:v>12</c:v>
                </c:pt>
                <c:pt idx="599">
                  <c:v>12</c:v>
                </c:pt>
                <c:pt idx="600">
                  <c:v>12</c:v>
                </c:pt>
                <c:pt idx="601">
                  <c:v>12</c:v>
                </c:pt>
                <c:pt idx="602">
                  <c:v>12</c:v>
                </c:pt>
                <c:pt idx="603">
                  <c:v>12</c:v>
                </c:pt>
                <c:pt idx="604">
                  <c:v>12</c:v>
                </c:pt>
                <c:pt idx="605">
                  <c:v>12</c:v>
                </c:pt>
                <c:pt idx="606">
                  <c:v>12</c:v>
                </c:pt>
                <c:pt idx="607">
                  <c:v>12</c:v>
                </c:pt>
                <c:pt idx="608">
                  <c:v>12</c:v>
                </c:pt>
                <c:pt idx="609">
                  <c:v>12</c:v>
                </c:pt>
                <c:pt idx="610">
                  <c:v>12</c:v>
                </c:pt>
                <c:pt idx="611">
                  <c:v>12</c:v>
                </c:pt>
                <c:pt idx="612">
                  <c:v>12</c:v>
                </c:pt>
                <c:pt idx="613">
                  <c:v>12</c:v>
                </c:pt>
                <c:pt idx="614">
                  <c:v>12</c:v>
                </c:pt>
                <c:pt idx="615">
                  <c:v>12</c:v>
                </c:pt>
                <c:pt idx="616">
                  <c:v>12</c:v>
                </c:pt>
                <c:pt idx="617">
                  <c:v>12</c:v>
                </c:pt>
                <c:pt idx="618">
                  <c:v>12</c:v>
                </c:pt>
                <c:pt idx="619">
                  <c:v>12</c:v>
                </c:pt>
                <c:pt idx="620">
                  <c:v>12</c:v>
                </c:pt>
                <c:pt idx="621">
                  <c:v>12</c:v>
                </c:pt>
                <c:pt idx="622">
                  <c:v>12</c:v>
                </c:pt>
                <c:pt idx="623">
                  <c:v>12</c:v>
                </c:pt>
                <c:pt idx="624">
                  <c:v>12</c:v>
                </c:pt>
                <c:pt idx="625">
                  <c:v>12</c:v>
                </c:pt>
                <c:pt idx="626">
                  <c:v>12</c:v>
                </c:pt>
                <c:pt idx="627">
                  <c:v>12</c:v>
                </c:pt>
                <c:pt idx="628">
                  <c:v>12</c:v>
                </c:pt>
                <c:pt idx="629">
                  <c:v>12</c:v>
                </c:pt>
                <c:pt idx="630">
                  <c:v>12</c:v>
                </c:pt>
                <c:pt idx="631">
                  <c:v>12</c:v>
                </c:pt>
                <c:pt idx="632">
                  <c:v>12</c:v>
                </c:pt>
                <c:pt idx="633">
                  <c:v>12</c:v>
                </c:pt>
                <c:pt idx="634">
                  <c:v>12</c:v>
                </c:pt>
                <c:pt idx="635">
                  <c:v>12</c:v>
                </c:pt>
                <c:pt idx="636">
                  <c:v>12</c:v>
                </c:pt>
                <c:pt idx="637">
                  <c:v>12</c:v>
                </c:pt>
                <c:pt idx="638">
                  <c:v>12</c:v>
                </c:pt>
                <c:pt idx="639">
                  <c:v>12</c:v>
                </c:pt>
                <c:pt idx="640">
                  <c:v>12</c:v>
                </c:pt>
                <c:pt idx="641">
                  <c:v>12</c:v>
                </c:pt>
                <c:pt idx="642">
                  <c:v>12</c:v>
                </c:pt>
                <c:pt idx="643">
                  <c:v>12</c:v>
                </c:pt>
                <c:pt idx="644">
                  <c:v>12</c:v>
                </c:pt>
                <c:pt idx="645">
                  <c:v>12</c:v>
                </c:pt>
                <c:pt idx="646">
                  <c:v>12</c:v>
                </c:pt>
                <c:pt idx="647">
                  <c:v>12</c:v>
                </c:pt>
                <c:pt idx="648">
                  <c:v>12</c:v>
                </c:pt>
                <c:pt idx="649">
                  <c:v>12</c:v>
                </c:pt>
                <c:pt idx="650">
                  <c:v>12</c:v>
                </c:pt>
                <c:pt idx="651">
                  <c:v>12</c:v>
                </c:pt>
                <c:pt idx="652">
                  <c:v>12</c:v>
                </c:pt>
                <c:pt idx="653">
                  <c:v>12</c:v>
                </c:pt>
                <c:pt idx="654">
                  <c:v>12</c:v>
                </c:pt>
                <c:pt idx="655">
                  <c:v>12</c:v>
                </c:pt>
                <c:pt idx="656">
                  <c:v>12</c:v>
                </c:pt>
                <c:pt idx="657">
                  <c:v>12</c:v>
                </c:pt>
                <c:pt idx="658">
                  <c:v>12</c:v>
                </c:pt>
                <c:pt idx="659">
                  <c:v>12</c:v>
                </c:pt>
                <c:pt idx="6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1CB-4B21-8A84-715F1D213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874768"/>
        <c:axId val="384875160"/>
      </c:scatterChart>
      <c:valAx>
        <c:axId val="38487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fsw [kHz]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84875160"/>
        <c:crosses val="autoZero"/>
        <c:crossBetween val="midCat"/>
      </c:valAx>
      <c:valAx>
        <c:axId val="3848751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Vo1 [V]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848747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73199650043744524"/>
          <c:y val="0.15798556430446195"/>
          <c:w val="0.2054514435695538"/>
          <c:h val="0.249421843102945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'2回目Lp計算 (1.5倍)'!$G$28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'2回目Lp計算 (1.5倍)'!$B$29:$B$289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'2回目Lp計算 (1.5倍)'!$G$29:$G$289</c:f>
              <c:numCache>
                <c:formatCode>General</c:formatCode>
                <c:ptCount val="261"/>
                <c:pt idx="0">
                  <c:v>1.4391270469410946</c:v>
                </c:pt>
                <c:pt idx="1">
                  <c:v>1.5688275483813809</c:v>
                </c:pt>
                <c:pt idx="2">
                  <c:v>1.7048661606612932</c:v>
                </c:pt>
                <c:pt idx="3">
                  <c:v>1.8475455115009214</c:v>
                </c:pt>
                <c:pt idx="4">
                  <c:v>1.9971829958866882</c:v>
                </c:pt>
                <c:pt idx="5">
                  <c:v>2.1541105208863183</c:v>
                </c:pt>
                <c:pt idx="6">
                  <c:v>2.3186739518319963</c:v>
                </c:pt>
                <c:pt idx="7">
                  <c:v>2.4912321787727221</c:v>
                </c:pt>
                <c:pt idx="8">
                  <c:v>2.6721557050940241</c:v>
                </c:pt>
                <c:pt idx="9">
                  <c:v>2.8618246405064078</c:v>
                </c:pt>
                <c:pt idx="10">
                  <c:v>3.0606259581263799</c:v>
                </c:pt>
                <c:pt idx="11">
                  <c:v>3.2689498502156513</c:v>
                </c:pt>
                <c:pt idx="12">
                  <c:v>3.4871849897024236</c:v>
                </c:pt>
                <c:pt idx="13">
                  <c:v>3.715712475734446</c:v>
                </c:pt>
                <c:pt idx="14">
                  <c:v>3.9548982127194034</c:v>
                </c:pt>
                <c:pt idx="15">
                  <c:v>4.2050834460358137</c:v>
                </c:pt>
                <c:pt idx="16">
                  <c:v>4.4665731575533245</c:v>
                </c:pt>
                <c:pt idx="17">
                  <c:v>4.7396220156405979</c:v>
                </c:pt>
                <c:pt idx="18">
                  <c:v>5.0244175848812018</c:v>
                </c:pt>
                <c:pt idx="19">
                  <c:v>5.3210605401162185</c:v>
                </c:pt>
                <c:pt idx="20">
                  <c:v>5.629541710184653</c:v>
                </c:pt>
                <c:pt idx="21">
                  <c:v>5.9497159138382223</c:v>
                </c:pt>
                <c:pt idx="22">
                  <c:v>6.281272760480034</c:v>
                </c:pt>
                <c:pt idx="23">
                  <c:v>6.6237048882393594</c:v>
                </c:pt>
                <c:pt idx="24">
                  <c:v>6.9762745147006315</c:v>
                </c:pt>
                <c:pt idx="25">
                  <c:v>7.3379796860930311</c:v>
                </c:pt>
                <c:pt idx="26">
                  <c:v>7.7075222179469467</c:v>
                </c:pt>
                <c:pt idx="27">
                  <c:v>8.0832799886161375</c:v>
                </c:pt>
                <c:pt idx="28">
                  <c:v>8.4632869074753962</c:v>
                </c:pt>
                <c:pt idx="29">
                  <c:v>8.8452244226462433</c:v>
                </c:pt>
                <c:pt idx="30">
                  <c:v>9.2264287095539537</c:v>
                </c:pt>
                <c:pt idx="31">
                  <c:v>9.603917515164186</c:v>
                </c:pt>
                <c:pt idx="32">
                  <c:v>9.9744398499507874</c:v>
                </c:pt>
                <c:pt idx="33">
                  <c:v>10.334550198380169</c:v>
                </c:pt>
                <c:pt idx="34">
                  <c:v>10.680706649014063</c:v>
                </c:pt>
                <c:pt idx="35">
                  <c:v>11.00938948674999</c:v>
                </c:pt>
                <c:pt idx="36">
                  <c:v>11.317233700075786</c:v>
                </c:pt>
                <c:pt idx="37">
                  <c:v>11.601166065729075</c:v>
                </c:pt>
                <c:pt idx="38">
                  <c:v>11.85853558909705</c:v>
                </c:pt>
                <c:pt idx="39">
                  <c:v>12.087225631822701</c:v>
                </c:pt>
                <c:pt idx="40">
                  <c:v>12.285737333353218</c:v>
                </c:pt>
                <c:pt idx="41">
                  <c:v>12.453236847762742</c:v>
                </c:pt>
                <c:pt idx="42">
                  <c:v>12.589563002760551</c:v>
                </c:pt>
                <c:pt idx="43">
                  <c:v>12.695196497126791</c:v>
                </c:pt>
                <c:pt idx="44">
                  <c:v>12.77119585907464</c:v>
                </c:pt>
                <c:pt idx="45">
                  <c:v>12.819108404526615</c:v>
                </c:pt>
                <c:pt idx="46">
                  <c:v>12.840865975746279</c:v>
                </c:pt>
                <c:pt idx="47">
                  <c:v>12.838675277011918</c:v>
                </c:pt>
                <c:pt idx="48">
                  <c:v>12.814911424740194</c:v>
                </c:pt>
                <c:pt idx="49">
                  <c:v>12.772021339160521</c:v>
                </c:pt>
                <c:pt idx="50">
                  <c:v>12.712441302585127</c:v>
                </c:pt>
                <c:pt idx="51">
                  <c:v>12.638530799636481</c:v>
                </c:pt>
                <c:pt idx="52">
                  <c:v>12.552522908090177</c:v>
                </c:pt>
                <c:pt idx="53">
                  <c:v>12.456490153793874</c:v>
                </c:pt>
                <c:pt idx="54">
                  <c:v>12.35232389125728</c:v>
                </c:pt>
                <c:pt idx="55">
                  <c:v>12.24172485817931</c:v>
                </c:pt>
                <c:pt idx="56">
                  <c:v>12.126202475533256</c:v>
                </c:pt>
                <c:pt idx="57">
                  <c:v>12.007080616467833</c:v>
                </c:pt>
                <c:pt idx="58">
                  <c:v>11.88550785120859</c:v>
                </c:pt>
                <c:pt idx="59">
                  <c:v>11.762470516523166</c:v>
                </c:pt>
                <c:pt idx="60">
                  <c:v>11.638807304958851</c:v>
                </c:pt>
                <c:pt idx="61">
                  <c:v>11.51522438876033</c:v>
                </c:pt>
                <c:pt idx="62">
                  <c:v>11.39231036946097</c:v>
                </c:pt>
                <c:pt idx="63">
                  <c:v>11.270550570853748</c:v>
                </c:pt>
                <c:pt idx="64">
                  <c:v>11.150340371537727</c:v>
                </c:pt>
                <c:pt idx="65">
                  <c:v>11.031997408485033</c:v>
                </c:pt>
                <c:pt idx="66">
                  <c:v>10.915772581748126</c:v>
                </c:pt>
                <c:pt idx="67">
                  <c:v>10.801859859506623</c:v>
                </c:pt>
                <c:pt idx="68">
                  <c:v>10.690404928641248</c:v>
                </c:pt>
                <c:pt idx="69">
                  <c:v>10.581512764569061</c:v>
                </c:pt>
                <c:pt idx="70">
                  <c:v>10.475254209848423</c:v>
                </c:pt>
                <c:pt idx="71">
                  <c:v>10.371671657781317</c:v>
                </c:pt>
                <c:pt idx="72">
                  <c:v>10.270783937774526</c:v>
                </c:pt>
                <c:pt idx="73">
                  <c:v>10.17259049572389</c:v>
                </c:pt>
                <c:pt idx="74">
                  <c:v>10.07707495673502</c:v>
                </c:pt>
                <c:pt idx="75">
                  <c:v>9.9842081502136146</c:v>
                </c:pt>
                <c:pt idx="76">
                  <c:v>9.8939506695276691</c:v>
                </c:pt>
                <c:pt idx="77">
                  <c:v>9.8062550305833227</c:v>
                </c:pt>
                <c:pt idx="78">
                  <c:v>9.7210674860983861</c:v>
                </c:pt>
                <c:pt idx="79">
                  <c:v>9.638329545300337</c:v>
                </c:pt>
                <c:pt idx="80">
                  <c:v>9.5579792423228458</c:v>
                </c:pt>
                <c:pt idx="81">
                  <c:v>9.4799521907668769</c:v>
                </c:pt>
                <c:pt idx="82">
                  <c:v>9.4041824567266552</c:v>
                </c:pt>
                <c:pt idx="83">
                  <c:v>9.3306032780300221</c:v>
                </c:pt>
                <c:pt idx="84">
                  <c:v>9.2591476534629944</c:v>
                </c:pt>
                <c:pt idx="85">
                  <c:v>9.1897488222890722</c:v>
                </c:pt>
                <c:pt idx="86">
                  <c:v>9.1223406513815988</c:v>
                </c:pt>
                <c:pt idx="87">
                  <c:v>9.0568579447094208</c:v>
                </c:pt>
                <c:pt idx="88">
                  <c:v>8.9932366877019199</c:v>
                </c:pt>
                <c:pt idx="89">
                  <c:v>8.9314142371231906</c:v>
                </c:pt>
                <c:pt idx="90">
                  <c:v>8.8713294654645374</c:v>
                </c:pt>
                <c:pt idx="91">
                  <c:v>8.8129228674818378</c:v>
                </c:pt>
                <c:pt idx="92">
                  <c:v>8.7561366353269001</c:v>
                </c:pt>
                <c:pt idx="93">
                  <c:v>8.7009147077200755</c:v>
                </c:pt>
                <c:pt idx="94">
                  <c:v>8.6472027977602774</c:v>
                </c:pt>
                <c:pt idx="95">
                  <c:v>8.5949484032457732</c:v>
                </c:pt>
                <c:pt idx="96">
                  <c:v>8.544100802766037</c:v>
                </c:pt>
                <c:pt idx="97">
                  <c:v>8.4946110403051858</c:v>
                </c:pt>
                <c:pt idx="98">
                  <c:v>8.4464319006572115</c:v>
                </c:pt>
                <c:pt idx="99">
                  <c:v>8.3995178775802675</c:v>
                </c:pt>
                <c:pt idx="100">
                  <c:v>8.353825136301813</c:v>
                </c:pt>
                <c:pt idx="101">
                  <c:v>8.3093114717194627</c:v>
                </c:pt>
                <c:pt idx="102">
                  <c:v>8.2659362634168261</c:v>
                </c:pt>
                <c:pt idx="103">
                  <c:v>8.2236604284229937</c:v>
                </c:pt>
                <c:pt idx="104">
                  <c:v>8.1824463724835166</c:v>
                </c:pt>
                <c:pt idx="105">
                  <c:v>8.1422579404748987</c:v>
                </c:pt>
                <c:pt idx="106">
                  <c:v>8.1030603664803458</c:v>
                </c:pt>
                <c:pt idx="107">
                  <c:v>8.0648202239481197</c:v>
                </c:pt>
                <c:pt idx="108">
                  <c:v>8.0275053762729591</c:v>
                </c:pt>
                <c:pt idx="109">
                  <c:v>7.991084928072862</c:v>
                </c:pt>
                <c:pt idx="110">
                  <c:v>7.9555291773766843</c:v>
                </c:pt>
                <c:pt idx="111">
                  <c:v>7.9208095688901334</c:v>
                </c:pt>
                <c:pt idx="112">
                  <c:v>7.886898648467918</c:v>
                </c:pt>
                <c:pt idx="113">
                  <c:v>7.853770018886669</c:v>
                </c:pt>
                <c:pt idx="114">
                  <c:v>7.8213982969856044</c:v>
                </c:pt>
                <c:pt idx="115">
                  <c:v>7.789759072219157</c:v>
                </c:pt>
                <c:pt idx="116">
                  <c:v>7.7588288666469403</c:v>
                </c:pt>
                <c:pt idx="117">
                  <c:v>7.7285850963710914</c:v>
                </c:pt>
                <c:pt idx="118">
                  <c:v>7.6990060344184226</c:v>
                </c:pt>
                <c:pt idx="119">
                  <c:v>7.6700707750547235</c:v>
                </c:pt>
                <c:pt idx="120">
                  <c:v>7.6417591995104086</c:v>
                </c:pt>
                <c:pt idx="121">
                  <c:v>7.6140519430903186</c:v>
                </c:pt>
                <c:pt idx="122">
                  <c:v>7.5869303636354992</c:v>
                </c:pt>
                <c:pt idx="123">
                  <c:v>7.5603765113009</c:v>
                </c:pt>
                <c:pt idx="124">
                  <c:v>7.5343730996102689</c:v>
                </c:pt>
                <c:pt idx="125">
                  <c:v>7.5089034777474044</c:v>
                </c:pt>
                <c:pt idx="126">
                  <c:v>7.4839516040416747</c:v>
                </c:pt>
                <c:pt idx="127">
                  <c:v>7.4595020206050133</c:v>
                </c:pt>
                <c:pt idx="128">
                  <c:v>7.4355398290772374</c:v>
                </c:pt>
                <c:pt idx="129">
                  <c:v>7.4120506674367306</c:v>
                </c:pt>
                <c:pt idx="130">
                  <c:v>7.3890206878338462</c:v>
                </c:pt>
                <c:pt idx="131">
                  <c:v>7.3664365354051009</c:v>
                </c:pt>
                <c:pt idx="132">
                  <c:v>7.3442853280270555</c:v>
                </c:pt>
                <c:pt idx="133">
                  <c:v>7.3225546369697048</c:v>
                </c:pt>
                <c:pt idx="134">
                  <c:v>7.3012324684104035</c:v>
                </c:pt>
                <c:pt idx="135">
                  <c:v>7.2803072457704587</c:v>
                </c:pt>
                <c:pt idx="136">
                  <c:v>7.2597677928377911</c:v>
                </c:pt>
                <c:pt idx="137">
                  <c:v>7.2396033176403769</c:v>
                </c:pt>
                <c:pt idx="138">
                  <c:v>7.2198033970364257</c:v>
                </c:pt>
                <c:pt idx="139">
                  <c:v>7.2003579619886162</c:v>
                </c:pt>
                <c:pt idx="140">
                  <c:v>7.1812572834909894</c:v>
                </c:pt>
                <c:pt idx="141">
                  <c:v>7.1624919591184044</c:v>
                </c:pt>
                <c:pt idx="142">
                  <c:v>7.1440529001697275</c:v>
                </c:pt>
                <c:pt idx="143">
                  <c:v>7.1259313193771652</c:v>
                </c:pt>
                <c:pt idx="144">
                  <c:v>7.1081187191553958</c:v>
                </c:pt>
                <c:pt idx="145">
                  <c:v>7.090606880365292</c:v>
                </c:pt>
                <c:pt idx="146">
                  <c:v>7.0733878515681967</c:v>
                </c:pt>
                <c:pt idx="147">
                  <c:v>7.0564539387478522</c:v>
                </c:pt>
                <c:pt idx="148">
                  <c:v>7.039797695478045</c:v>
                </c:pt>
                <c:pt idx="149">
                  <c:v>7.0234119135151767</c:v>
                </c:pt>
                <c:pt idx="150">
                  <c:v>7.0072896137958924</c:v>
                </c:pt>
                <c:pt idx="151">
                  <c:v>6.9914240378208161</c:v>
                </c:pt>
                <c:pt idx="152">
                  <c:v>6.9758086394064209</c:v>
                </c:pt>
                <c:pt idx="153">
                  <c:v>6.9604370767878629</c:v>
                </c:pt>
                <c:pt idx="154">
                  <c:v>6.9453032050564731</c:v>
                </c:pt>
                <c:pt idx="155">
                  <c:v>6.9304010689163578</c:v>
                </c:pt>
                <c:pt idx="156">
                  <c:v>6.915724895745341</c:v>
                </c:pt>
                <c:pt idx="157">
                  <c:v>6.9012690889461963</c:v>
                </c:pt>
                <c:pt idx="158">
                  <c:v>6.8870282215747807</c:v>
                </c:pt>
                <c:pt idx="159">
                  <c:v>6.8729970302323311</c:v>
                </c:pt>
                <c:pt idx="160">
                  <c:v>6.8591704092098631</c:v>
                </c:pt>
                <c:pt idx="161">
                  <c:v>6.8455434048730917</c:v>
                </c:pt>
                <c:pt idx="162">
                  <c:v>6.8321112102770005</c:v>
                </c:pt>
                <c:pt idx="163">
                  <c:v>6.8188691599995419</c:v>
                </c:pt>
                <c:pt idx="164">
                  <c:v>6.8058127251846479</c:v>
                </c:pt>
                <c:pt idx="165">
                  <c:v>6.7929375087850561</c:v>
                </c:pt>
                <c:pt idx="166">
                  <c:v>6.7802392409959911</c:v>
                </c:pt>
                <c:pt idx="167">
                  <c:v>6.767713774871182</c:v>
                </c:pt>
                <c:pt idx="168">
                  <c:v>6.755357082113048</c:v>
                </c:pt>
                <c:pt idx="169">
                  <c:v>6.743165249029369</c:v>
                </c:pt>
                <c:pt idx="170">
                  <c:v>6.731134472649023</c:v>
                </c:pt>
                <c:pt idx="171">
                  <c:v>6.7192610569898239</c:v>
                </c:pt>
                <c:pt idx="172">
                  <c:v>6.7075414094717685</c:v>
                </c:pt>
                <c:pt idx="173">
                  <c:v>6.6959720374693283</c:v>
                </c:pt>
                <c:pt idx="174">
                  <c:v>6.6845495449967753</c:v>
                </c:pt>
                <c:pt idx="175">
                  <c:v>6.6732706295206974</c:v>
                </c:pt>
                <c:pt idx="176">
                  <c:v>6.6621320788943246</c:v>
                </c:pt>
                <c:pt idx="177">
                  <c:v>6.6511307684083345</c:v>
                </c:pt>
                <c:pt idx="178">
                  <c:v>6.640263657953196</c:v>
                </c:pt>
                <c:pt idx="179">
                  <c:v>6.629527789288308</c:v>
                </c:pt>
                <c:pt idx="180">
                  <c:v>6.61892028341338</c:v>
                </c:pt>
                <c:pt idx="181">
                  <c:v>6.6084383380377503</c:v>
                </c:pt>
                <c:pt idx="182">
                  <c:v>6.5980792251435272</c:v>
                </c:pt>
                <c:pt idx="183">
                  <c:v>6.5878402886386107</c:v>
                </c:pt>
                <c:pt idx="184">
                  <c:v>6.5777189420958679</c:v>
                </c:pt>
                <c:pt idx="185">
                  <c:v>6.5677126665748808</c:v>
                </c:pt>
                <c:pt idx="186">
                  <c:v>6.5578190085228432</c:v>
                </c:pt>
                <c:pt idx="187">
                  <c:v>6.5480355777513797</c:v>
                </c:pt>
                <c:pt idx="188">
                  <c:v>6.5383600454861588</c:v>
                </c:pt>
                <c:pt idx="189">
                  <c:v>6.5287901424863302</c:v>
                </c:pt>
                <c:pt idx="190">
                  <c:v>6.5193236572309825</c:v>
                </c:pt>
                <c:pt idx="191">
                  <c:v>6.5099584341698895</c:v>
                </c:pt>
                <c:pt idx="192">
                  <c:v>6.5006923720359495</c:v>
                </c:pt>
                <c:pt idx="193">
                  <c:v>6.4915234222169085</c:v>
                </c:pt>
                <c:pt idx="194">
                  <c:v>6.4824495871839298</c:v>
                </c:pt>
                <c:pt idx="195">
                  <c:v>6.4734689189748034</c:v>
                </c:pt>
                <c:pt idx="196">
                  <c:v>6.4645795177296419</c:v>
                </c:pt>
                <c:pt idx="197">
                  <c:v>6.455779530276966</c:v>
                </c:pt>
                <c:pt idx="198">
                  <c:v>6.4470671487682445</c:v>
                </c:pt>
                <c:pt idx="199">
                  <c:v>6.438440609358973</c:v>
                </c:pt>
                <c:pt idx="200">
                  <c:v>6.4298981909345247</c:v>
                </c:pt>
                <c:pt idx="201">
                  <c:v>6.4214382138789965</c:v>
                </c:pt>
                <c:pt idx="202">
                  <c:v>6.4130590388854518</c:v>
                </c:pt>
                <c:pt idx="203">
                  <c:v>6.4047590658059317</c:v>
                </c:pt>
                <c:pt idx="204">
                  <c:v>6.39653673253975</c:v>
                </c:pt>
                <c:pt idx="205">
                  <c:v>6.3883905139586226</c:v>
                </c:pt>
                <c:pt idx="206">
                  <c:v>6.3803189208672038</c:v>
                </c:pt>
                <c:pt idx="207">
                  <c:v>6.372320498997766</c:v>
                </c:pt>
                <c:pt idx="208">
                  <c:v>6.3643938280376826</c:v>
                </c:pt>
                <c:pt idx="209">
                  <c:v>6.35653752068853</c:v>
                </c:pt>
                <c:pt idx="210">
                  <c:v>6.3487502217556271</c:v>
                </c:pt>
                <c:pt idx="211">
                  <c:v>6.3410306072668954</c:v>
                </c:pt>
                <c:pt idx="212">
                  <c:v>6.3333773836199461</c:v>
                </c:pt>
                <c:pt idx="213">
                  <c:v>6.3257892867563852</c:v>
                </c:pt>
                <c:pt idx="214">
                  <c:v>6.3182650813623491</c:v>
                </c:pt>
                <c:pt idx="215">
                  <c:v>6.3108035600942731</c:v>
                </c:pt>
                <c:pt idx="216">
                  <c:v>6.3034035428290505</c:v>
                </c:pt>
                <c:pt idx="217">
                  <c:v>6.2960638759376648</c:v>
                </c:pt>
                <c:pt idx="218">
                  <c:v>6.2887834315814493</c:v>
                </c:pt>
                <c:pt idx="219">
                  <c:v>6.2815611070302095</c:v>
                </c:pt>
                <c:pt idx="220">
                  <c:v>6.2743958240013953</c:v>
                </c:pt>
                <c:pt idx="221">
                  <c:v>6.2672865280195831</c:v>
                </c:pt>
                <c:pt idx="222">
                  <c:v>6.2602321877955971</c:v>
                </c:pt>
                <c:pt idx="223">
                  <c:v>6.2532317946245168</c:v>
                </c:pt>
                <c:pt idx="224">
                  <c:v>6.2462843618019663</c:v>
                </c:pt>
                <c:pt idx="225">
                  <c:v>6.2393889240580362</c:v>
                </c:pt>
                <c:pt idx="226">
                  <c:v>6.2325445370082075</c:v>
                </c:pt>
                <c:pt idx="227">
                  <c:v>6.2257502766207375</c:v>
                </c:pt>
                <c:pt idx="228">
                  <c:v>6.2190052386998902</c:v>
                </c:pt>
                <c:pt idx="229">
                  <c:v>6.2123085383845318</c:v>
                </c:pt>
                <c:pt idx="230">
                  <c:v>6.2056593096615078</c:v>
                </c:pt>
                <c:pt idx="231">
                  <c:v>6.1990567048933558</c:v>
                </c:pt>
                <c:pt idx="232">
                  <c:v>6.1924998943598331</c:v>
                </c:pt>
                <c:pt idx="233">
                  <c:v>6.1859880658128228</c:v>
                </c:pt>
                <c:pt idx="234">
                  <c:v>6.179520424044151</c:v>
                </c:pt>
                <c:pt idx="235">
                  <c:v>6.1730961904659107</c:v>
                </c:pt>
                <c:pt idx="236">
                  <c:v>6.166714602702851</c:v>
                </c:pt>
                <c:pt idx="237">
                  <c:v>6.160374914196451</c:v>
                </c:pt>
                <c:pt idx="238">
                  <c:v>6.1540763938202963</c:v>
                </c:pt>
                <c:pt idx="239">
                  <c:v>6.1478183255063845</c:v>
                </c:pt>
                <c:pt idx="240">
                  <c:v>6.1416000078819977</c:v>
                </c:pt>
                <c:pt idx="241">
                  <c:v>6.1354207539168124</c:v>
                </c:pt>
                <c:pt idx="242">
                  <c:v>6.1292798905799097</c:v>
                </c:pt>
                <c:pt idx="243">
                  <c:v>6.1231767585063617</c:v>
                </c:pt>
                <c:pt idx="244">
                  <c:v>6.1171107116731065</c:v>
                </c:pt>
                <c:pt idx="245">
                  <c:v>6.1110811170837884</c:v>
                </c:pt>
                <c:pt idx="246">
                  <c:v>6.1050873544623148</c:v>
                </c:pt>
                <c:pt idx="247">
                  <c:v>6.0991288159548072</c:v>
                </c:pt>
                <c:pt idx="248">
                  <c:v>6.0932049058397313</c:v>
                </c:pt>
                <c:pt idx="249">
                  <c:v>6.0873150402459144</c:v>
                </c:pt>
                <c:pt idx="250">
                  <c:v>6.0814586468782235</c:v>
                </c:pt>
                <c:pt idx="251">
                  <c:v>6.0756351647506515</c:v>
                </c:pt>
                <c:pt idx="252">
                  <c:v>6.0698440439265857</c:v>
                </c:pt>
                <c:pt idx="253">
                  <c:v>6.0640847452660704</c:v>
                </c:pt>
                <c:pt idx="254">
                  <c:v>6.0583567401797627</c:v>
                </c:pt>
                <c:pt idx="255">
                  <c:v>6.0526595103894962</c:v>
                </c:pt>
                <c:pt idx="256">
                  <c:v>6.0469925476951296</c:v>
                </c:pt>
                <c:pt idx="257">
                  <c:v>6.0413553537475986</c:v>
                </c:pt>
                <c:pt idx="258">
                  <c:v>6.0357474398278876</c:v>
                </c:pt>
                <c:pt idx="259">
                  <c:v>6.03016832663182</c:v>
                </c:pt>
                <c:pt idx="260">
                  <c:v>6.0246175440604413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16-4095-968D-7E06CD19A5AA}"/>
            </c:ext>
          </c:extLst>
        </c:ser>
        <c:ser>
          <c:idx val="1"/>
          <c:order val="1"/>
          <c:tx>
            <c:strRef>
              <c:f>'2回目Lp計算 (1.5倍)'!$H$28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'2回目Lp計算 (1.5倍)'!$B$29:$B$289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'2回目Lp計算 (1.5倍)'!$H$29:$H$289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16-4095-968D-7E06CD19A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7200080"/>
        <c:axId val="388256968"/>
      </c:scatterChart>
      <c:valAx>
        <c:axId val="387200080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88256968"/>
        <c:crosses val="autoZero"/>
        <c:crossBetween val="midCat"/>
      </c:valAx>
      <c:valAx>
        <c:axId val="388256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872000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'2回目Lp計算 (0.5倍)'!$G$28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'2回目Lp計算 (0.5倍)'!$B$29:$B$289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'2回目Lp計算 (0.5倍)'!$G$29:$G$289</c:f>
              <c:numCache>
                <c:formatCode>General</c:formatCode>
                <c:ptCount val="261"/>
                <c:pt idx="0">
                  <c:v>0.3403413149752752</c:v>
                </c:pt>
                <c:pt idx="1">
                  <c:v>0.39587561322194653</c:v>
                </c:pt>
                <c:pt idx="2">
                  <c:v>0.45370560509165136</c:v>
                </c:pt>
                <c:pt idx="3">
                  <c:v>0.51392161442421302</c:v>
                </c:pt>
                <c:pt idx="4">
                  <c:v>0.57661958621327269</c:v>
                </c:pt>
                <c:pt idx="5">
                  <c:v>0.64190147714594914</c:v>
                </c:pt>
                <c:pt idx="6">
                  <c:v>0.70987567871499702</c:v>
                </c:pt>
                <c:pt idx="7">
                  <c:v>0.78065747582719702</c:v>
                </c:pt>
                <c:pt idx="8">
                  <c:v>0.85436954410171373</c:v>
                </c:pt>
                <c:pt idx="9">
                  <c:v>0.93114248934346133</c:v>
                </c:pt>
                <c:pt idx="10">
                  <c:v>1.0111154329890235</c:v>
                </c:pt>
                <c:pt idx="11">
                  <c:v>1.0944366476561269</c:v>
                </c:pt>
                <c:pt idx="12">
                  <c:v>1.1812642472804877</c:v>
                </c:pt>
                <c:pt idx="13">
                  <c:v>1.2717669366934565</c:v>
                </c:pt>
                <c:pt idx="14">
                  <c:v>1.3661248258760059</c:v>
                </c:pt>
                <c:pt idx="15">
                  <c:v>1.4645303145123654</c:v>
                </c:pt>
                <c:pt idx="16">
                  <c:v>1.5671890528503885</c:v>
                </c:pt>
                <c:pt idx="17">
                  <c:v>1.674320985241383</c:v>
                </c:pt>
                <c:pt idx="18">
                  <c:v>1.7861614830600021</c:v>
                </c:pt>
                <c:pt idx="19">
                  <c:v>1.902962573967887</c:v>
                </c:pt>
                <c:pt idx="20">
                  <c:v>2.0249942746459508</c:v>
                </c:pt>
                <c:pt idx="21">
                  <c:v>2.152546034129613</c:v>
                </c:pt>
                <c:pt idx="22">
                  <c:v>2.2859282946715638</c:v>
                </c:pt>
                <c:pt idx="23">
                  <c:v>2.4254741765383048</c:v>
                </c:pt>
                <c:pt idx="24">
                  <c:v>2.5715412921997451</c:v>
                </c:pt>
                <c:pt idx="25">
                  <c:v>2.7245136938380035</c:v>
                </c:pt>
                <c:pt idx="26">
                  <c:v>2.8848039557725889</c:v>
                </c:pt>
                <c:pt idx="27">
                  <c:v>3.0528553899995643</c:v>
                </c:pt>
                <c:pt idx="28">
                  <c:v>3.2291443882106572</c:v>
                </c:pt>
                <c:pt idx="29">
                  <c:v>3.4141828769216294</c:v>
                </c:pt>
                <c:pt idx="30">
                  <c:v>3.6085208630806513</c:v>
                </c:pt>
                <c:pt idx="31">
                  <c:v>3.8127490349441122</c:v>
                </c:pt>
                <c:pt idx="32">
                  <c:v>4.0275013660602283</c:v>
                </c:pt>
                <c:pt idx="33">
                  <c:v>4.2534576475500225</c:v>
                </c:pt>
                <c:pt idx="34">
                  <c:v>4.4913458438047691</c:v>
                </c:pt>
                <c:pt idx="35">
                  <c:v>4.7419441270465663</c:v>
                </c:pt>
                <c:pt idx="36">
                  <c:v>5.0060823941779082</c:v>
                </c:pt>
                <c:pt idx="37">
                  <c:v>5.2846430015631265</c:v>
                </c:pt>
                <c:pt idx="38">
                  <c:v>5.5785603656731615</c:v>
                </c:pt>
                <c:pt idx="39">
                  <c:v>5.8888189649208513</c:v>
                </c:pt>
                <c:pt idx="40">
                  <c:v>6.2164491348132023</c:v>
                </c:pt>
                <c:pt idx="41">
                  <c:v>6.5625198685524406</c:v>
                </c:pt>
                <c:pt idx="42">
                  <c:v>6.9281276123261311</c:v>
                </c:pt>
                <c:pt idx="43">
                  <c:v>7.3143797738903267</c:v>
                </c:pt>
                <c:pt idx="44">
                  <c:v>7.7223713431570484</c:v>
                </c:pt>
                <c:pt idx="45">
                  <c:v>8.1531526596764348</c:v>
                </c:pt>
                <c:pt idx="46">
                  <c:v>8.6076859719005814</c:v>
                </c:pt>
                <c:pt idx="47">
                  <c:v>9.0867880555439147</c:v>
                </c:pt>
                <c:pt idx="48">
                  <c:v>9.5910558647374131</c:v>
                </c:pt>
                <c:pt idx="49">
                  <c:v>10.120772100367999</c:v>
                </c:pt>
                <c:pt idx="50">
                  <c:v>10.675787882876564</c:v>
                </c:pt>
                <c:pt idx="51">
                  <c:v>11.255380684672167</c:v>
                </c:pt>
                <c:pt idx="52">
                  <c:v>11.858087674615213</c:v>
                </c:pt>
                <c:pt idx="53">
                  <c:v>12.481518087683687</c:v>
                </c:pt>
                <c:pt idx="54">
                  <c:v>13.122153580993414</c:v>
                </c:pt>
                <c:pt idx="55">
                  <c:v>13.775153012997601</c:v>
                </c:pt>
                <c:pt idx="56">
                  <c:v>14.434187442519912</c:v>
                </c:pt>
                <c:pt idx="57">
                  <c:v>15.091341244308326</c:v>
                </c:pt>
                <c:pt idx="58">
                  <c:v>15.737123607195853</c:v>
                </c:pt>
                <c:pt idx="59">
                  <c:v>16.360637356427524</c:v>
                </c:pt>
                <c:pt idx="60">
                  <c:v>16.949944097517783</c:v>
                </c:pt>
                <c:pt idx="61">
                  <c:v>17.492641880246218</c:v>
                </c:pt>
                <c:pt idx="62">
                  <c:v>17.976633156359117</c:v>
                </c:pt>
                <c:pt idx="63">
                  <c:v>18.391012364260348</c:v>
                </c:pt>
                <c:pt idx="64">
                  <c:v>18.726957022088136</c:v>
                </c:pt>
                <c:pt idx="65">
                  <c:v>18.978481079401053</c:v>
                </c:pt>
                <c:pt idx="66">
                  <c:v>19.142918762233364</c:v>
                </c:pt>
                <c:pt idx="67">
                  <c:v>19.221054102260776</c:v>
                </c:pt>
                <c:pt idx="68">
                  <c:v>19.216883326820074</c:v>
                </c:pt>
                <c:pt idx="69">
                  <c:v>19.137070981400107</c:v>
                </c:pt>
                <c:pt idx="70">
                  <c:v>18.99021267713966</c:v>
                </c:pt>
                <c:pt idx="71">
                  <c:v>18.786034796105127</c:v>
                </c:pt>
                <c:pt idx="72">
                  <c:v>18.534645897866575</c:v>
                </c:pt>
                <c:pt idx="73">
                  <c:v>18.245918205161885</c:v>
                </c:pt>
                <c:pt idx="74">
                  <c:v>17.929035717596275</c:v>
                </c:pt>
                <c:pt idx="75">
                  <c:v>17.592210075151783</c:v>
                </c:pt>
                <c:pt idx="76">
                  <c:v>17.242541964179214</c:v>
                </c:pt>
                <c:pt idx="77">
                  <c:v>16.885994876032374</c:v>
                </c:pt>
                <c:pt idx="78">
                  <c:v>16.527446511804811</c:v>
                </c:pt>
                <c:pt idx="79">
                  <c:v>16.170787314995316</c:v>
                </c:pt>
                <c:pt idx="80">
                  <c:v>15.819042267362109</c:v>
                </c:pt>
                <c:pt idx="81">
                  <c:v>15.474499009730712</c:v>
                </c:pt>
                <c:pt idx="82">
                  <c:v>15.138831369381926</c:v>
                </c:pt>
                <c:pt idx="83">
                  <c:v>14.81321204853632</c:v>
                </c:pt>
                <c:pt idx="84">
                  <c:v>14.49841155444893</c:v>
                </c:pt>
                <c:pt idx="85">
                  <c:v>14.194882639338227</c:v>
                </c:pt>
                <c:pt idx="86">
                  <c:v>13.902830838187684</c:v>
                </c:pt>
                <c:pt idx="87">
                  <c:v>13.622272399246851</c:v>
                </c:pt>
                <c:pt idx="88">
                  <c:v>13.353081203684605</c:v>
                </c:pt>
                <c:pt idx="89">
                  <c:v>13.095026322290872</c:v>
                </c:pt>
                <c:pt idx="90">
                  <c:v>12.847801766542055</c:v>
                </c:pt>
                <c:pt idx="91">
                  <c:v>12.611049830087357</c:v>
                </c:pt>
                <c:pt idx="92">
                  <c:v>12.384379229307562</c:v>
                </c:pt>
                <c:pt idx="93">
                  <c:v>12.167379064101711</c:v>
                </c:pt>
                <c:pt idx="94">
                  <c:v>11.959629446402177</c:v>
                </c:pt>
                <c:pt idx="95">
                  <c:v>11.760709490431728</c:v>
                </c:pt>
                <c:pt idx="96">
                  <c:v>11.570203227194499</c:v>
                </c:pt>
                <c:pt idx="97">
                  <c:v>11.387703895413617</c:v>
                </c:pt>
                <c:pt idx="98">
                  <c:v>11.212816970106484</c:v>
                </c:pt>
                <c:pt idx="99">
                  <c:v>11.045162215741037</c:v>
                </c:pt>
                <c:pt idx="100">
                  <c:v>10.884374990889329</c:v>
                </c:pt>
                <c:pt idx="101">
                  <c:v>10.730106983100089</c:v>
                </c:pt>
                <c:pt idx="102">
                  <c:v>10.582026514225738</c:v>
                </c:pt>
                <c:pt idx="103">
                  <c:v>10.439818525838849</c:v>
                </c:pt>
                <c:pt idx="104">
                  <c:v>10.30318433012827</c:v>
                </c:pt>
                <c:pt idx="105">
                  <c:v>10.171841192512257</c:v>
                </c:pt>
                <c:pt idx="106">
                  <c:v>10.045521797114747</c:v>
                </c:pt>
                <c:pt idx="107">
                  <c:v>9.9239736343871119</c:v>
                </c:pt>
                <c:pt idx="108">
                  <c:v>9.8069583408525691</c:v>
                </c:pt>
                <c:pt idx="109">
                  <c:v>9.6942510136675786</c:v>
                </c:pt>
                <c:pt idx="110">
                  <c:v>9.585639517009243</c:v>
                </c:pt>
                <c:pt idx="111">
                  <c:v>9.4809237928702146</c:v>
                </c:pt>
                <c:pt idx="112">
                  <c:v>9.3799151854062668</c:v>
                </c:pt>
                <c:pt idx="113">
                  <c:v>9.282435785323603</c:v>
                </c:pt>
                <c:pt idx="114">
                  <c:v>9.1883177987462776</c:v>
                </c:pt>
                <c:pt idx="115">
                  <c:v>9.0974029434369168</c:v>
                </c:pt>
                <c:pt idx="116">
                  <c:v>9.0095418740516013</c:v>
                </c:pt>
                <c:pt idx="117">
                  <c:v>8.9245936372110091</c:v>
                </c:pt>
                <c:pt idx="118">
                  <c:v>8.8424251564994254</c:v>
                </c:pt>
                <c:pt idx="119">
                  <c:v>8.7629107470111762</c:v>
                </c:pt>
                <c:pt idx="120">
                  <c:v>8.6859316587091993</c:v>
                </c:pt>
                <c:pt idx="121">
                  <c:v>8.6113756476129062</c:v>
                </c:pt>
                <c:pt idx="122">
                  <c:v>8.539136573666319</c:v>
                </c:pt>
                <c:pt idx="123">
                  <c:v>8.4691140240341056</c:v>
                </c:pt>
                <c:pt idx="124">
                  <c:v>8.4012129605172952</c:v>
                </c:pt>
                <c:pt idx="125">
                  <c:v>8.3353433897601494</c:v>
                </c:pt>
                <c:pt idx="126">
                  <c:v>8.2714200549258177</c:v>
                </c:pt>
                <c:pt idx="127">
                  <c:v>8.2093621475438638</c:v>
                </c:pt>
                <c:pt idx="128">
                  <c:v>8.1490930382718378</c:v>
                </c:pt>
                <c:pt idx="129">
                  <c:v>8.0905400253616069</c:v>
                </c:pt>
                <c:pt idx="130">
                  <c:v>8.0336340996757158</c:v>
                </c:pt>
                <c:pt idx="131">
                  <c:v>7.9783097251573789</c:v>
                </c:pt>
                <c:pt idx="132">
                  <c:v>7.9245046337174809</c:v>
                </c:pt>
                <c:pt idx="133">
                  <c:v>7.8721596335623367</c:v>
                </c:pt>
                <c:pt idx="134">
                  <c:v>7.8212184300451728</c:v>
                </c:pt>
                <c:pt idx="135">
                  <c:v>7.7716274581824436</c:v>
                </c:pt>
                <c:pt idx="136">
                  <c:v>7.7233357260318041</c:v>
                </c:pt>
                <c:pt idx="137">
                  <c:v>7.6762946681821287</c:v>
                </c:pt>
                <c:pt idx="138">
                  <c:v>7.6304580086567952</c:v>
                </c:pt>
                <c:pt idx="139">
                  <c:v>7.5857816325796161</c:v>
                </c:pt>
                <c:pt idx="140">
                  <c:v>7.5422234659981271</c:v>
                </c:pt>
                <c:pt idx="141">
                  <c:v>7.499743363301576</c:v>
                </c:pt>
                <c:pt idx="142">
                  <c:v>7.4583030017108189</c:v>
                </c:pt>
                <c:pt idx="143">
                  <c:v>7.417865782354621</c:v>
                </c:pt>
                <c:pt idx="144">
                  <c:v>7.37839673748159</c:v>
                </c:pt>
                <c:pt idx="145">
                  <c:v>7.3398624433893724</c:v>
                </c:pt>
                <c:pt idx="146">
                  <c:v>7.3022309386827899</c:v>
                </c:pt>
                <c:pt idx="147">
                  <c:v>7.2654716475005543</c:v>
                </c:pt>
                <c:pt idx="148">
                  <c:v>7.2295553073761312</c:v>
                </c:pt>
                <c:pt idx="149">
                  <c:v>7.1944539014223334</c:v>
                </c:pt>
                <c:pt idx="150">
                  <c:v>7.1601405945515877</c:v>
                </c:pt>
                <c:pt idx="151">
                  <c:v>7.1265896734643768</c:v>
                </c:pt>
                <c:pt idx="152">
                  <c:v>7.09377649015752</c:v>
                </c:pt>
                <c:pt idx="153">
                  <c:v>7.061677408721625</c:v>
                </c:pt>
                <c:pt idx="154">
                  <c:v>7.0302697552134825</c:v>
                </c:pt>
                <c:pt idx="155">
                  <c:v>6.9995317704042543</c:v>
                </c:pt>
                <c:pt idx="156">
                  <c:v>6.9694425652184044</c:v>
                </c:pt>
                <c:pt idx="157">
                  <c:v>6.9399820786912914</c:v>
                </c:pt>
                <c:pt idx="158">
                  <c:v>6.9111310382853537</c:v>
                </c:pt>
                <c:pt idx="159">
                  <c:v>6.8828709224159823</c:v>
                </c:pt>
                <c:pt idx="160">
                  <c:v>6.8551839250484212</c:v>
                </c:pt>
                <c:pt idx="161">
                  <c:v>6.8280529222366582</c:v>
                </c:pt>
                <c:pt idx="162">
                  <c:v>6.801461440484073</c:v>
                </c:pt>
                <c:pt idx="163">
                  <c:v>6.7753936268137549</c:v>
                </c:pt>
                <c:pt idx="164">
                  <c:v>6.7498342204441029</c:v>
                </c:pt>
                <c:pt idx="165">
                  <c:v>6.7247685259722489</c:v>
                </c:pt>
                <c:pt idx="166">
                  <c:v>6.7001823879744515</c:v>
                </c:pt>
                <c:pt idx="167">
                  <c:v>6.6760621669386175</c:v>
                </c:pt>
                <c:pt idx="168">
                  <c:v>6.6523947164497228</c:v>
                </c:pt>
                <c:pt idx="169">
                  <c:v>6.6291673615541944</c:v>
                </c:pt>
                <c:pt idx="170">
                  <c:v>6.6063678782340114</c:v>
                </c:pt>
                <c:pt idx="171">
                  <c:v>6.5839844739259794</c:v>
                </c:pt>
                <c:pt idx="172">
                  <c:v>6.5620057690255882</c:v>
                </c:pt>
                <c:pt idx="173">
                  <c:v>6.5404207793189855</c:v>
                </c:pt>
                <c:pt idx="174">
                  <c:v>6.5192188992899798</c:v>
                </c:pt>
                <c:pt idx="175">
                  <c:v>6.4983898862525669</c:v>
                </c:pt>
                <c:pt idx="176">
                  <c:v>6.477923845262417</c:v>
                </c:pt>
                <c:pt idx="177">
                  <c:v>6.4578112147638116</c:v>
                </c:pt>
                <c:pt idx="178">
                  <c:v>6.4380427529311506</c:v>
                </c:pt>
                <c:pt idx="179">
                  <c:v>6.4186095246667296</c:v>
                </c:pt>
                <c:pt idx="180">
                  <c:v>6.3995028892188071</c:v>
                </c:pt>
                <c:pt idx="181">
                  <c:v>6.3807144883862019</c:v>
                </c:pt>
                <c:pt idx="182">
                  <c:v>6.3622362352777131</c:v>
                </c:pt>
                <c:pt idx="183">
                  <c:v>6.3440603035965699</c:v>
                </c:pt>
                <c:pt idx="184">
                  <c:v>6.326179117421896</c:v>
                </c:pt>
                <c:pt idx="185">
                  <c:v>6.3085853414608382</c:v>
                </c:pt>
                <c:pt idx="186">
                  <c:v>6.2912718717466065</c:v>
                </c:pt>
                <c:pt idx="187">
                  <c:v>6.2742318267591033</c:v>
                </c:pt>
                <c:pt idx="188">
                  <c:v>6.257458538946155</c:v>
                </c:pt>
                <c:pt idx="189">
                  <c:v>6.2409455466247259</c:v>
                </c:pt>
                <c:pt idx="190">
                  <c:v>6.2246865862425746</c:v>
                </c:pt>
                <c:pt idx="191">
                  <c:v>6.2086755849820481</c:v>
                </c:pt>
                <c:pt idx="192">
                  <c:v>6.1929066536886346</c:v>
                </c:pt>
                <c:pt idx="193">
                  <c:v>6.1773740801080175</c:v>
                </c:pt>
                <c:pt idx="194">
                  <c:v>6.1620723224161456</c:v>
                </c:pt>
                <c:pt idx="195">
                  <c:v>6.1469960030278399</c:v>
                </c:pt>
                <c:pt idx="196">
                  <c:v>6.13213990267014</c:v>
                </c:pt>
                <c:pt idx="197">
                  <c:v>6.1174989547074707</c:v>
                </c:pt>
                <c:pt idx="198">
                  <c:v>6.1030682397063085</c:v>
                </c:pt>
                <c:pt idx="199">
                  <c:v>6.0888429802278097</c:v>
                </c:pt>
                <c:pt idx="200">
                  <c:v>6.0748185358374025</c:v>
                </c:pt>
                <c:pt idx="201">
                  <c:v>6.0609903983209907</c:v>
                </c:pt>
                <c:pt idx="202">
                  <c:v>6.0473541870979464</c:v>
                </c:pt>
                <c:pt idx="203">
                  <c:v>6.0339056448216013</c:v>
                </c:pt>
                <c:pt idx="204">
                  <c:v>6.020640633158477</c:v>
                </c:pt>
                <c:pt idx="205">
                  <c:v>6.0075551287378488</c:v>
                </c:pt>
                <c:pt idx="206">
                  <c:v>5.9946452192638269</c:v>
                </c:pt>
                <c:pt idx="207">
                  <c:v>5.9819070997824131</c:v>
                </c:pt>
                <c:pt idx="208">
                  <c:v>5.9693370690964889</c:v>
                </c:pt>
                <c:pt idx="209">
                  <c:v>5.9569315263219345</c:v>
                </c:pt>
                <c:pt idx="210">
                  <c:v>5.9446869675785754</c:v>
                </c:pt>
                <c:pt idx="211">
                  <c:v>5.9325999828098324</c:v>
                </c:pt>
                <c:pt idx="212">
                  <c:v>5.9206672527253525</c:v>
                </c:pt>
                <c:pt idx="213">
                  <c:v>5.9088855458611471</c:v>
                </c:pt>
                <c:pt idx="214">
                  <c:v>5.8972517157520583</c:v>
                </c:pt>
                <c:pt idx="215">
                  <c:v>5.8857626982115905</c:v>
                </c:pt>
                <c:pt idx="216">
                  <c:v>5.8744155087144616</c:v>
                </c:pt>
                <c:pt idx="217">
                  <c:v>5.8632072398773873</c:v>
                </c:pt>
                <c:pt idx="218">
                  <c:v>5.8521350590338646</c:v>
                </c:pt>
                <c:pt idx="219">
                  <c:v>5.8411962058989255</c:v>
                </c:pt>
                <c:pt idx="220">
                  <c:v>5.8303879903200215</c:v>
                </c:pt>
                <c:pt idx="221">
                  <c:v>5.819707790110372</c:v>
                </c:pt>
                <c:pt idx="222">
                  <c:v>5.8091530489613312</c:v>
                </c:pt>
                <c:pt idx="223">
                  <c:v>5.7987212744304202</c:v>
                </c:pt>
                <c:pt idx="224">
                  <c:v>5.7884100360018982</c:v>
                </c:pt>
                <c:pt idx="225">
                  <c:v>5.7782169632168374</c:v>
                </c:pt>
                <c:pt idx="226">
                  <c:v>5.7681397438698614</c:v>
                </c:pt>
                <c:pt idx="227">
                  <c:v>5.7581761222698082</c:v>
                </c:pt>
                <c:pt idx="228">
                  <c:v>5.7483238975616731</c:v>
                </c:pt>
                <c:pt idx="229">
                  <c:v>5.7385809221074062</c:v>
                </c:pt>
                <c:pt idx="230">
                  <c:v>5.7289450999231439</c:v>
                </c:pt>
                <c:pt idx="231">
                  <c:v>5.7194143851706212</c:v>
                </c:pt>
                <c:pt idx="232">
                  <c:v>5.7099867807006088</c:v>
                </c:pt>
                <c:pt idx="233">
                  <c:v>5.700660336646318</c:v>
                </c:pt>
                <c:pt idx="234">
                  <c:v>5.691433149064749</c:v>
                </c:pt>
                <c:pt idx="235">
                  <c:v>5.6823033586241891</c:v>
                </c:pt>
                <c:pt idx="236">
                  <c:v>5.6732691493359679</c:v>
                </c:pt>
                <c:pt idx="237">
                  <c:v>5.6643287473288044</c:v>
                </c:pt>
                <c:pt idx="238">
                  <c:v>5.6554804196640784</c:v>
                </c:pt>
                <c:pt idx="239">
                  <c:v>5.6467224731904526</c:v>
                </c:pt>
                <c:pt idx="240">
                  <c:v>5.6380532534363583</c:v>
                </c:pt>
                <c:pt idx="241">
                  <c:v>5.6294711435388685</c:v>
                </c:pt>
                <c:pt idx="242">
                  <c:v>5.620974563207608</c:v>
                </c:pt>
                <c:pt idx="243">
                  <c:v>5.6125619677223844</c:v>
                </c:pt>
                <c:pt idx="244">
                  <c:v>5.6042318469632457</c:v>
                </c:pt>
                <c:pt idx="245">
                  <c:v>5.5959827244717797</c:v>
                </c:pt>
                <c:pt idx="246">
                  <c:v>5.5878131565425049</c:v>
                </c:pt>
                <c:pt idx="247">
                  <c:v>5.5797217313431986</c:v>
                </c:pt>
                <c:pt idx="248">
                  <c:v>5.571707068063156</c:v>
                </c:pt>
                <c:pt idx="249">
                  <c:v>5.5637678160883075</c:v>
                </c:pt>
                <c:pt idx="250">
                  <c:v>5.5559026542022565</c:v>
                </c:pt>
                <c:pt idx="251">
                  <c:v>5.5481102898122785</c:v>
                </c:pt>
                <c:pt idx="252">
                  <c:v>5.5403894581993756</c:v>
                </c:pt>
                <c:pt idx="253">
                  <c:v>5.5327389217915606</c:v>
                </c:pt>
                <c:pt idx="254">
                  <c:v>5.5251574694594936</c:v>
                </c:pt>
                <c:pt idx="255">
                  <c:v>5.5176439158337205</c:v>
                </c:pt>
                <c:pt idx="256">
                  <c:v>5.5101971006427108</c:v>
                </c:pt>
                <c:pt idx="257">
                  <c:v>5.502815888071007</c:v>
                </c:pt>
                <c:pt idx="258">
                  <c:v>5.4954991661367423</c:v>
                </c:pt>
                <c:pt idx="259">
                  <c:v>5.4882458460878771</c:v>
                </c:pt>
                <c:pt idx="260">
                  <c:v>5.4810548618164887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3D-48FB-BE1D-DF308538742C}"/>
            </c:ext>
          </c:extLst>
        </c:ser>
        <c:ser>
          <c:idx val="1"/>
          <c:order val="1"/>
          <c:tx>
            <c:strRef>
              <c:f>'2回目Lp計算 (0.5倍)'!$H$28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'2回目Lp計算 (0.5倍)'!$B$29:$B$289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'2回目Lp計算 (0.5倍)'!$H$29:$H$289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3D-48FB-BE1D-DF3085387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8255792"/>
        <c:axId val="388256184"/>
      </c:scatterChart>
      <c:valAx>
        <c:axId val="388255792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88256184"/>
        <c:crosses val="autoZero"/>
        <c:crossBetween val="midCat"/>
      </c:valAx>
      <c:valAx>
        <c:axId val="388256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882557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'2回目仮計算Lp'!$D$5</c:f>
              <c:strCache>
                <c:ptCount val="1"/>
                <c:pt idx="0">
                  <c:v>margin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'2回目仮計算Lp'!$C$6:$C$13</c:f>
              <c:numCache>
                <c:formatCode>General</c:formatCode>
                <c:ptCount val="8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  <c:pt idx="4">
                  <c:v>400</c:v>
                </c:pt>
                <c:pt idx="5">
                  <c:v>450</c:v>
                </c:pt>
                <c:pt idx="6">
                  <c:v>500</c:v>
                </c:pt>
                <c:pt idx="7">
                  <c:v>550</c:v>
                </c:pt>
              </c:numCache>
            </c:numRef>
          </c:xVal>
          <c:yVal>
            <c:numRef>
              <c:f>'2回目仮計算Lp'!$D$6:$D$13</c:f>
              <c:numCache>
                <c:formatCode>General</c:formatCode>
                <c:ptCount val="8"/>
                <c:pt idx="0">
                  <c:v>157.77823384351382</c:v>
                </c:pt>
                <c:pt idx="1">
                  <c:v>113.71087188575815</c:v>
                </c:pt>
                <c:pt idx="2">
                  <c:v>86.350989869435764</c:v>
                </c:pt>
                <c:pt idx="3">
                  <c:v>67.541867603141384</c:v>
                </c:pt>
                <c:pt idx="4">
                  <c:v>53.561865606007927</c:v>
                </c:pt>
                <c:pt idx="5">
                  <c:v>42.777337418144825</c:v>
                </c:pt>
                <c:pt idx="6">
                  <c:v>34.10963813756949</c:v>
                </c:pt>
                <c:pt idx="7">
                  <c:v>26.973229955012791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1E-474A-92F3-D286AF07E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8729496"/>
        <c:axId val="388729888"/>
      </c:scatterChart>
      <c:valAx>
        <c:axId val="388729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88729888"/>
        <c:crosses val="autoZero"/>
        <c:crossBetween val="midCat"/>
      </c:valAx>
      <c:valAx>
        <c:axId val="38872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887294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'2回目仮計算Lp'!$D$5</c:f>
              <c:strCache>
                <c:ptCount val="1"/>
                <c:pt idx="0">
                  <c:v>margin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</c:trendlineLbl>
          </c:trendline>
          <c:xVal>
            <c:numRef>
              <c:f>'2回目仮計算Lp'!$B$6:$B$13</c:f>
              <c:numCache>
                <c:formatCode>General</c:formatCode>
                <c:ptCount val="8"/>
                <c:pt idx="0">
                  <c:v>5.0000000000000001E-3</c:v>
                </c:pt>
                <c:pt idx="1">
                  <c:v>4.0000000000000001E-3</c:v>
                </c:pt>
                <c:pt idx="2">
                  <c:v>3.3333333333333335E-3</c:v>
                </c:pt>
                <c:pt idx="3">
                  <c:v>2.8571428571428571E-3</c:v>
                </c:pt>
                <c:pt idx="4">
                  <c:v>2.5000000000000001E-3</c:v>
                </c:pt>
                <c:pt idx="5">
                  <c:v>2.2222222222222222E-3</c:v>
                </c:pt>
                <c:pt idx="6">
                  <c:v>2E-3</c:v>
                </c:pt>
                <c:pt idx="7">
                  <c:v>1.8181818181818182E-3</c:v>
                </c:pt>
              </c:numCache>
            </c:numRef>
          </c:xVal>
          <c:yVal>
            <c:numRef>
              <c:f>'2回目仮計算Lp'!$D$6:$D$13</c:f>
              <c:numCache>
                <c:formatCode>General</c:formatCode>
                <c:ptCount val="8"/>
                <c:pt idx="0">
                  <c:v>157.77823384351382</c:v>
                </c:pt>
                <c:pt idx="1">
                  <c:v>113.71087188575815</c:v>
                </c:pt>
                <c:pt idx="2">
                  <c:v>86.350989869435764</c:v>
                </c:pt>
                <c:pt idx="3">
                  <c:v>67.541867603141384</c:v>
                </c:pt>
                <c:pt idx="4">
                  <c:v>53.561865606007927</c:v>
                </c:pt>
                <c:pt idx="5">
                  <c:v>42.777337418144825</c:v>
                </c:pt>
                <c:pt idx="6">
                  <c:v>34.10963813756949</c:v>
                </c:pt>
                <c:pt idx="7">
                  <c:v>26.973229955012791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0D-414B-BF42-55DD96F08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8730672"/>
        <c:axId val="388727928"/>
      </c:scatterChart>
      <c:valAx>
        <c:axId val="388730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88727928"/>
        <c:crosses val="autoZero"/>
        <c:crossBetween val="midCat"/>
      </c:valAx>
      <c:valAx>
        <c:axId val="388727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887306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'2回目Lp適用計算 (Cr補正)'!$G$28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'2回目Lp適用計算 (Cr補正)'!$B$29:$B$289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'2回目Lp適用計算 (Cr補正)'!$G$29:$G$289</c:f>
              <c:numCache>
                <c:formatCode>General</c:formatCode>
                <c:ptCount val="261"/>
                <c:pt idx="0">
                  <c:v>1.5655534993501501</c:v>
                </c:pt>
                <c:pt idx="1">
                  <c:v>1.6969170593396865</c:v>
                </c:pt>
                <c:pt idx="2">
                  <c:v>1.8340833874670017</c:v>
                </c:pt>
                <c:pt idx="3">
                  <c:v>1.9773049508569902</c:v>
                </c:pt>
                <c:pt idx="4">
                  <c:v>2.1268497623807612</c:v>
                </c:pt>
                <c:pt idx="5">
                  <c:v>2.2830023200887997</c:v>
                </c:pt>
                <c:pt idx="6">
                  <c:v>2.4460645912765204</c:v>
                </c:pt>
                <c:pt idx="7">
                  <c:v>2.616357038244816</c:v>
                </c:pt>
                <c:pt idx="8">
                  <c:v>2.7942196810854054</c:v>
                </c:pt>
                <c:pt idx="9">
                  <c:v>2.9800131906020626</c:v>
                </c:pt>
                <c:pt idx="10">
                  <c:v>3.1741200016565263</c:v>
                </c:pt>
                <c:pt idx="11">
                  <c:v>3.3769454336592739</c:v>
                </c:pt>
                <c:pt idx="12">
                  <c:v>3.5889188004356503</c:v>
                </c:pt>
                <c:pt idx="13">
                  <c:v>3.8104944860759695</c:v>
                </c:pt>
                <c:pt idx="14">
                  <c:v>4.0421529563691632</c:v>
                </c:pt>
                <c:pt idx="15">
                  <c:v>4.2844016667178844</c:v>
                </c:pt>
                <c:pt idx="16">
                  <c:v>4.5377758166759854</c:v>
                </c:pt>
                <c:pt idx="17">
                  <c:v>4.8028388880097186</c:v>
                </c:pt>
                <c:pt idx="18">
                  <c:v>5.0801828869659929</c:v>
                </c:pt>
                <c:pt idx="19">
                  <c:v>5.3704281916677221</c:v>
                </c:pt>
                <c:pt idx="20">
                  <c:v>5.6742228816151989</c:v>
                </c:pt>
                <c:pt idx="21">
                  <c:v>5.9922413974689075</c:v>
                </c:pt>
                <c:pt idx="22">
                  <c:v>6.3251823449173683</c:v>
                </c:pt>
                <c:pt idx="23">
                  <c:v>6.6737652158211107</c:v>
                </c:pt>
                <c:pt idx="24">
                  <c:v>7.0387257524196976</c:v>
                </c:pt>
                <c:pt idx="25">
                  <c:v>7.4208096259082961</c:v>
                </c:pt>
                <c:pt idx="26">
                  <c:v>7.8207640393230999</c:v>
                </c:pt>
                <c:pt idx="27">
                  <c:v>8.239326797399924</c:v>
                </c:pt>
                <c:pt idx="28">
                  <c:v>8.6772123150884948</c:v>
                </c:pt>
                <c:pt idx="29">
                  <c:v>9.1350939657400101</c:v>
                </c:pt>
                <c:pt idx="30">
                  <c:v>9.6135821062670761</c:v>
                </c:pt>
                <c:pt idx="31">
                  <c:v>10.113197070023739</c:v>
                </c:pt>
                <c:pt idx="32">
                  <c:v>10.634336403744559</c:v>
                </c:pt>
                <c:pt idx="33">
                  <c:v>11.177235663585904</c:v>
                </c:pt>
                <c:pt idx="34">
                  <c:v>11.741922205209839</c:v>
                </c:pt>
                <c:pt idx="35">
                  <c:v>12.328161639704012</c:v>
                </c:pt>
                <c:pt idx="36">
                  <c:v>12.93539702377033</c:v>
                </c:pt>
                <c:pt idx="37">
                  <c:v>13.562681456126201</c:v>
                </c:pt>
                <c:pt idx="38">
                  <c:v>14.208605607479768</c:v>
                </c:pt>
                <c:pt idx="39">
                  <c:v>14.871222850412737</c:v>
                </c:pt>
                <c:pt idx="40">
                  <c:v>15.547976078686757</c:v>
                </c:pt>
                <c:pt idx="41">
                  <c:v>16.235631958419123</c:v>
                </c:pt>
                <c:pt idx="42">
                  <c:v>16.930230098219464</c:v>
                </c:pt>
                <c:pt idx="43">
                  <c:v>17.627056213565901</c:v>
                </c:pt>
                <c:pt idx="44">
                  <c:v>18.32064942108196</c:v>
                </c:pt>
                <c:pt idx="45">
                  <c:v>19.004853853939419</c:v>
                </c:pt>
                <c:pt idx="46">
                  <c:v>19.672923324434702</c:v>
                </c:pt>
                <c:pt idx="47">
                  <c:v>20.31768434707471</c:v>
                </c:pt>
                <c:pt idx="48">
                  <c:v>20.9317573189477</c:v>
                </c:pt>
                <c:pt idx="49">
                  <c:v>21.507828341751637</c:v>
                </c:pt>
                <c:pt idx="50">
                  <c:v>22.038955963279275</c:v>
                </c:pt>
                <c:pt idx="51">
                  <c:v>22.518889481191518</c:v>
                </c:pt>
                <c:pt idx="52">
                  <c:v>22.942370162129951</c:v>
                </c:pt>
                <c:pt idx="53">
                  <c:v>23.305385397652842</c:v>
                </c:pt>
                <c:pt idx="54">
                  <c:v>23.605349346837908</c:v>
                </c:pt>
                <c:pt idx="55">
                  <c:v>23.841191777820846</c:v>
                </c:pt>
                <c:pt idx="56">
                  <c:v>24.013348190404216</c:v>
                </c:pt>
                <c:pt idx="57">
                  <c:v>24.123656602635567</c:v>
                </c:pt>
                <c:pt idx="58">
                  <c:v>24.175177152586453</c:v>
                </c:pt>
                <c:pt idx="59">
                  <c:v>24.17195796603103</c:v>
                </c:pt>
                <c:pt idx="60">
                  <c:v>24.118773647343243</c:v>
                </c:pt>
                <c:pt idx="61">
                  <c:v>24.020861454280617</c:v>
                </c:pt>
                <c:pt idx="62">
                  <c:v>23.88367576321135</c:v>
                </c:pt>
                <c:pt idx="63">
                  <c:v>23.7126752700635</c:v>
                </c:pt>
                <c:pt idx="64">
                  <c:v>23.513150910607116</c:v>
                </c:pt>
                <c:pt idx="65">
                  <c:v>23.290096780525275</c:v>
                </c:pt>
                <c:pt idx="66">
                  <c:v>23.048121985772873</c:v>
                </c:pt>
                <c:pt idx="67">
                  <c:v>22.791398525178504</c:v>
                </c:pt>
                <c:pt idx="68">
                  <c:v>22.523638864354464</c:v>
                </c:pt>
                <c:pt idx="69">
                  <c:v>22.248096504134974</c:v>
                </c:pt>
                <c:pt idx="70">
                  <c:v>21.967583233619045</c:v>
                </c:pt>
                <c:pt idx="71">
                  <c:v>21.684497573705539</c:v>
                </c:pt>
                <c:pt idx="72">
                  <c:v>21.400859915751273</c:v>
                </c:pt>
                <c:pt idx="73">
                  <c:v>21.118350871711723</c:v>
                </c:pt>
                <c:pt idx="74">
                  <c:v>20.838350274527738</c:v>
                </c:pt>
                <c:pt idx="75">
                  <c:v>20.561975050372563</c:v>
                </c:pt>
                <c:pt idx="76">
                  <c:v>20.290114813160223</c:v>
                </c:pt>
                <c:pt idx="77">
                  <c:v>20.023464513662031</c:v>
                </c:pt>
                <c:pt idx="78">
                  <c:v>19.762553829180302</c:v>
                </c:pt>
                <c:pt idx="79">
                  <c:v>19.507773227697932</c:v>
                </c:pt>
                <c:pt idx="80">
                  <c:v>19.259396805408119</c:v>
                </c:pt>
                <c:pt idx="81">
                  <c:v>19.017602098836871</c:v>
                </c:pt>
                <c:pt idx="82">
                  <c:v>18.782487129432457</c:v>
                </c:pt>
                <c:pt idx="83">
                  <c:v>18.554084963113208</c:v>
                </c:pt>
                <c:pt idx="84">
                  <c:v>18.332376070298821</c:v>
                </c:pt>
                <c:pt idx="85">
                  <c:v>18.117298761183527</c:v>
                </c:pt>
                <c:pt idx="86">
                  <c:v>17.908757952064139</c:v>
                </c:pt>
                <c:pt idx="87">
                  <c:v>17.706632495348128</c:v>
                </c:pt>
                <c:pt idx="88">
                  <c:v>17.510781281103132</c:v>
                </c:pt>
                <c:pt idx="89">
                  <c:v>17.32104829340328</c:v>
                </c:pt>
                <c:pt idx="90">
                  <c:v>17.137266781344611</c:v>
                </c:pt>
                <c:pt idx="91">
                  <c:v>16.959262683039842</c:v>
                </c:pt>
                <c:pt idx="92">
                  <c:v>16.786857421444676</c:v>
                </c:pt>
                <c:pt idx="93">
                  <c:v>16.619870173586165</c:v>
                </c:pt>
                <c:pt idx="94">
                  <c:v>16.458119699602598</c:v>
                </c:pt>
                <c:pt idx="95">
                  <c:v>16.301425804829183</c:v>
                </c:pt>
                <c:pt idx="96">
                  <c:v>16.149610496800918</c:v>
                </c:pt>
                <c:pt idx="97">
                  <c:v>16.002498889303165</c:v>
                </c:pt>
                <c:pt idx="98">
                  <c:v>15.859919897290107</c:v>
                </c:pt>
                <c:pt idx="99">
                  <c:v>15.721706759430818</c:v>
                </c:pt>
                <c:pt idx="100">
                  <c:v>15.587697419061653</c:v>
                </c:pt>
                <c:pt idx="101">
                  <c:v>15.457734789272946</c:v>
                </c:pt>
                <c:pt idx="102">
                  <c:v>15.331666923600151</c:v>
                </c:pt>
                <c:pt idx="103">
                  <c:v>15.209347110208368</c:v>
                </c:pt>
                <c:pt idx="104">
                  <c:v>15.090633904451186</c:v>
                </c:pt>
                <c:pt idx="105">
                  <c:v>14.975391112161461</c:v>
                </c:pt>
                <c:pt idx="106">
                  <c:v>14.863487733918078</c:v>
                </c:pt>
                <c:pt idx="107">
                  <c:v>14.754797878763313</c:v>
                </c:pt>
                <c:pt idx="108">
                  <c:v>14.649200654366549</c:v>
                </c:pt>
                <c:pt idx="109">
                  <c:v>14.546580039394057</c:v>
                </c:pt>
                <c:pt idx="110">
                  <c:v>14.446824742813611</c:v>
                </c:pt>
                <c:pt idx="111">
                  <c:v>14.349828054002563</c:v>
                </c:pt>
                <c:pt idx="112">
                  <c:v>14.255487686811572</c:v>
                </c:pt>
                <c:pt idx="113">
                  <c:v>14.163705620140227</c:v>
                </c:pt>
                <c:pt idx="114">
                  <c:v>14.074387937084998</c:v>
                </c:pt>
                <c:pt idx="115">
                  <c:v>13.987444664308699</c:v>
                </c:pt>
                <c:pt idx="116">
                  <c:v>13.902789612939673</c:v>
                </c:pt>
                <c:pt idx="117">
                  <c:v>13.820340222026594</c:v>
                </c:pt>
                <c:pt idx="118">
                  <c:v>13.740017405341868</c:v>
                </c:pt>
                <c:pt idx="119">
                  <c:v>13.661745402134533</c:v>
                </c:pt>
                <c:pt idx="120">
                  <c:v>13.585451632275918</c:v>
                </c:pt>
                <c:pt idx="121">
                  <c:v>13.511066556112036</c:v>
                </c:pt>
                <c:pt idx="122">
                  <c:v>13.438523539231412</c:v>
                </c:pt>
                <c:pt idx="123">
                  <c:v>13.367758722271516</c:v>
                </c:pt>
                <c:pt idx="124">
                  <c:v>13.298710895817823</c:v>
                </c:pt>
                <c:pt idx="125">
                  <c:v>13.23132138039446</c:v>
                </c:pt>
                <c:pt idx="126">
                  <c:v>13.165533911501099</c:v>
                </c:pt>
                <c:pt idx="127">
                  <c:v>13.10129452961662</c:v>
                </c:pt>
                <c:pt idx="128">
                  <c:v>13.038551475062997</c:v>
                </c:pt>
                <c:pt idx="129">
                  <c:v>12.977255087602853</c:v>
                </c:pt>
                <c:pt idx="130">
                  <c:v>12.917357710628867</c:v>
                </c:pt>
                <c:pt idx="131">
                  <c:v>12.858813599792771</c:v>
                </c:pt>
                <c:pt idx="132">
                  <c:v>12.801578835914329</c:v>
                </c:pt>
                <c:pt idx="133">
                  <c:v>12.745611242006639</c:v>
                </c:pt>
                <c:pt idx="134">
                  <c:v>12.69087030425194</c:v>
                </c:pt>
                <c:pt idx="135">
                  <c:v>12.637317096762306</c:v>
                </c:pt>
                <c:pt idx="136">
                  <c:v>12.584914209960763</c:v>
                </c:pt>
                <c:pt idx="137">
                  <c:v>12.533625682421137</c:v>
                </c:pt>
                <c:pt idx="138">
                  <c:v>12.483416936008403</c:v>
                </c:pt>
                <c:pt idx="139">
                  <c:v>12.434254714165309</c:v>
                </c:pt>
                <c:pt idx="140">
                  <c:v>12.386107023196066</c:v>
                </c:pt>
                <c:pt idx="141">
                  <c:v>12.338943076402618</c:v>
                </c:pt>
                <c:pt idx="142">
                  <c:v>12.29273324093448</c:v>
                </c:pt>
                <c:pt idx="143">
                  <c:v>12.247448987218556</c:v>
                </c:pt>
                <c:pt idx="144">
                  <c:v>12.203062840840817</c:v>
                </c:pt>
                <c:pt idx="145">
                  <c:v>12.159548336757188</c:v>
                </c:pt>
                <c:pt idx="146">
                  <c:v>12.116879975716634</c:v>
                </c:pt>
                <c:pt idx="147">
                  <c:v>12.075033182784562</c:v>
                </c:pt>
                <c:pt idx="148">
                  <c:v>12.033984267860134</c:v>
                </c:pt>
                <c:pt idx="149">
                  <c:v>11.993710388086027</c:v>
                </c:pt>
                <c:pt idx="150">
                  <c:v>11.954189512054345</c:v>
                </c:pt>
                <c:pt idx="151">
                  <c:v>11.9154003857169</c:v>
                </c:pt>
                <c:pt idx="152">
                  <c:v>11.877322499912983</c:v>
                </c:pt>
                <c:pt idx="153">
                  <c:v>11.839936059431949</c:v>
                </c:pt>
                <c:pt idx="154">
                  <c:v>11.803221953532294</c:v>
                </c:pt>
                <c:pt idx="155">
                  <c:v>11.767161727842923</c:v>
                </c:pt>
                <c:pt idx="156">
                  <c:v>11.731737557576173</c:v>
                </c:pt>
                <c:pt idx="157">
                  <c:v>11.696932221985874</c:v>
                </c:pt>
                <c:pt idx="158">
                  <c:v>11.6627290800072</c:v>
                </c:pt>
                <c:pt idx="159">
                  <c:v>11.629112047018403</c:v>
                </c:pt>
                <c:pt idx="160">
                  <c:v>11.596065572667758</c:v>
                </c:pt>
                <c:pt idx="161">
                  <c:v>11.56357461971195</c:v>
                </c:pt>
                <c:pt idx="162">
                  <c:v>11.531624643815071</c:v>
                </c:pt>
                <c:pt idx="163">
                  <c:v>11.500201574260089</c:v>
                </c:pt>
                <c:pt idx="164">
                  <c:v>11.469291795527136</c:v>
                </c:pt>
                <c:pt idx="165">
                  <c:v>11.438882129695523</c:v>
                </c:pt>
                <c:pt idx="166">
                  <c:v>11.408959819628535</c:v>
                </c:pt>
                <c:pt idx="167">
                  <c:v>11.379512512902361</c:v>
                </c:pt>
                <c:pt idx="168">
                  <c:v>11.350528246442456</c:v>
                </c:pt>
                <c:pt idx="169">
                  <c:v>11.321995431832708</c:v>
                </c:pt>
                <c:pt idx="170">
                  <c:v>11.293902841264416</c:v>
                </c:pt>
                <c:pt idx="171">
                  <c:v>11.266239594094088</c:v>
                </c:pt>
                <c:pt idx="172">
                  <c:v>11.238995143980437</c:v>
                </c:pt>
                <c:pt idx="173">
                  <c:v>11.212159266572725</c:v>
                </c:pt>
                <c:pt idx="174">
                  <c:v>11.185722047723893</c:v>
                </c:pt>
                <c:pt idx="175">
                  <c:v>11.159673872203459</c:v>
                </c:pt>
                <c:pt idx="176">
                  <c:v>11.134005412886337</c:v>
                </c:pt>
                <c:pt idx="177">
                  <c:v>11.108707620395032</c:v>
                </c:pt>
                <c:pt idx="178">
                  <c:v>11.083771713173869</c:v>
                </c:pt>
                <c:pt idx="179">
                  <c:v>11.059189167974923</c:v>
                </c:pt>
                <c:pt idx="180">
                  <c:v>11.034951710736452</c:v>
                </c:pt>
                <c:pt idx="181">
                  <c:v>11.011051307835528</c:v>
                </c:pt>
                <c:pt idx="182">
                  <c:v>10.987480157697624</c:v>
                </c:pt>
                <c:pt idx="183">
                  <c:v>10.96423068274667</c:v>
                </c:pt>
                <c:pt idx="184">
                  <c:v>10.941295521679939</c:v>
                </c:pt>
                <c:pt idx="185">
                  <c:v>10.918667522053031</c:v>
                </c:pt>
                <c:pt idx="186">
                  <c:v>10.896339733160834</c:v>
                </c:pt>
                <c:pt idx="187">
                  <c:v>10.874305399201051</c:v>
                </c:pt>
                <c:pt idx="188">
                  <c:v>10.852557952707688</c:v>
                </c:pt>
                <c:pt idx="189">
                  <c:v>10.831091008242376</c:v>
                </c:pt>
                <c:pt idx="190">
                  <c:v>10.80989835633202</c:v>
                </c:pt>
                <c:pt idx="191">
                  <c:v>10.78897395764197</c:v>
                </c:pt>
                <c:pt idx="192">
                  <c:v>10.768311937374198</c:v>
                </c:pt>
                <c:pt idx="193">
                  <c:v>10.747906579880786</c:v>
                </c:pt>
                <c:pt idx="194">
                  <c:v>10.727752323483161</c:v>
                </c:pt>
                <c:pt idx="195">
                  <c:v>10.707843755488263</c:v>
                </c:pt>
                <c:pt idx="196">
                  <c:v>10.688175607393134</c:v>
                </c:pt>
                <c:pt idx="197">
                  <c:v>10.668742750269756</c:v>
                </c:pt>
                <c:pt idx="198">
                  <c:v>10.649540190322497</c:v>
                </c:pt>
                <c:pt idx="199">
                  <c:v>10.63056306461084</c:v>
                </c:pt>
                <c:pt idx="200">
                  <c:v>10.611806636930321</c:v>
                </c:pt>
                <c:pt idx="201">
                  <c:v>10.59326629384508</c:v>
                </c:pt>
                <c:pt idx="202">
                  <c:v>10.574937540865651</c:v>
                </c:pt>
                <c:pt idx="203">
                  <c:v>10.556815998765932</c:v>
                </c:pt>
                <c:pt idx="204">
                  <c:v>10.538897400033553</c:v>
                </c:pt>
                <c:pt idx="205">
                  <c:v>10.521177585448156</c:v>
                </c:pt>
                <c:pt idx="206">
                  <c:v>10.503652500782307</c:v>
                </c:pt>
                <c:pt idx="207">
                  <c:v>10.486318193620084</c:v>
                </c:pt>
                <c:pt idx="208">
                  <c:v>10.469170810288443</c:v>
                </c:pt>
                <c:pt idx="209">
                  <c:v>10.452206592896919</c:v>
                </c:pt>
                <c:pt idx="210">
                  <c:v>10.435421876481263</c:v>
                </c:pt>
                <c:pt idx="211">
                  <c:v>10.418813086246759</c:v>
                </c:pt>
                <c:pt idx="212">
                  <c:v>10.402376734907421</c:v>
                </c:pt>
                <c:pt idx="213">
                  <c:v>10.386109420117082</c:v>
                </c:pt>
                <c:pt idx="214">
                  <c:v>10.370007821988896</c:v>
                </c:pt>
                <c:pt idx="215">
                  <c:v>10.354068700699665</c:v>
                </c:pt>
                <c:pt idx="216">
                  <c:v>10.33828889417576</c:v>
                </c:pt>
                <c:pt idx="217">
                  <c:v>10.322665315857408</c:v>
                </c:pt>
                <c:pt idx="218">
                  <c:v>10.307194952538335</c:v>
                </c:pt>
                <c:pt idx="219">
                  <c:v>10.291874862277847</c:v>
                </c:pt>
                <c:pt idx="220">
                  <c:v>10.276702172382594</c:v>
                </c:pt>
                <c:pt idx="221">
                  <c:v>10.261674077455293</c:v>
                </c:pt>
                <c:pt idx="222">
                  <c:v>10.246787837507998</c:v>
                </c:pt>
                <c:pt idx="223">
                  <c:v>10.232040776137314</c:v>
                </c:pt>
                <c:pt idx="224">
                  <c:v>10.21743027875935</c:v>
                </c:pt>
                <c:pt idx="225">
                  <c:v>10.202953790902114</c:v>
                </c:pt>
                <c:pt idx="226">
                  <c:v>10.188608816553231</c:v>
                </c:pt>
                <c:pt idx="227">
                  <c:v>10.174392916560899</c:v>
                </c:pt>
                <c:pt idx="228">
                  <c:v>10.160303707086205</c:v>
                </c:pt>
                <c:pt idx="229">
                  <c:v>10.146338858104773</c:v>
                </c:pt>
                <c:pt idx="230">
                  <c:v>10.132496091956074</c:v>
                </c:pt>
                <c:pt idx="231">
                  <c:v>10.118773181938616</c:v>
                </c:pt>
                <c:pt idx="232">
                  <c:v>10.105167950949287</c:v>
                </c:pt>
                <c:pt idx="233">
                  <c:v>10.091678270165376</c:v>
                </c:pt>
                <c:pt idx="234">
                  <c:v>10.078302057767651</c:v>
                </c:pt>
                <c:pt idx="235">
                  <c:v>10.065037277703068</c:v>
                </c:pt>
                <c:pt idx="236">
                  <c:v>10.051881938485664</c:v>
                </c:pt>
                <c:pt idx="237">
                  <c:v>10.03883409203435</c:v>
                </c:pt>
                <c:pt idx="238">
                  <c:v>10.02589183254622</c:v>
                </c:pt>
                <c:pt idx="239">
                  <c:v>10.013053295404216</c:v>
                </c:pt>
                <c:pt idx="240">
                  <c:v>10.000316656117841</c:v>
                </c:pt>
                <c:pt idx="241">
                  <c:v>9.9876801292958959</c:v>
                </c:pt>
                <c:pt idx="242">
                  <c:v>9.9751419676500515</c:v>
                </c:pt>
                <c:pt idx="243">
                  <c:v>9.9627004610281755</c:v>
                </c:pt>
                <c:pt idx="244">
                  <c:v>9.9503539354764925</c:v>
                </c:pt>
                <c:pt idx="245">
                  <c:v>9.9381007523294773</c:v>
                </c:pt>
                <c:pt idx="246">
                  <c:v>9.9259393073266189</c:v>
                </c:pt>
                <c:pt idx="247">
                  <c:v>9.9138680297551147</c:v>
                </c:pt>
                <c:pt idx="248">
                  <c:v>9.9018853816176104</c:v>
                </c:pt>
                <c:pt idx="249">
                  <c:v>9.8899898568241742</c:v>
                </c:pt>
                <c:pt idx="250">
                  <c:v>9.8781799804076833</c:v>
                </c:pt>
                <c:pt idx="251">
                  <c:v>9.866454307761817</c:v>
                </c:pt>
                <c:pt idx="252">
                  <c:v>9.8548114239009603</c:v>
                </c:pt>
                <c:pt idx="253">
                  <c:v>9.8432499427412594</c:v>
                </c:pt>
                <c:pt idx="254">
                  <c:v>9.8317685064021259</c:v>
                </c:pt>
                <c:pt idx="255">
                  <c:v>9.82036578452756</c:v>
                </c:pt>
                <c:pt idx="256">
                  <c:v>9.8090404736266112</c:v>
                </c:pt>
                <c:pt idx="257">
                  <c:v>9.7977912964323863</c:v>
                </c:pt>
                <c:pt idx="258">
                  <c:v>9.7866170012789624</c:v>
                </c:pt>
                <c:pt idx="259">
                  <c:v>9.7755163614956828</c:v>
                </c:pt>
                <c:pt idx="260">
                  <c:v>9.7644881748182559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AD-42AB-A48E-9FB39464D775}"/>
            </c:ext>
          </c:extLst>
        </c:ser>
        <c:ser>
          <c:idx val="1"/>
          <c:order val="1"/>
          <c:tx>
            <c:strRef>
              <c:f>'2回目Lp適用計算 (Cr補正)'!$H$28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'2回目Lp適用計算 (Cr補正)'!$B$29:$B$289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'2回目Lp適用計算 (Cr補正)'!$H$29:$H$289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AD-42AB-A48E-9FB39464D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8731064"/>
        <c:axId val="388728320"/>
      </c:scatterChart>
      <c:valAx>
        <c:axId val="388731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88728320"/>
        <c:crosses val="autoZero"/>
        <c:crossBetween val="midCat"/>
      </c:valAx>
      <c:valAx>
        <c:axId val="388728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887310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'3回目Lp計算 (1.5倍)'!$G$28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'3回目Lp計算 (1.5倍)'!$B$29:$B$289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'3回目Lp計算 (1.5倍)'!$G$29:$G$289</c:f>
              <c:numCache>
                <c:formatCode>General</c:formatCode>
                <c:ptCount val="261"/>
                <c:pt idx="0">
                  <c:v>0.49094748705984081</c:v>
                </c:pt>
                <c:pt idx="1">
                  <c:v>0.55568504452162226</c:v>
                </c:pt>
                <c:pt idx="2">
                  <c:v>0.62312381205719036</c:v>
                </c:pt>
                <c:pt idx="3">
                  <c:v>0.69337010309965319</c:v>
                </c:pt>
                <c:pt idx="4">
                  <c:v>0.76653653233572194</c:v>
                </c:pt>
                <c:pt idx="5">
                  <c:v>0.84274240194489847</c:v>
                </c:pt>
                <c:pt idx="6">
                  <c:v>0.92211411226774531</c:v>
                </c:pt>
                <c:pt idx="7">
                  <c:v>1.0047855977898004</c:v>
                </c:pt>
                <c:pt idx="8">
                  <c:v>1.0908987891701756</c:v>
                </c:pt>
                <c:pt idx="9">
                  <c:v>1.1806041018206717</c:v>
                </c:pt>
                <c:pt idx="10">
                  <c:v>1.27406095123485</c:v>
                </c:pt>
                <c:pt idx="11">
                  <c:v>1.3714382948553987</c:v>
                </c:pt>
                <c:pt idx="12">
                  <c:v>1.4729151997255618</c:v>
                </c:pt>
                <c:pt idx="13">
                  <c:v>1.5786814344633946</c:v>
                </c:pt>
                <c:pt idx="14">
                  <c:v>1.6889380831858976</c:v>
                </c:pt>
                <c:pt idx="15">
                  <c:v>1.8038981778434975</c:v>
                </c:pt>
                <c:pt idx="16">
                  <c:v>1.9237873439434541</c:v>
                </c:pt>
                <c:pt idx="17">
                  <c:v>2.0488444527687792</c:v>
                </c:pt>
                <c:pt idx="18">
                  <c:v>2.1793222708468938</c:v>
                </c:pt>
                <c:pt idx="19">
                  <c:v>2.3154880944795906</c:v>
                </c:pt>
                <c:pt idx="20">
                  <c:v>2.457624353480627</c:v>
                </c:pt>
                <c:pt idx="21">
                  <c:v>2.6060291637204172</c:v>
                </c:pt>
                <c:pt idx="22">
                  <c:v>2.76101680245965</c:v>
                </c:pt>
                <c:pt idx="23">
                  <c:v>2.9229180735417515</c:v>
                </c:pt>
                <c:pt idx="24">
                  <c:v>3.0920805210465687</c:v>
                </c:pt>
                <c:pt idx="25">
                  <c:v>3.2688684396841547</c:v>
                </c:pt>
                <c:pt idx="26">
                  <c:v>3.4536626176879772</c:v>
                </c:pt>
                <c:pt idx="27">
                  <c:v>3.6468597328771826</c:v>
                </c:pt>
                <c:pt idx="28">
                  <c:v>3.8488713045004492</c:v>
                </c:pt>
                <c:pt idx="29">
                  <c:v>4.0601220820512269</c:v>
                </c:pt>
                <c:pt idx="30">
                  <c:v>4.2810477270948155</c:v>
                </c:pt>
                <c:pt idx="31">
                  <c:v>4.512091615008079</c:v>
                </c:pt>
                <c:pt idx="32">
                  <c:v>4.753700550330727</c:v>
                </c:pt>
                <c:pt idx="33">
                  <c:v>5.0063191524210078</c:v>
                </c:pt>
                <c:pt idx="34">
                  <c:v>5.2703826280850228</c:v>
                </c:pt>
                <c:pt idx="35">
                  <c:v>5.5463076064003616</c:v>
                </c:pt>
                <c:pt idx="36">
                  <c:v>5.8344806708522805</c:v>
                </c:pt>
                <c:pt idx="37">
                  <c:v>6.1352441895738403</c:v>
                </c:pt>
                <c:pt idx="38">
                  <c:v>6.4488790226143138</c:v>
                </c:pt>
                <c:pt idx="39">
                  <c:v>6.7755836853697016</c:v>
                </c:pt>
                <c:pt idx="40">
                  <c:v>7.1154495828476954</c:v>
                </c:pt>
                <c:pt idx="41">
                  <c:v>7.4684320177668653</c:v>
                </c:pt>
                <c:pt idx="42">
                  <c:v>7.8343168384583208</c:v>
                </c:pt>
                <c:pt idx="43">
                  <c:v>8.2126828557693958</c:v>
                </c:pt>
                <c:pt idx="44">
                  <c:v>8.6028605490168282</c:v>
                </c:pt>
                <c:pt idx="45">
                  <c:v>9.0038881243536792</c:v>
                </c:pt>
                <c:pt idx="46">
                  <c:v>9.4144666997722624</c:v>
                </c:pt>
                <c:pt idx="47">
                  <c:v>9.8329172637050171</c:v>
                </c:pt>
                <c:pt idx="48">
                  <c:v>10.257143047876498</c:v>
                </c:pt>
                <c:pt idx="49">
                  <c:v>10.684601977026388</c:v>
                </c:pt>
                <c:pt idx="50">
                  <c:v>11.112294749606873</c:v>
                </c:pt>
                <c:pt idx="51">
                  <c:v>11.536774634792605</c:v>
                </c:pt>
                <c:pt idx="52">
                  <c:v>11.954184955878956</c:v>
                </c:pt>
                <c:pt idx="53">
                  <c:v>12.360329170067535</c:v>
                </c:pt>
                <c:pt idx="54">
                  <c:v>12.750776219119482</c:v>
                </c:pt>
                <c:pt idx="55">
                  <c:v>13.121000359474909</c:v>
                </c:pt>
                <c:pt idx="56">
                  <c:v>13.466550214609576</c:v>
                </c:pt>
                <c:pt idx="57">
                  <c:v>13.783236907221609</c:v>
                </c:pt>
                <c:pt idx="58">
                  <c:v>14.067326721413346</c:v>
                </c:pt>
                <c:pt idx="59">
                  <c:v>14.315720862435571</c:v>
                </c:pt>
                <c:pt idx="60">
                  <c:v>14.526104437662285</c:v>
                </c:pt>
                <c:pt idx="61">
                  <c:v>14.697049240035831</c:v>
                </c:pt>
                <c:pt idx="62">
                  <c:v>14.828060060715357</c:v>
                </c:pt>
                <c:pt idx="63">
                  <c:v>14.919561183860187</c:v>
                </c:pt>
                <c:pt idx="64">
                  <c:v>14.972827049420399</c:v>
                </c:pt>
                <c:pt idx="65">
                  <c:v>14.989867365473568</c:v>
                </c:pt>
                <c:pt idx="66">
                  <c:v>14.97328110717738</c:v>
                </c:pt>
                <c:pt idx="67">
                  <c:v>14.926095361064458</c:v>
                </c:pt>
                <c:pt idx="68">
                  <c:v>14.851604018488601</c:v>
                </c:pt>
                <c:pt idx="69">
                  <c:v>14.75321853680239</c:v>
                </c:pt>
                <c:pt idx="70">
                  <c:v>14.634339238552521</c:v>
                </c:pt>
                <c:pt idx="71">
                  <c:v>14.498251736066877</c:v>
                </c:pt>
                <c:pt idx="72">
                  <c:v>14.348049667716289</c:v>
                </c:pt>
                <c:pt idx="73">
                  <c:v>14.186582353825072</c:v>
                </c:pt>
                <c:pt idx="74">
                  <c:v>14.016424315334039</c:v>
                </c:pt>
                <c:pt idx="75">
                  <c:v>13.83986276041991</c:v>
                </c:pt>
                <c:pt idx="76">
                  <c:v>13.658898952829652</c:v>
                </c:pt>
                <c:pt idx="77">
                  <c:v>13.475259624659092</c:v>
                </c:pt>
                <c:pt idx="78">
                  <c:v>13.290415098662029</c:v>
                </c:pt>
                <c:pt idx="79">
                  <c:v>13.105601394463632</c:v>
                </c:pt>
                <c:pt idx="80">
                  <c:v>12.921844208147412</c:v>
                </c:pt>
                <c:pt idx="81">
                  <c:v>12.739983214717467</c:v>
                </c:pt>
                <c:pt idx="82">
                  <c:v>12.560695618054767</c:v>
                </c:pt>
                <c:pt idx="83">
                  <c:v>12.384518254634202</c:v>
                </c:pt>
                <c:pt idx="84">
                  <c:v>12.211867849882449</c:v>
                </c:pt>
                <c:pt idx="85">
                  <c:v>12.04305924082456</c:v>
                </c:pt>
                <c:pt idx="86">
                  <c:v>11.878321529317004</c:v>
                </c:pt>
                <c:pt idx="87">
                  <c:v>11.717812230393305</c:v>
                </c:pt>
                <c:pt idx="88">
                  <c:v>11.561629542354476</c:v>
                </c:pt>
                <c:pt idx="89">
                  <c:v>11.409822899547793</c:v>
                </c:pt>
                <c:pt idx="90">
                  <c:v>11.262401983556542</c:v>
                </c:pt>
                <c:pt idx="91">
                  <c:v>11.11934437013362</c:v>
                </c:pt>
                <c:pt idx="92">
                  <c:v>10.980601982396582</c:v>
                </c:pt>
                <c:pt idx="93">
                  <c:v>10.846106508990502</c:v>
                </c:pt>
                <c:pt idx="94">
                  <c:v>10.715773931524152</c:v>
                </c:pt>
                <c:pt idx="95">
                  <c:v>10.589508290226927</c:v>
                </c:pt>
                <c:pt idx="96">
                  <c:v>10.467204801520799</c:v>
                </c:pt>
                <c:pt idx="97">
                  <c:v>10.348752426707676</c:v>
                </c:pt>
                <c:pt idx="98">
                  <c:v>10.234035977606151</c:v>
                </c:pt>
                <c:pt idx="99">
                  <c:v>10.122937832906288</c:v>
                </c:pt>
                <c:pt idx="100">
                  <c:v>10.015339328292377</c:v>
                </c:pt>
                <c:pt idx="101">
                  <c:v>9.911121873977466</c:v>
                </c:pt>
                <c:pt idx="102">
                  <c:v>9.8101678451167746</c:v>
                </c:pt>
                <c:pt idx="103">
                  <c:v>9.7123612835130313</c:v>
                </c:pt>
                <c:pt idx="104">
                  <c:v>9.6175884429781178</c:v>
                </c:pt>
                <c:pt idx="105">
                  <c:v>9.5257382055538571</c:v>
                </c:pt>
                <c:pt idx="106">
                  <c:v>9.4367023914082448</c:v>
                </c:pt>
                <c:pt idx="107">
                  <c:v>9.350375981507435</c:v>
                </c:pt>
                <c:pt idx="108">
                  <c:v>9.2666572690247211</c:v>
                </c:pt>
                <c:pt idx="109">
                  <c:v>9.1854479528016775</c:v>
                </c:pt>
                <c:pt idx="110">
                  <c:v>9.1066531839507903</c:v>
                </c:pt>
                <c:pt idx="111">
                  <c:v>9.0301815748190908</c:v>
                </c:pt>
                <c:pt idx="112">
                  <c:v>8.955945177964292</c:v>
                </c:pt>
                <c:pt idx="113">
                  <c:v>8.8838594414811372</c:v>
                </c:pt>
                <c:pt idx="114">
                  <c:v>8.8138431459164384</c:v>
                </c:pt>
                <c:pt idx="115">
                  <c:v>8.7458183270922554</c:v>
                </c:pt>
                <c:pt idx="116">
                  <c:v>8.6797101883893184</c:v>
                </c:pt>
                <c:pt idx="117">
                  <c:v>8.6154470054023662</c:v>
                </c:pt>
                <c:pt idx="118">
                  <c:v>8.552960025345417</c:v>
                </c:pt>
                <c:pt idx="119">
                  <c:v>8.4921833631406116</c:v>
                </c:pt>
                <c:pt idx="120">
                  <c:v>8.4330538957545809</c:v>
                </c:pt>
                <c:pt idx="121">
                  <c:v>8.3755111560393622</c:v>
                </c:pt>
                <c:pt idx="122">
                  <c:v>8.3194972270801149</c:v>
                </c:pt>
                <c:pt idx="123">
                  <c:v>8.2649566378410277</c:v>
                </c:pt>
                <c:pt idx="124">
                  <c:v>8.2118362607264412</c:v>
                </c:pt>
                <c:pt idx="125">
                  <c:v>8.1600852115304363</c:v>
                </c:pt>
                <c:pt idx="126">
                  <c:v>8.1096547521297406</c:v>
                </c:pt>
                <c:pt idx="127">
                  <c:v>8.0604981961779121</c:v>
                </c:pt>
                <c:pt idx="128">
                  <c:v>8.0125708179792614</c:v>
                </c:pt>
                <c:pt idx="129">
                  <c:v>7.9658297646566236</c:v>
                </c:pt>
                <c:pt idx="130">
                  <c:v>7.920233971674703</c:v>
                </c:pt>
                <c:pt idx="131">
                  <c:v>7.8757440817387412</c:v>
                </c:pt>
                <c:pt idx="132">
                  <c:v>7.8323223670546724</c:v>
                </c:pt>
                <c:pt idx="133">
                  <c:v>7.7899326549105083</c:v>
                </c:pt>
                <c:pt idx="134">
                  <c:v>7.7485402565178028</c:v>
                </c:pt>
                <c:pt idx="135">
                  <c:v>7.7081118990364228</c:v>
                </c:pt>
                <c:pt idx="136">
                  <c:v>7.6686156606936002</c:v>
                </c:pt>
                <c:pt idx="137">
                  <c:v>7.6300209088998461</c:v>
                </c:pt>
                <c:pt idx="138">
                  <c:v>7.5922982412580478</c:v>
                </c:pt>
                <c:pt idx="139">
                  <c:v>7.5554194293583503</c:v>
                </c:pt>
                <c:pt idx="140">
                  <c:v>7.5193573652492027</c:v>
                </c:pt>
                <c:pt idx="141">
                  <c:v>7.484086010474341</c:v>
                </c:pt>
                <c:pt idx="142">
                  <c:v>7.4495803475658668</c:v>
                </c:pt>
                <c:pt idx="143">
                  <c:v>7.4158163338848624</c:v>
                </c:pt>
                <c:pt idx="144">
                  <c:v>7.3827708577030879</c:v>
                </c:pt>
                <c:pt idx="145">
                  <c:v>7.3504216964217903</c:v>
                </c:pt>
                <c:pt idx="146">
                  <c:v>7.3187474768266378</c:v>
                </c:pt>
                <c:pt idx="147">
                  <c:v>7.2877276372810655</c:v>
                </c:pt>
                <c:pt idx="148">
                  <c:v>7.257342391763709</c:v>
                </c:pt>
                <c:pt idx="149">
                  <c:v>7.2275726956592612</c:v>
                </c:pt>
                <c:pt idx="150">
                  <c:v>7.1984002132157014</c:v>
                </c:pt>
                <c:pt idx="151">
                  <c:v>7.1698072865845255</c:v>
                </c:pt>
                <c:pt idx="152">
                  <c:v>7.1417769063642913</c:v>
                </c:pt>
                <c:pt idx="153">
                  <c:v>7.1142926835713878</c:v>
                </c:pt>
                <c:pt idx="154">
                  <c:v>7.087338822965509</c:v>
                </c:pt>
                <c:pt idx="155">
                  <c:v>7.0609000976607668</c:v>
                </c:pt>
                <c:pt idx="156">
                  <c:v>7.0349618249567314</c:v>
                </c:pt>
                <c:pt idx="157">
                  <c:v>7.0095098433269474</c:v>
                </c:pt>
                <c:pt idx="158">
                  <c:v>6.9845304905056471</c:v>
                </c:pt>
                <c:pt idx="159">
                  <c:v>6.9600105826163094</c:v>
                </c:pt>
                <c:pt idx="160">
                  <c:v>6.9359373942886773</c:v>
                </c:pt>
                <c:pt idx="161">
                  <c:v>6.9122986397136081</c:v>
                </c:pt>
                <c:pt idx="162">
                  <c:v>6.8890824545876974</c:v>
                </c:pt>
                <c:pt idx="163">
                  <c:v>6.8662773789022546</c:v>
                </c:pt>
                <c:pt idx="164">
                  <c:v>6.8438723405334709</c:v>
                </c:pt>
                <c:pt idx="165">
                  <c:v>6.8218566395930269</c:v>
                </c:pt>
                <c:pt idx="166">
                  <c:v>6.8002199335004478</c:v>
                </c:pt>
                <c:pt idx="167">
                  <c:v>6.7789522227406565</c:v>
                </c:pt>
                <c:pt idx="168">
                  <c:v>6.7580438372720462</c:v>
                </c:pt>
                <c:pt idx="169">
                  <c:v>6.7374854235523349</c:v>
                </c:pt>
                <c:pt idx="170">
                  <c:v>6.7172679321510893</c:v>
                </c:pt>
                <c:pt idx="171">
                  <c:v>6.6973826059196018</c:v>
                </c:pt>
                <c:pt idx="172">
                  <c:v>6.6778209686903001</c:v>
                </c:pt>
                <c:pt idx="173">
                  <c:v>6.6585748144792918</c:v>
                </c:pt>
                <c:pt idx="174">
                  <c:v>6.6396361971672269</c:v>
                </c:pt>
                <c:pt idx="175">
                  <c:v>6.6209974206347875</c:v>
                </c:pt>
                <c:pt idx="176">
                  <c:v>6.6026510293305085</c:v>
                </c:pt>
                <c:pt idx="177">
                  <c:v>6.5845897992497537</c:v>
                </c:pt>
                <c:pt idx="178">
                  <c:v>6.5668067293048313</c:v>
                </c:pt>
                <c:pt idx="179">
                  <c:v>6.5492950330672279</c:v>
                </c:pt>
                <c:pt idx="180">
                  <c:v>6.5320481308640144</c:v>
                </c:pt>
                <c:pt idx="181">
                  <c:v>6.5150596422113871</c:v>
                </c:pt>
                <c:pt idx="182">
                  <c:v>6.4983233785691805</c:v>
                </c:pt>
                <c:pt idx="183">
                  <c:v>6.4818333364010705</c:v>
                </c:pt>
                <c:pt idx="184">
                  <c:v>6.4655836905259605</c:v>
                </c:pt>
                <c:pt idx="185">
                  <c:v>6.4495687877467986</c:v>
                </c:pt>
                <c:pt idx="186">
                  <c:v>6.4337831407437838</c:v>
                </c:pt>
                <c:pt idx="187">
                  <c:v>6.418221422219597</c:v>
                </c:pt>
                <c:pt idx="188">
                  <c:v>6.4028784592849348</c:v>
                </c:pt>
                <c:pt idx="189">
                  <c:v>6.3877492280731945</c:v>
                </c:pt>
                <c:pt idx="190">
                  <c:v>6.3728288485737501</c:v>
                </c:pt>
                <c:pt idx="191">
                  <c:v>6.3581125796738167</c:v>
                </c:pt>
                <c:pt idx="192">
                  <c:v>6.3435958143993441</c:v>
                </c:pt>
                <c:pt idx="193">
                  <c:v>6.3292740753459151</c:v>
                </c:pt>
                <c:pt idx="194">
                  <c:v>6.3151430102910675</c:v>
                </c:pt>
                <c:pt idx="195">
                  <c:v>6.3011983879798787</c:v>
                </c:pt>
                <c:pt idx="196">
                  <c:v>6.2874360940760319</c:v>
                </c:pt>
                <c:pt idx="197">
                  <c:v>6.2738521272710326</c:v>
                </c:pt>
                <c:pt idx="198">
                  <c:v>6.2604425955445508</c:v>
                </c:pt>
                <c:pt idx="199">
                  <c:v>6.2472037125692186</c:v>
                </c:pt>
                <c:pt idx="200">
                  <c:v>6.2341317942535639</c:v>
                </c:pt>
                <c:pt idx="201">
                  <c:v>6.2212232554170424</c:v>
                </c:pt>
                <c:pt idx="202">
                  <c:v>6.2084746065914223</c:v>
                </c:pt>
                <c:pt idx="203">
                  <c:v>6.1958824509430865</c:v>
                </c:pt>
                <c:pt idx="204">
                  <c:v>6.1834434813110324</c:v>
                </c:pt>
                <c:pt idx="205">
                  <c:v>6.1711544773556293</c:v>
                </c:pt>
                <c:pt idx="206">
                  <c:v>6.1590123028134149</c:v>
                </c:pt>
                <c:pt idx="207">
                  <c:v>6.1470139028534616</c:v>
                </c:pt>
                <c:pt idx="208">
                  <c:v>6.1351563015309889</c:v>
                </c:pt>
                <c:pt idx="209">
                  <c:v>6.1234365993341919</c:v>
                </c:pt>
                <c:pt idx="210">
                  <c:v>6.1118519708203838</c:v>
                </c:pt>
                <c:pt idx="211">
                  <c:v>6.1003996623377192</c:v>
                </c:pt>
                <c:pt idx="212">
                  <c:v>6.0890769898290085</c:v>
                </c:pt>
                <c:pt idx="213">
                  <c:v>6.0778813367142028</c:v>
                </c:pt>
                <c:pt idx="214">
                  <c:v>6.0668101518483954</c:v>
                </c:pt>
                <c:pt idx="215">
                  <c:v>6.0558609475521807</c:v>
                </c:pt>
                <c:pt idx="216">
                  <c:v>6.0450312977115317</c:v>
                </c:pt>
                <c:pt idx="217">
                  <c:v>6.0343188359443483</c:v>
                </c:pt>
                <c:pt idx="218">
                  <c:v>6.0237212538309874</c:v>
                </c:pt>
                <c:pt idx="219">
                  <c:v>6.0132362992062784</c:v>
                </c:pt>
                <c:pt idx="220">
                  <c:v>6.002861774510535</c:v>
                </c:pt>
                <c:pt idx="221">
                  <c:v>5.9925955351972586</c:v>
                </c:pt>
                <c:pt idx="222">
                  <c:v>5.982435488195291</c:v>
                </c:pt>
                <c:pt idx="223">
                  <c:v>5.9723795904233103</c:v>
                </c:pt>
                <c:pt idx="224">
                  <c:v>5.962425847354595</c:v>
                </c:pt>
                <c:pt idx="225">
                  <c:v>5.9525723116301608</c:v>
                </c:pt>
                <c:pt idx="226">
                  <c:v>5.9428170817183492</c:v>
                </c:pt>
                <c:pt idx="227">
                  <c:v>5.9331583006191355</c:v>
                </c:pt>
                <c:pt idx="228">
                  <c:v>5.9235941546114201</c:v>
                </c:pt>
                <c:pt idx="229">
                  <c:v>5.9141228720416823</c:v>
                </c:pt>
                <c:pt idx="230">
                  <c:v>5.9047427221524238</c:v>
                </c:pt>
                <c:pt idx="231">
                  <c:v>5.8954520139489315</c:v>
                </c:pt>
                <c:pt idx="232">
                  <c:v>5.8862490951028636</c:v>
                </c:pt>
                <c:pt idx="233">
                  <c:v>5.8771323508913875</c:v>
                </c:pt>
                <c:pt idx="234">
                  <c:v>5.8681002031704388</c:v>
                </c:pt>
                <c:pt idx="235">
                  <c:v>5.8591511093809183</c:v>
                </c:pt>
                <c:pt idx="236">
                  <c:v>5.8502835615865969</c:v>
                </c:pt>
                <c:pt idx="237">
                  <c:v>5.8414960855425644</c:v>
                </c:pt>
                <c:pt idx="238">
                  <c:v>5.8327872397930909</c:v>
                </c:pt>
                <c:pt idx="239">
                  <c:v>5.8241556147978955</c:v>
                </c:pt>
                <c:pt idx="240">
                  <c:v>5.8155998320857254</c:v>
                </c:pt>
                <c:pt idx="241">
                  <c:v>5.8071185434343127</c:v>
                </c:pt>
                <c:pt idx="242">
                  <c:v>5.7987104300757579</c:v>
                </c:pt>
                <c:pt idx="243">
                  <c:v>5.7903742019264222</c:v>
                </c:pt>
                <c:pt idx="244">
                  <c:v>5.7821085968404713</c:v>
                </c:pt>
                <c:pt idx="245">
                  <c:v>5.7739123798862426</c:v>
                </c:pt>
                <c:pt idx="246">
                  <c:v>5.765784342644622</c:v>
                </c:pt>
                <c:pt idx="247">
                  <c:v>5.7577233025286736</c:v>
                </c:pt>
                <c:pt idx="248">
                  <c:v>5.7497281021237772</c:v>
                </c:pt>
                <c:pt idx="249">
                  <c:v>5.7417976085475591</c:v>
                </c:pt>
                <c:pt idx="250">
                  <c:v>5.7339307128289638</c:v>
                </c:pt>
                <c:pt idx="251">
                  <c:v>5.7261263293057514</c:v>
                </c:pt>
                <c:pt idx="252">
                  <c:v>5.7183833950398562</c:v>
                </c:pt>
                <c:pt idx="253">
                  <c:v>5.7107008692499734</c:v>
                </c:pt>
                <c:pt idx="254">
                  <c:v>5.7030777327607556</c:v>
                </c:pt>
                <c:pt idx="255">
                  <c:v>5.6955129874681392</c:v>
                </c:pt>
                <c:pt idx="256">
                  <c:v>5.6880056558201719</c:v>
                </c:pt>
                <c:pt idx="257">
                  <c:v>5.6805547803128906</c:v>
                </c:pt>
                <c:pt idx="258">
                  <c:v>5.6731594230007181</c:v>
                </c:pt>
                <c:pt idx="259">
                  <c:v>5.6658186650208959</c:v>
                </c:pt>
                <c:pt idx="260">
                  <c:v>5.658531606131505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2F-4BB9-B234-2EAB637DB294}"/>
            </c:ext>
          </c:extLst>
        </c:ser>
        <c:ser>
          <c:idx val="1"/>
          <c:order val="1"/>
          <c:tx>
            <c:strRef>
              <c:f>'3回目Lp計算 (1.5倍)'!$H$28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'3回目Lp計算 (1.5倍)'!$B$29:$B$289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'3回目Lp計算 (1.5倍)'!$H$29:$H$289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D2F-4BB9-B234-2EAB637DB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8728712"/>
        <c:axId val="389144720"/>
      </c:scatterChart>
      <c:valAx>
        <c:axId val="388728712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89144720"/>
        <c:crosses val="autoZero"/>
        <c:crossBetween val="midCat"/>
      </c:valAx>
      <c:valAx>
        <c:axId val="389144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887287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'3回目Lp計算 (0.5倍) 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'3回目Lp計算 (0.5倍) 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'3回目Lp計算 (0.5倍) '!$G$29:$G$289</c:f>
              <c:numCache>
                <c:formatCode>General</c:formatCode>
                <c:ptCount val="261"/>
                <c:pt idx="0">
                  <c:v>-8.2300744121304947E-2</c:v>
                </c:pt>
                <c:pt idx="1">
                  <c:v>-5.3163996868739183E-2</c:v>
                </c:pt>
                <c:pt idx="2">
                  <c:v>-2.2981223925827798E-2</c:v>
                </c:pt>
                <c:pt idx="3">
                  <c:v>8.2770816029494876E-3</c:v>
                </c:pt>
                <c:pt idx="4">
                  <c:v>4.0641943362275446E-2</c:v>
                </c:pt>
                <c:pt idx="5">
                  <c:v>7.4145984735075721E-2</c:v>
                </c:pt>
                <c:pt idx="6">
                  <c:v>0.10882351770999998</c:v>
                </c:pt>
                <c:pt idx="7">
                  <c:v>0.14471063809215023</c:v>
                </c:pt>
                <c:pt idx="8">
                  <c:v>0.18184532756441441</c:v>
                </c:pt>
                <c:pt idx="9">
                  <c:v>0.2202675631535802</c:v>
                </c:pt>
                <c:pt idx="10">
                  <c:v>0.26001943470696365</c:v>
                </c:pt>
                <c:pt idx="11">
                  <c:v>0.30114527104214361</c:v>
                </c:pt>
                <c:pt idx="12">
                  <c:v>0.34369177549514585</c:v>
                </c:pt>
                <c:pt idx="13">
                  <c:v>0.38770817166166949</c:v>
                </c:pt>
                <c:pt idx="14">
                  <c:v>0.43324636020257368</c:v>
                </c:pt>
                <c:pt idx="15">
                  <c:v>0.48036108766949182</c:v>
                </c:pt>
                <c:pt idx="16">
                  <c:v>0.52911012840021654</c:v>
                </c:pt>
                <c:pt idx="17">
                  <c:v>0.57955448063734527</c:v>
                </c:pt>
                <c:pt idx="18">
                  <c:v>0.63175857813879388</c:v>
                </c:pt>
                <c:pt idx="19">
                  <c:v>0.68579051867648755</c:v>
                </c:pt>
                <c:pt idx="20">
                  <c:v>0.7417223109613128</c:v>
                </c:pt>
                <c:pt idx="21">
                  <c:v>0.79963014168986157</c:v>
                </c:pt>
                <c:pt idx="22">
                  <c:v>0.85959466458350164</c:v>
                </c:pt>
                <c:pt idx="23">
                  <c:v>0.92170131348495399</c:v>
                </c:pt>
                <c:pt idx="24">
                  <c:v>0.98604064179404338</c:v>
                </c:pt>
                <c:pt idx="25">
                  <c:v>1.0527086907653365</c:v>
                </c:pt>
                <c:pt idx="26">
                  <c:v>1.1218073894587097</c:v>
                </c:pt>
                <c:pt idx="27">
                  <c:v>1.1934449894327952</c:v>
                </c:pt>
                <c:pt idx="28">
                  <c:v>1.2677365376041698</c:v>
                </c:pt>
                <c:pt idx="29">
                  <c:v>1.3448043910660052</c:v>
                </c:pt>
                <c:pt idx="30">
                  <c:v>1.4247787780729788</c:v>
                </c:pt>
                <c:pt idx="31">
                  <c:v>1.5077984098591135</c:v>
                </c:pt>
                <c:pt idx="32">
                  <c:v>1.5940111484670232</c:v>
                </c:pt>
                <c:pt idx="33">
                  <c:v>1.6835747363360767</c:v>
                </c:pt>
                <c:pt idx="34">
                  <c:v>1.7766575940289737</c:v>
                </c:pt>
                <c:pt idx="35">
                  <c:v>1.8734396931770174</c:v>
                </c:pt>
                <c:pt idx="36">
                  <c:v>1.9741135124999225</c:v>
                </c:pt>
                <c:pt idx="37">
                  <c:v>2.0788850856118493</c:v>
                </c:pt>
                <c:pt idx="38">
                  <c:v>2.1879751502667619</c:v>
                </c:pt>
                <c:pt idx="39">
                  <c:v>2.3016204097269344</c:v>
                </c:pt>
                <c:pt idx="40">
                  <c:v>2.4200749180605214</c:v>
                </c:pt>
                <c:pt idx="41">
                  <c:v>2.543611602386509</c:v>
                </c:pt>
                <c:pt idx="42">
                  <c:v>2.6725239363822699</c:v>
                </c:pt>
                <c:pt idx="43">
                  <c:v>2.80712778073794</c:v>
                </c:pt>
                <c:pt idx="44">
                  <c:v>2.9477634076603927</c:v>
                </c:pt>
                <c:pt idx="45">
                  <c:v>3.09479772796143</c:v>
                </c:pt>
                <c:pt idx="46">
                  <c:v>3.2486267406531435</c:v>
                </c:pt>
                <c:pt idx="47">
                  <c:v>3.4096782262344916</c:v>
                </c:pt>
                <c:pt idx="48">
                  <c:v>3.5784147058631173</c:v>
                </c:pt>
                <c:pt idx="49">
                  <c:v>3.7553366891884425</c:v>
                </c:pt>
                <c:pt idx="50">
                  <c:v>3.9409862335237684</c:v>
                </c:pt>
                <c:pt idx="51">
                  <c:v>4.1359508359015287</c:v>
                </c:pt>
                <c:pt idx="52">
                  <c:v>4.3408676768895198</c:v>
                </c:pt>
                <c:pt idx="53">
                  <c:v>4.556428230155924</c:v>
                </c:pt>
                <c:pt idx="54">
                  <c:v>4.7833832436982151</c:v>
                </c:pt>
                <c:pt idx="55">
                  <c:v>5.0225480860741083</c:v>
                </c:pt>
                <c:pt idx="56">
                  <c:v>5.2748084320735158</c:v>
                </c:pt>
                <c:pt idx="57">
                  <c:v>5.5411262345582175</c:v>
                </c:pt>
                <c:pt idx="58">
                  <c:v>5.8225458892720745</c:v>
                </c:pt>
                <c:pt idx="59">
                  <c:v>6.1202004426692689</c:v>
                </c:pt>
                <c:pt idx="60">
                  <c:v>6.4353176129767791</c:v>
                </c:pt>
                <c:pt idx="61">
                  <c:v>6.7692252834148929</c:v>
                </c:pt>
                <c:pt idx="62">
                  <c:v>7.1233559725813835</c:v>
                </c:pt>
                <c:pt idx="63">
                  <c:v>7.4992495757746234</c:v>
                </c:pt>
                <c:pt idx="64">
                  <c:v>7.8985533834696398</c:v>
                </c:pt>
                <c:pt idx="65">
                  <c:v>8.3230179952094812</c:v>
                </c:pt>
                <c:pt idx="66">
                  <c:v>8.7744872294039951</c:v>
                </c:pt>
                <c:pt idx="67">
                  <c:v>9.2548794478331313</c:v>
                </c:pt>
                <c:pt idx="68">
                  <c:v>9.7661568320532464</c:v>
                </c:pt>
                <c:pt idx="69">
                  <c:v>10.310278036434942</c:v>
                </c:pt>
                <c:pt idx="70">
                  <c:v>10.889128287449362</c:v>
                </c:pt>
                <c:pt idx="71">
                  <c:v>11.504419434999251</c:v>
                </c:pt>
                <c:pt idx="72">
                  <c:v>12.157550814657817</c:v>
                </c:pt>
                <c:pt idx="73">
                  <c:v>12.849420341108429</c:v>
                </c:pt>
                <c:pt idx="74">
                  <c:v>13.580174590269177</c:v>
                </c:pt>
                <c:pt idx="75">
                  <c:v>14.348887728172111</c:v>
                </c:pt>
                <c:pt idx="76">
                  <c:v>15.153163566539604</c:v>
                </c:pt>
                <c:pt idx="77">
                  <c:v>15.988664964345661</c:v>
                </c:pt>
                <c:pt idx="78">
                  <c:v>16.848592879598385</c:v>
                </c:pt>
                <c:pt idx="79">
                  <c:v>17.723165854165</c:v>
                </c:pt>
                <c:pt idx="80">
                  <c:v>18.599189620154004</c:v>
                </c:pt>
                <c:pt idx="81">
                  <c:v>19.459850602692935</c:v>
                </c:pt>
                <c:pt idx="82">
                  <c:v>20.284902234923248</c:v>
                </c:pt>
                <c:pt idx="83">
                  <c:v>21.051414635177519</c:v>
                </c:pt>
                <c:pt idx="84">
                  <c:v>21.735196534567624</c:v>
                </c:pt>
                <c:pt idx="85">
                  <c:v>22.312854664509715</c:v>
                </c:pt>
                <c:pt idx="86">
                  <c:v>22.764247085458123</c:v>
                </c:pt>
                <c:pt idx="87">
                  <c:v>23.074882238508962</c:v>
                </c:pt>
                <c:pt idx="88">
                  <c:v>23.23771924996154</c:v>
                </c:pt>
                <c:pt idx="89">
                  <c:v>23.253918574388223</c:v>
                </c:pt>
                <c:pt idx="90">
                  <c:v>23.132367218872144</c:v>
                </c:pt>
                <c:pt idx="91">
                  <c:v>22.888147363054792</c:v>
                </c:pt>
                <c:pt idx="92">
                  <c:v>22.540378803098324</c:v>
                </c:pt>
                <c:pt idx="93">
                  <c:v>22.109946752167527</c:v>
                </c:pt>
                <c:pt idx="94">
                  <c:v>21.617533024080615</c:v>
                </c:pt>
                <c:pt idx="95">
                  <c:v>21.082182631963761</c:v>
                </c:pt>
                <c:pt idx="96">
                  <c:v>20.520452852710822</c:v>
                </c:pt>
                <c:pt idx="97">
                  <c:v>19.946065012126777</c:v>
                </c:pt>
                <c:pt idx="98">
                  <c:v>19.369922522100545</c:v>
                </c:pt>
                <c:pt idx="99">
                  <c:v>18.80035535452695</c:v>
                </c:pt>
                <c:pt idx="100">
                  <c:v>18.243476520007945</c:v>
                </c:pt>
                <c:pt idx="101">
                  <c:v>17.703570249541464</c:v>
                </c:pt>
                <c:pt idx="102">
                  <c:v>17.183462837125731</c:v>
                </c:pt>
                <c:pt idx="103">
                  <c:v>16.68485087489212</c:v>
                </c:pt>
                <c:pt idx="104">
                  <c:v>16.208577492657739</c:v>
                </c:pt>
                <c:pt idx="105">
                  <c:v>15.754856651579908</c:v>
                </c:pt>
                <c:pt idx="106">
                  <c:v>15.323450420807633</c:v>
                </c:pt>
                <c:pt idx="107">
                  <c:v>14.913806142353351</c:v>
                </c:pt>
                <c:pt idx="108">
                  <c:v>14.525160689887407</c:v>
                </c:pt>
                <c:pt idx="109">
                  <c:v>14.156618468344382</c:v>
                </c:pt>
                <c:pt idx="110">
                  <c:v>13.807208882226584</c:v>
                </c:pt>
                <c:pt idx="111">
                  <c:v>13.475928002019268</c:v>
                </c:pt>
                <c:pt idx="112">
                  <c:v>13.161768222519326</c:v>
                </c:pt>
                <c:pt idx="113">
                  <c:v>12.863738894611423</c:v>
                </c:pt>
                <c:pt idx="114">
                  <c:v>12.580880238557771</c:v>
                </c:pt>
                <c:pt idx="115">
                  <c:v>12.312272305080592</c:v>
                </c:pt>
                <c:pt idx="116">
                  <c:v>12.057040323656473</c:v>
                </c:pt>
                <c:pt idx="117">
                  <c:v>11.814357446111535</c:v>
                </c:pt>
                <c:pt idx="118">
                  <c:v>11.583445639237649</c:v>
                </c:pt>
                <c:pt idx="119">
                  <c:v>11.363575286480049</c:v>
                </c:pt>
                <c:pt idx="120">
                  <c:v>11.154063912239563</c:v>
                </c:pt>
                <c:pt idx="121">
                  <c:v>10.954274332079969</c:v>
                </c:pt>
                <c:pt idx="122">
                  <c:v>10.763612449526088</c:v>
                </c:pt>
                <c:pt idx="123">
                  <c:v>10.581524858495808</c:v>
                </c:pt>
                <c:pt idx="124">
                  <c:v>10.407496364586963</c:v>
                </c:pt>
                <c:pt idx="125">
                  <c:v>10.241047504517063</c:v>
                </c:pt>
                <c:pt idx="126">
                  <c:v>10.081732118013457</c:v>
                </c:pt>
                <c:pt idx="127">
                  <c:v>9.9291350081264014</c:v>
                </c:pt>
                <c:pt idx="128">
                  <c:v>9.782869712593449</c:v>
                </c:pt>
                <c:pt idx="129">
                  <c:v>9.6425763992486253</c:v>
                </c:pt>
                <c:pt idx="130">
                  <c:v>9.5079198915883936</c:v>
                </c:pt>
                <c:pt idx="131">
                  <c:v>9.3785878257639776</c:v>
                </c:pt>
                <c:pt idx="132">
                  <c:v>9.254288936930724</c:v>
                </c:pt>
                <c:pt idx="133">
                  <c:v>9.1347514706501158</c:v>
                </c:pt>
                <c:pt idx="134">
                  <c:v>9.0197217136105579</c:v>
                </c:pt>
                <c:pt idx="135">
                  <c:v>8.9089626370869688</c:v>
                </c:pt>
                <c:pt idx="136">
                  <c:v>8.8022526461311532</c:v>
                </c:pt>
                <c:pt idx="137">
                  <c:v>8.6993844273527809</c:v>
                </c:pt>
                <c:pt idx="138">
                  <c:v>8.6001638882237561</c:v>
                </c:pt>
                <c:pt idx="139">
                  <c:v>8.5044091810499829</c:v>
                </c:pt>
                <c:pt idx="140">
                  <c:v>8.4119498050563521</c:v>
                </c:pt>
                <c:pt idx="141">
                  <c:v>8.3226257803860797</c:v>
                </c:pt>
                <c:pt idx="142">
                  <c:v>8.236286888200512</c:v>
                </c:pt>
                <c:pt idx="143">
                  <c:v>8.1527919714608377</c:v>
                </c:pt>
                <c:pt idx="144">
                  <c:v>8.0720082913671103</c:v>
                </c:pt>
                <c:pt idx="145">
                  <c:v>7.9938109348130162</c:v>
                </c:pt>
                <c:pt idx="146">
                  <c:v>7.9180822685823546</c:v>
                </c:pt>
                <c:pt idx="147">
                  <c:v>7.8447114363608126</c:v>
                </c:pt>
                <c:pt idx="148">
                  <c:v>7.7735938949629517</c:v>
                </c:pt>
                <c:pt idx="149">
                  <c:v>7.7046309864784064</c:v>
                </c:pt>
                <c:pt idx="150">
                  <c:v>7.6377295433230898</c:v>
                </c:pt>
                <c:pt idx="151">
                  <c:v>7.5728015234411892</c:v>
                </c:pt>
                <c:pt idx="152">
                  <c:v>7.5097636731428405</c:v>
                </c:pt>
                <c:pt idx="153">
                  <c:v>7.4485372152816485</c:v>
                </c:pt>
                <c:pt idx="154">
                  <c:v>7.3890475606769659</c:v>
                </c:pt>
                <c:pt idx="155">
                  <c:v>7.3312240408689613</c:v>
                </c:pt>
                <c:pt idx="156">
                  <c:v>7.2749996604620222</c:v>
                </c:pt>
                <c:pt idx="157">
                  <c:v>7.2203108674642218</c:v>
                </c:pt>
                <c:pt idx="158">
                  <c:v>7.1670973401695557</c:v>
                </c:pt>
                <c:pt idx="159">
                  <c:v>7.1153017892559207</c:v>
                </c:pt>
                <c:pt idx="160">
                  <c:v>7.0648697738867758</c:v>
                </c:pt>
                <c:pt idx="161">
                  <c:v>7.0157495307090292</c:v>
                </c:pt>
                <c:pt idx="162">
                  <c:v>6.9678918147347559</c:v>
                </c:pt>
                <c:pt idx="163">
                  <c:v>6.9212497511808646</c:v>
                </c:pt>
                <c:pt idx="164">
                  <c:v>6.8757786974195323</c:v>
                </c:pt>
                <c:pt idx="165">
                  <c:v>6.8314361142638544</c:v>
                </c:pt>
                <c:pt idx="166">
                  <c:v>6.7881814458781768</c:v>
                </c:pt>
                <c:pt idx="167">
                  <c:v>6.7459760076620405</c:v>
                </c:pt>
                <c:pt idx="168">
                  <c:v>6.704782881510571</c:v>
                </c:pt>
                <c:pt idx="169">
                  <c:v>6.6645668179033901</c:v>
                </c:pt>
                <c:pt idx="170">
                  <c:v>6.625294144318925</c:v>
                </c:pt>
                <c:pt idx="171">
                  <c:v>6.5869326795119241</c:v>
                </c:pt>
                <c:pt idx="172">
                  <c:v>6.5494516532292772</c:v>
                </c:pt>
                <c:pt idx="173">
                  <c:v>6.5128216309732236</c:v>
                </c:pt>
                <c:pt idx="174">
                  <c:v>6.4770144434522194</c:v>
                </c:pt>
                <c:pt idx="175">
                  <c:v>6.442003120388053</c:v>
                </c:pt>
                <c:pt idx="176">
                  <c:v>6.4077618283738369</c:v>
                </c:pt>
                <c:pt idx="177">
                  <c:v>6.3742658125012239</c:v>
                </c:pt>
                <c:pt idx="178">
                  <c:v>6.3414913414969414</c:v>
                </c:pt>
                <c:pt idx="179">
                  <c:v>6.3094156561286958</c:v>
                </c:pt>
                <c:pt idx="180">
                  <c:v>6.2780169206587022</c:v>
                </c:pt>
                <c:pt idx="181">
                  <c:v>6.247274177139845</c:v>
                </c:pt>
                <c:pt idx="182">
                  <c:v>6.217167302364869</c:v>
                </c:pt>
                <c:pt idx="183">
                  <c:v>6.1876769672930374</c:v>
                </c:pt>
                <c:pt idx="184">
                  <c:v>6.1587845987916774</c:v>
                </c:pt>
                <c:pt idx="185">
                  <c:v>6.1304723435419586</c:v>
                </c:pt>
                <c:pt idx="186">
                  <c:v>6.102723033969129</c:v>
                </c:pt>
                <c:pt idx="187">
                  <c:v>6.0755201560676104</c:v>
                </c:pt>
                <c:pt idx="188">
                  <c:v>6.0488478190005193</c:v>
                </c:pt>
                <c:pt idx="189">
                  <c:v>6.0226907263618346</c:v>
                </c:pt>
                <c:pt idx="190">
                  <c:v>5.9970341489972423</c:v>
                </c:pt>
                <c:pt idx="191">
                  <c:v>5.9718638992869764</c:v>
                </c:pt>
                <c:pt idx="192">
                  <c:v>5.9471663068007343</c:v>
                </c:pt>
                <c:pt idx="193">
                  <c:v>5.9229281952408463</c:v>
                </c:pt>
                <c:pt idx="194">
                  <c:v>5.899136860595724</c:v>
                </c:pt>
                <c:pt idx="195">
                  <c:v>5.8757800504307962</c:v>
                </c:pt>
                <c:pt idx="196">
                  <c:v>5.8528459442491538</c:v>
                </c:pt>
                <c:pt idx="197">
                  <c:v>5.8303231348585456</c:v>
                </c:pt>
                <c:pt idx="198">
                  <c:v>5.8082006106856747</c:v>
                </c:pt>
                <c:pt idx="199">
                  <c:v>5.7864677389825587</c:v>
                </c:pt>
                <c:pt idx="200">
                  <c:v>5.7651142498733936</c:v>
                </c:pt>
                <c:pt idx="201">
                  <c:v>5.7441302211936494</c:v>
                </c:pt>
                <c:pt idx="202">
                  <c:v>5.7235060640762843</c:v>
                </c:pt>
                <c:pt idx="203">
                  <c:v>5.7032325092428273</c:v>
                </c:pt>
                <c:pt idx="204">
                  <c:v>5.6833005939597756</c:v>
                </c:pt>
                <c:pt idx="205">
                  <c:v>5.6637016496232366</c:v>
                </c:pt>
                <c:pt idx="206">
                  <c:v>5.6444272899370693</c:v>
                </c:pt>
                <c:pt idx="207">
                  <c:v>5.6254693996519682</c:v>
                </c:pt>
                <c:pt idx="208">
                  <c:v>5.6068201238348765</c:v>
                </c:pt>
                <c:pt idx="209">
                  <c:v>5.588471857640072</c:v>
                </c:pt>
                <c:pt idx="210">
                  <c:v>5.5704172365549667</c:v>
                </c:pt>
                <c:pt idx="211">
                  <c:v>5.5526491270952931</c:v>
                </c:pt>
                <c:pt idx="212">
                  <c:v>5.5351606179258805</c:v>
                </c:pt>
                <c:pt idx="213">
                  <c:v>5.5179450113846551</c:v>
                </c:pt>
                <c:pt idx="214">
                  <c:v>5.5009958153887952</c:v>
                </c:pt>
                <c:pt idx="215">
                  <c:v>5.4843067357032309</c:v>
                </c:pt>
                <c:pt idx="216">
                  <c:v>5.4678716685528395</c:v>
                </c:pt>
                <c:pt idx="217">
                  <c:v>5.4516846935607397</c:v>
                </c:pt>
                <c:pt idx="218">
                  <c:v>5.4357400669961509</c:v>
                </c:pt>
                <c:pt idx="219">
                  <c:v>5.4200322153161746</c:v>
                </c:pt>
                <c:pt idx="220">
                  <c:v>5.4045557289867938</c:v>
                </c:pt>
                <c:pt idx="221">
                  <c:v>5.3893053565691851</c:v>
                </c:pt>
                <c:pt idx="222">
                  <c:v>5.3742759990582378</c:v>
                </c:pt>
                <c:pt idx="223">
                  <c:v>5.3594627044608751</c:v>
                </c:pt>
                <c:pt idx="224">
                  <c:v>5.3448606626025175</c:v>
                </c:pt>
                <c:pt idx="225">
                  <c:v>5.3304652001505959</c:v>
                </c:pt>
                <c:pt idx="226">
                  <c:v>5.3162717758446929</c:v>
                </c:pt>
                <c:pt idx="227">
                  <c:v>5.3022759759234148</c:v>
                </c:pt>
                <c:pt idx="228">
                  <c:v>5.2884735097386457</c:v>
                </c:pt>
                <c:pt idx="229">
                  <c:v>5.2748602055483769</c:v>
                </c:pt>
                <c:pt idx="230">
                  <c:v>5.261432006479648</c:v>
                </c:pt>
                <c:pt idx="231">
                  <c:v>5.2481849666537714</c:v>
                </c:pt>
                <c:pt idx="232">
                  <c:v>5.2351152474662577</c:v>
                </c:pt>
                <c:pt idx="233">
                  <c:v>5.222219114014341</c:v>
                </c:pt>
                <c:pt idx="234">
                  <c:v>5.209492931665352</c:v>
                </c:pt>
                <c:pt idx="235">
                  <c:v>5.196933162759561</c:v>
                </c:pt>
                <c:pt idx="236">
                  <c:v>5.1845363634413628</c:v>
                </c:pt>
                <c:pt idx="237">
                  <c:v>5.1722991806130931</c:v>
                </c:pt>
                <c:pt idx="238">
                  <c:v>5.1602183490059854</c:v>
                </c:pt>
                <c:pt idx="239">
                  <c:v>5.1482906883630655</c:v>
                </c:pt>
                <c:pt idx="240">
                  <c:v>5.1365131007290659</c:v>
                </c:pt>
                <c:pt idx="241">
                  <c:v>5.1248825678426595</c:v>
                </c:pt>
                <c:pt idx="242">
                  <c:v>5.1133961486265562</c:v>
                </c:pt>
                <c:pt idx="243">
                  <c:v>5.1020509767712277</c:v>
                </c:pt>
                <c:pt idx="244">
                  <c:v>5.0908442584082501</c:v>
                </c:pt>
                <c:pt idx="245">
                  <c:v>5.0797732698693867</c:v>
                </c:pt>
                <c:pt idx="246">
                  <c:v>5.0688353555278036</c:v>
                </c:pt>
                <c:pt idx="247">
                  <c:v>5.0580279257179361</c:v>
                </c:pt>
                <c:pt idx="248">
                  <c:v>5.0473484547306802</c:v>
                </c:pt>
                <c:pt idx="249">
                  <c:v>5.0367944788807879</c:v>
                </c:pt>
                <c:pt idx="250">
                  <c:v>5.026363594643442</c:v>
                </c:pt>
                <c:pt idx="251">
                  <c:v>5.0160534568571711</c:v>
                </c:pt>
                <c:pt idx="252">
                  <c:v>5.0058617769903639</c:v>
                </c:pt>
                <c:pt idx="253">
                  <c:v>4.9957863214687936</c:v>
                </c:pt>
                <c:pt idx="254">
                  <c:v>4.9858249100616696</c:v>
                </c:pt>
                <c:pt idx="255">
                  <c:v>4.9759754143238508</c:v>
                </c:pt>
                <c:pt idx="256">
                  <c:v>4.9662357560919643</c:v>
                </c:pt>
                <c:pt idx="257">
                  <c:v>4.9566039060322922</c:v>
                </c:pt>
                <c:pt idx="258">
                  <c:v>4.947077882238327</c:v>
                </c:pt>
                <c:pt idx="259">
                  <c:v>4.9376557488760895</c:v>
                </c:pt>
                <c:pt idx="260">
                  <c:v>4.9283356148752837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43-4676-9887-258BCD3E6B2D}"/>
            </c:ext>
          </c:extLst>
        </c:ser>
        <c:ser>
          <c:idx val="1"/>
          <c:order val="1"/>
          <c:tx>
            <c:strRef>
              <c:f>'3回目Lp計算 (0.5倍) 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'3回目Lp計算 (0.5倍) 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'3回目Lp計算 (0.5倍) 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43-4676-9887-258BCD3E6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9147072"/>
        <c:axId val="389147464"/>
      </c:scatterChart>
      <c:valAx>
        <c:axId val="389147072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89147464"/>
        <c:crosses val="autoZero"/>
        <c:crossBetween val="midCat"/>
      </c:valAx>
      <c:valAx>
        <c:axId val="3891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891470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'3回目仮計算Lp'!$D$5</c:f>
              <c:strCache>
                <c:ptCount val="1"/>
                <c:pt idx="0">
                  <c:v>margin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'3回目仮計算Lp'!$C$6:$C$13</c:f>
              <c:numCache>
                <c:formatCode>General</c:formatCode>
                <c:ptCount val="8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  <c:pt idx="4">
                  <c:v>400</c:v>
                </c:pt>
                <c:pt idx="5">
                  <c:v>450</c:v>
                </c:pt>
                <c:pt idx="6">
                  <c:v>500</c:v>
                </c:pt>
                <c:pt idx="7">
                  <c:v>550</c:v>
                </c:pt>
              </c:numCache>
            </c:numRef>
          </c:xVal>
          <c:yVal>
            <c:numRef>
              <c:f>'3回目仮計算Lp'!$D$6:$D$13</c:f>
              <c:numCache>
                <c:formatCode>General</c:formatCode>
                <c:ptCount val="8"/>
                <c:pt idx="0">
                  <c:v>157.77823384351382</c:v>
                </c:pt>
                <c:pt idx="1">
                  <c:v>113.71087188575815</c:v>
                </c:pt>
                <c:pt idx="2">
                  <c:v>86.350989869435764</c:v>
                </c:pt>
                <c:pt idx="3">
                  <c:v>67.541867603141384</c:v>
                </c:pt>
                <c:pt idx="4">
                  <c:v>53.561865606007927</c:v>
                </c:pt>
                <c:pt idx="5">
                  <c:v>42.777337418144825</c:v>
                </c:pt>
                <c:pt idx="6">
                  <c:v>34.10963813756949</c:v>
                </c:pt>
                <c:pt idx="7">
                  <c:v>26.973229955012791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F2-4B18-B7F3-0EC5D7FFB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9146288"/>
        <c:axId val="389147856"/>
      </c:scatterChart>
      <c:valAx>
        <c:axId val="389146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89147856"/>
        <c:crosses val="autoZero"/>
        <c:crossBetween val="midCat"/>
      </c:valAx>
      <c:valAx>
        <c:axId val="389147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8914628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'3回目仮計算Lp'!$D$5</c:f>
              <c:strCache>
                <c:ptCount val="1"/>
                <c:pt idx="0">
                  <c:v>margin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</c:trendlineLbl>
          </c:trendline>
          <c:xVal>
            <c:numRef>
              <c:f>'3回目仮計算Lp'!$B$6:$B$13</c:f>
              <c:numCache>
                <c:formatCode>General</c:formatCode>
                <c:ptCount val="8"/>
                <c:pt idx="0">
                  <c:v>5.0000000000000001E-3</c:v>
                </c:pt>
                <c:pt idx="1">
                  <c:v>4.0000000000000001E-3</c:v>
                </c:pt>
                <c:pt idx="2">
                  <c:v>3.3333333333333335E-3</c:v>
                </c:pt>
                <c:pt idx="3">
                  <c:v>2.8571428571428571E-3</c:v>
                </c:pt>
                <c:pt idx="4">
                  <c:v>2.5000000000000001E-3</c:v>
                </c:pt>
                <c:pt idx="5">
                  <c:v>2.2222222222222222E-3</c:v>
                </c:pt>
                <c:pt idx="6">
                  <c:v>2E-3</c:v>
                </c:pt>
                <c:pt idx="7">
                  <c:v>1.8181818181818182E-3</c:v>
                </c:pt>
              </c:numCache>
            </c:numRef>
          </c:xVal>
          <c:yVal>
            <c:numRef>
              <c:f>'3回目仮計算Lp'!$D$6:$D$13</c:f>
              <c:numCache>
                <c:formatCode>General</c:formatCode>
                <c:ptCount val="8"/>
                <c:pt idx="0">
                  <c:v>157.77823384351382</c:v>
                </c:pt>
                <c:pt idx="1">
                  <c:v>113.71087188575815</c:v>
                </c:pt>
                <c:pt idx="2">
                  <c:v>86.350989869435764</c:v>
                </c:pt>
                <c:pt idx="3">
                  <c:v>67.541867603141384</c:v>
                </c:pt>
                <c:pt idx="4">
                  <c:v>53.561865606007927</c:v>
                </c:pt>
                <c:pt idx="5">
                  <c:v>42.777337418144825</c:v>
                </c:pt>
                <c:pt idx="6">
                  <c:v>34.10963813756949</c:v>
                </c:pt>
                <c:pt idx="7">
                  <c:v>26.973229955012791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E8-4051-90B8-135C5E1B9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9145896"/>
        <c:axId val="389145504"/>
      </c:scatterChart>
      <c:valAx>
        <c:axId val="389145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89145504"/>
        <c:crosses val="autoZero"/>
        <c:crossBetween val="midCat"/>
      </c:valAx>
      <c:valAx>
        <c:axId val="389145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891458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'3回目Lp適用計算 (Cr補正)'!$G$28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'3回目Lp適用計算 (Cr補正)'!$B$29:$B$689</c:f>
              <c:numCache>
                <c:formatCode>General</c:formatCode>
                <c:ptCount val="6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  <c:pt idx="261">
                  <c:v>150.5</c:v>
                </c:pt>
                <c:pt idx="262">
                  <c:v>151</c:v>
                </c:pt>
                <c:pt idx="263">
                  <c:v>151.5</c:v>
                </c:pt>
                <c:pt idx="264">
                  <c:v>152</c:v>
                </c:pt>
                <c:pt idx="265">
                  <c:v>152.5</c:v>
                </c:pt>
                <c:pt idx="266">
                  <c:v>153</c:v>
                </c:pt>
                <c:pt idx="267">
                  <c:v>153.5</c:v>
                </c:pt>
                <c:pt idx="268">
                  <c:v>154</c:v>
                </c:pt>
                <c:pt idx="269">
                  <c:v>154.5</c:v>
                </c:pt>
                <c:pt idx="270">
                  <c:v>155</c:v>
                </c:pt>
                <c:pt idx="271">
                  <c:v>155.5</c:v>
                </c:pt>
                <c:pt idx="272">
                  <c:v>156</c:v>
                </c:pt>
                <c:pt idx="273">
                  <c:v>156.5</c:v>
                </c:pt>
                <c:pt idx="274">
                  <c:v>157</c:v>
                </c:pt>
                <c:pt idx="275">
                  <c:v>157.5</c:v>
                </c:pt>
                <c:pt idx="276">
                  <c:v>158</c:v>
                </c:pt>
                <c:pt idx="277">
                  <c:v>158.5</c:v>
                </c:pt>
                <c:pt idx="278">
                  <c:v>159</c:v>
                </c:pt>
                <c:pt idx="279">
                  <c:v>159.5</c:v>
                </c:pt>
                <c:pt idx="280">
                  <c:v>160</c:v>
                </c:pt>
                <c:pt idx="281">
                  <c:v>160.5</c:v>
                </c:pt>
                <c:pt idx="282">
                  <c:v>161</c:v>
                </c:pt>
                <c:pt idx="283">
                  <c:v>161.5</c:v>
                </c:pt>
                <c:pt idx="284">
                  <c:v>162</c:v>
                </c:pt>
                <c:pt idx="285">
                  <c:v>162.5</c:v>
                </c:pt>
                <c:pt idx="286">
                  <c:v>163</c:v>
                </c:pt>
                <c:pt idx="287">
                  <c:v>163.5</c:v>
                </c:pt>
                <c:pt idx="288">
                  <c:v>164</c:v>
                </c:pt>
                <c:pt idx="289">
                  <c:v>164.5</c:v>
                </c:pt>
                <c:pt idx="290">
                  <c:v>165</c:v>
                </c:pt>
                <c:pt idx="291">
                  <c:v>165.5</c:v>
                </c:pt>
                <c:pt idx="292">
                  <c:v>166</c:v>
                </c:pt>
                <c:pt idx="293">
                  <c:v>166.5</c:v>
                </c:pt>
                <c:pt idx="294">
                  <c:v>167</c:v>
                </c:pt>
                <c:pt idx="295">
                  <c:v>167.5</c:v>
                </c:pt>
                <c:pt idx="296">
                  <c:v>168</c:v>
                </c:pt>
                <c:pt idx="297">
                  <c:v>168.5</c:v>
                </c:pt>
                <c:pt idx="298">
                  <c:v>169</c:v>
                </c:pt>
                <c:pt idx="299">
                  <c:v>169.5</c:v>
                </c:pt>
                <c:pt idx="300">
                  <c:v>170</c:v>
                </c:pt>
                <c:pt idx="301">
                  <c:v>170.5</c:v>
                </c:pt>
                <c:pt idx="302">
                  <c:v>171</c:v>
                </c:pt>
                <c:pt idx="303">
                  <c:v>171.5</c:v>
                </c:pt>
                <c:pt idx="304">
                  <c:v>172</c:v>
                </c:pt>
                <c:pt idx="305">
                  <c:v>172.5</c:v>
                </c:pt>
                <c:pt idx="306">
                  <c:v>173</c:v>
                </c:pt>
                <c:pt idx="307">
                  <c:v>173.5</c:v>
                </c:pt>
                <c:pt idx="308">
                  <c:v>174</c:v>
                </c:pt>
                <c:pt idx="309">
                  <c:v>174.5</c:v>
                </c:pt>
                <c:pt idx="310">
                  <c:v>175</c:v>
                </c:pt>
                <c:pt idx="311">
                  <c:v>175.5</c:v>
                </c:pt>
                <c:pt idx="312">
                  <c:v>176</c:v>
                </c:pt>
                <c:pt idx="313">
                  <c:v>176.5</c:v>
                </c:pt>
                <c:pt idx="314">
                  <c:v>177</c:v>
                </c:pt>
                <c:pt idx="315">
                  <c:v>177.5</c:v>
                </c:pt>
                <c:pt idx="316">
                  <c:v>178</c:v>
                </c:pt>
                <c:pt idx="317">
                  <c:v>178.5</c:v>
                </c:pt>
                <c:pt idx="318">
                  <c:v>179</c:v>
                </c:pt>
                <c:pt idx="319">
                  <c:v>179.5</c:v>
                </c:pt>
                <c:pt idx="320">
                  <c:v>180</c:v>
                </c:pt>
                <c:pt idx="321">
                  <c:v>180.5</c:v>
                </c:pt>
                <c:pt idx="322">
                  <c:v>181</c:v>
                </c:pt>
                <c:pt idx="323">
                  <c:v>181.5</c:v>
                </c:pt>
                <c:pt idx="324">
                  <c:v>182</c:v>
                </c:pt>
                <c:pt idx="325">
                  <c:v>182.5</c:v>
                </c:pt>
                <c:pt idx="326">
                  <c:v>183</c:v>
                </c:pt>
                <c:pt idx="327">
                  <c:v>183.5</c:v>
                </c:pt>
                <c:pt idx="328">
                  <c:v>184</c:v>
                </c:pt>
                <c:pt idx="329">
                  <c:v>184.5</c:v>
                </c:pt>
                <c:pt idx="330">
                  <c:v>185</c:v>
                </c:pt>
                <c:pt idx="331">
                  <c:v>185.5</c:v>
                </c:pt>
                <c:pt idx="332">
                  <c:v>186</c:v>
                </c:pt>
                <c:pt idx="333">
                  <c:v>186.5</c:v>
                </c:pt>
                <c:pt idx="334">
                  <c:v>187</c:v>
                </c:pt>
                <c:pt idx="335">
                  <c:v>187.5</c:v>
                </c:pt>
                <c:pt idx="336">
                  <c:v>188</c:v>
                </c:pt>
                <c:pt idx="337">
                  <c:v>188.5</c:v>
                </c:pt>
                <c:pt idx="338">
                  <c:v>189</c:v>
                </c:pt>
                <c:pt idx="339">
                  <c:v>189.5</c:v>
                </c:pt>
                <c:pt idx="340">
                  <c:v>190</c:v>
                </c:pt>
                <c:pt idx="341">
                  <c:v>190.5</c:v>
                </c:pt>
                <c:pt idx="342">
                  <c:v>191</c:v>
                </c:pt>
                <c:pt idx="343">
                  <c:v>191.5</c:v>
                </c:pt>
                <c:pt idx="344">
                  <c:v>192</c:v>
                </c:pt>
                <c:pt idx="345">
                  <c:v>192.5</c:v>
                </c:pt>
                <c:pt idx="346">
                  <c:v>193</c:v>
                </c:pt>
                <c:pt idx="347">
                  <c:v>193.5</c:v>
                </c:pt>
                <c:pt idx="348">
                  <c:v>194</c:v>
                </c:pt>
                <c:pt idx="349">
                  <c:v>194.5</c:v>
                </c:pt>
                <c:pt idx="350">
                  <c:v>195</c:v>
                </c:pt>
                <c:pt idx="351">
                  <c:v>195.5</c:v>
                </c:pt>
                <c:pt idx="352">
                  <c:v>196</c:v>
                </c:pt>
                <c:pt idx="353">
                  <c:v>196.5</c:v>
                </c:pt>
                <c:pt idx="354">
                  <c:v>197</c:v>
                </c:pt>
                <c:pt idx="355">
                  <c:v>197.5</c:v>
                </c:pt>
                <c:pt idx="356">
                  <c:v>198</c:v>
                </c:pt>
                <c:pt idx="357">
                  <c:v>198.5</c:v>
                </c:pt>
                <c:pt idx="358">
                  <c:v>199</c:v>
                </c:pt>
                <c:pt idx="359">
                  <c:v>199.5</c:v>
                </c:pt>
                <c:pt idx="360">
                  <c:v>200</c:v>
                </c:pt>
                <c:pt idx="361">
                  <c:v>200.5</c:v>
                </c:pt>
                <c:pt idx="362">
                  <c:v>201</c:v>
                </c:pt>
                <c:pt idx="363">
                  <c:v>201.5</c:v>
                </c:pt>
                <c:pt idx="364">
                  <c:v>202</c:v>
                </c:pt>
                <c:pt idx="365">
                  <c:v>202.5</c:v>
                </c:pt>
                <c:pt idx="366">
                  <c:v>203</c:v>
                </c:pt>
                <c:pt idx="367">
                  <c:v>203.5</c:v>
                </c:pt>
                <c:pt idx="368">
                  <c:v>204</c:v>
                </c:pt>
                <c:pt idx="369">
                  <c:v>204.5</c:v>
                </c:pt>
                <c:pt idx="370">
                  <c:v>205</c:v>
                </c:pt>
                <c:pt idx="371">
                  <c:v>205.5</c:v>
                </c:pt>
                <c:pt idx="372">
                  <c:v>206</c:v>
                </c:pt>
                <c:pt idx="373">
                  <c:v>206.5</c:v>
                </c:pt>
                <c:pt idx="374">
                  <c:v>207</c:v>
                </c:pt>
                <c:pt idx="375">
                  <c:v>207.5</c:v>
                </c:pt>
                <c:pt idx="376">
                  <c:v>208</c:v>
                </c:pt>
                <c:pt idx="377">
                  <c:v>208.5</c:v>
                </c:pt>
                <c:pt idx="378">
                  <c:v>209</c:v>
                </c:pt>
                <c:pt idx="379">
                  <c:v>209.5</c:v>
                </c:pt>
                <c:pt idx="380">
                  <c:v>210</c:v>
                </c:pt>
                <c:pt idx="381">
                  <c:v>210.5</c:v>
                </c:pt>
                <c:pt idx="382">
                  <c:v>211</c:v>
                </c:pt>
                <c:pt idx="383">
                  <c:v>211.5</c:v>
                </c:pt>
                <c:pt idx="384">
                  <c:v>212</c:v>
                </c:pt>
                <c:pt idx="385">
                  <c:v>212.5</c:v>
                </c:pt>
                <c:pt idx="386">
                  <c:v>213</c:v>
                </c:pt>
                <c:pt idx="387">
                  <c:v>213.5</c:v>
                </c:pt>
                <c:pt idx="388">
                  <c:v>214</c:v>
                </c:pt>
                <c:pt idx="389">
                  <c:v>214.5</c:v>
                </c:pt>
                <c:pt idx="390">
                  <c:v>215</c:v>
                </c:pt>
                <c:pt idx="391">
                  <c:v>215.5</c:v>
                </c:pt>
                <c:pt idx="392">
                  <c:v>216</c:v>
                </c:pt>
                <c:pt idx="393">
                  <c:v>216.5</c:v>
                </c:pt>
                <c:pt idx="394">
                  <c:v>217</c:v>
                </c:pt>
                <c:pt idx="395">
                  <c:v>217.5</c:v>
                </c:pt>
                <c:pt idx="396">
                  <c:v>218</c:v>
                </c:pt>
                <c:pt idx="397">
                  <c:v>218.5</c:v>
                </c:pt>
                <c:pt idx="398">
                  <c:v>219</c:v>
                </c:pt>
                <c:pt idx="399">
                  <c:v>219.5</c:v>
                </c:pt>
                <c:pt idx="400">
                  <c:v>220</c:v>
                </c:pt>
                <c:pt idx="401">
                  <c:v>220.5</c:v>
                </c:pt>
                <c:pt idx="402">
                  <c:v>221</c:v>
                </c:pt>
                <c:pt idx="403">
                  <c:v>221.5</c:v>
                </c:pt>
                <c:pt idx="404">
                  <c:v>222</c:v>
                </c:pt>
                <c:pt idx="405">
                  <c:v>222.5</c:v>
                </c:pt>
                <c:pt idx="406">
                  <c:v>223</c:v>
                </c:pt>
                <c:pt idx="407">
                  <c:v>223.5</c:v>
                </c:pt>
                <c:pt idx="408">
                  <c:v>224</c:v>
                </c:pt>
                <c:pt idx="409">
                  <c:v>224.5</c:v>
                </c:pt>
                <c:pt idx="410">
                  <c:v>225</c:v>
                </c:pt>
                <c:pt idx="411">
                  <c:v>225.5</c:v>
                </c:pt>
                <c:pt idx="412">
                  <c:v>226</c:v>
                </c:pt>
                <c:pt idx="413">
                  <c:v>226.5</c:v>
                </c:pt>
                <c:pt idx="414">
                  <c:v>227</c:v>
                </c:pt>
                <c:pt idx="415">
                  <c:v>227.5</c:v>
                </c:pt>
                <c:pt idx="416">
                  <c:v>228</c:v>
                </c:pt>
                <c:pt idx="417">
                  <c:v>228.5</c:v>
                </c:pt>
                <c:pt idx="418">
                  <c:v>229</c:v>
                </c:pt>
                <c:pt idx="419">
                  <c:v>229.5</c:v>
                </c:pt>
                <c:pt idx="420">
                  <c:v>230</c:v>
                </c:pt>
                <c:pt idx="421">
                  <c:v>230.5</c:v>
                </c:pt>
                <c:pt idx="422">
                  <c:v>231</c:v>
                </c:pt>
                <c:pt idx="423">
                  <c:v>231.5</c:v>
                </c:pt>
                <c:pt idx="424">
                  <c:v>232</c:v>
                </c:pt>
                <c:pt idx="425">
                  <c:v>232.5</c:v>
                </c:pt>
                <c:pt idx="426">
                  <c:v>233</c:v>
                </c:pt>
                <c:pt idx="427">
                  <c:v>233.5</c:v>
                </c:pt>
                <c:pt idx="428">
                  <c:v>234</c:v>
                </c:pt>
                <c:pt idx="429">
                  <c:v>234.5</c:v>
                </c:pt>
                <c:pt idx="430">
                  <c:v>235</c:v>
                </c:pt>
                <c:pt idx="431">
                  <c:v>235.5</c:v>
                </c:pt>
                <c:pt idx="432">
                  <c:v>236</c:v>
                </c:pt>
                <c:pt idx="433">
                  <c:v>236.5</c:v>
                </c:pt>
                <c:pt idx="434">
                  <c:v>237</c:v>
                </c:pt>
                <c:pt idx="435">
                  <c:v>237.5</c:v>
                </c:pt>
                <c:pt idx="436">
                  <c:v>238</c:v>
                </c:pt>
                <c:pt idx="437">
                  <c:v>238.5</c:v>
                </c:pt>
                <c:pt idx="438">
                  <c:v>239</c:v>
                </c:pt>
                <c:pt idx="439">
                  <c:v>239.5</c:v>
                </c:pt>
                <c:pt idx="440">
                  <c:v>240</c:v>
                </c:pt>
                <c:pt idx="441">
                  <c:v>240.5</c:v>
                </c:pt>
                <c:pt idx="442">
                  <c:v>241</c:v>
                </c:pt>
                <c:pt idx="443">
                  <c:v>241.5</c:v>
                </c:pt>
                <c:pt idx="444">
                  <c:v>242</c:v>
                </c:pt>
                <c:pt idx="445">
                  <c:v>242.5</c:v>
                </c:pt>
                <c:pt idx="446">
                  <c:v>243</c:v>
                </c:pt>
                <c:pt idx="447">
                  <c:v>243.5</c:v>
                </c:pt>
                <c:pt idx="448">
                  <c:v>244</c:v>
                </c:pt>
                <c:pt idx="449">
                  <c:v>244.5</c:v>
                </c:pt>
                <c:pt idx="450">
                  <c:v>245</c:v>
                </c:pt>
                <c:pt idx="451">
                  <c:v>245.5</c:v>
                </c:pt>
                <c:pt idx="452">
                  <c:v>246</c:v>
                </c:pt>
                <c:pt idx="453">
                  <c:v>246.5</c:v>
                </c:pt>
                <c:pt idx="454">
                  <c:v>247</c:v>
                </c:pt>
                <c:pt idx="455">
                  <c:v>247.5</c:v>
                </c:pt>
                <c:pt idx="456">
                  <c:v>248</c:v>
                </c:pt>
                <c:pt idx="457">
                  <c:v>248.5</c:v>
                </c:pt>
                <c:pt idx="458">
                  <c:v>249</c:v>
                </c:pt>
                <c:pt idx="459">
                  <c:v>249.5</c:v>
                </c:pt>
                <c:pt idx="460">
                  <c:v>250</c:v>
                </c:pt>
                <c:pt idx="461">
                  <c:v>250.5</c:v>
                </c:pt>
                <c:pt idx="462">
                  <c:v>251</c:v>
                </c:pt>
                <c:pt idx="463">
                  <c:v>251.5</c:v>
                </c:pt>
                <c:pt idx="464">
                  <c:v>252</c:v>
                </c:pt>
                <c:pt idx="465">
                  <c:v>252.5</c:v>
                </c:pt>
                <c:pt idx="466">
                  <c:v>253</c:v>
                </c:pt>
                <c:pt idx="467">
                  <c:v>253.5</c:v>
                </c:pt>
                <c:pt idx="468">
                  <c:v>254</c:v>
                </c:pt>
                <c:pt idx="469">
                  <c:v>254.5</c:v>
                </c:pt>
                <c:pt idx="470">
                  <c:v>255</c:v>
                </c:pt>
                <c:pt idx="471">
                  <c:v>255.5</c:v>
                </c:pt>
                <c:pt idx="472">
                  <c:v>256</c:v>
                </c:pt>
                <c:pt idx="473">
                  <c:v>256.5</c:v>
                </c:pt>
                <c:pt idx="474">
                  <c:v>257</c:v>
                </c:pt>
                <c:pt idx="475">
                  <c:v>257.5</c:v>
                </c:pt>
                <c:pt idx="476">
                  <c:v>258</c:v>
                </c:pt>
                <c:pt idx="477">
                  <c:v>258.5</c:v>
                </c:pt>
                <c:pt idx="478">
                  <c:v>259</c:v>
                </c:pt>
                <c:pt idx="479">
                  <c:v>259.5</c:v>
                </c:pt>
                <c:pt idx="480">
                  <c:v>260</c:v>
                </c:pt>
                <c:pt idx="481">
                  <c:v>260.5</c:v>
                </c:pt>
                <c:pt idx="482">
                  <c:v>261</c:v>
                </c:pt>
                <c:pt idx="483">
                  <c:v>261.5</c:v>
                </c:pt>
                <c:pt idx="484">
                  <c:v>262</c:v>
                </c:pt>
                <c:pt idx="485">
                  <c:v>262.5</c:v>
                </c:pt>
                <c:pt idx="486">
                  <c:v>263</c:v>
                </c:pt>
                <c:pt idx="487">
                  <c:v>263.5</c:v>
                </c:pt>
                <c:pt idx="488">
                  <c:v>264</c:v>
                </c:pt>
                <c:pt idx="489">
                  <c:v>264.5</c:v>
                </c:pt>
                <c:pt idx="490">
                  <c:v>265</c:v>
                </c:pt>
                <c:pt idx="491">
                  <c:v>265.5</c:v>
                </c:pt>
                <c:pt idx="492">
                  <c:v>266</c:v>
                </c:pt>
                <c:pt idx="493">
                  <c:v>266.5</c:v>
                </c:pt>
                <c:pt idx="494">
                  <c:v>267</c:v>
                </c:pt>
                <c:pt idx="495">
                  <c:v>267.5</c:v>
                </c:pt>
                <c:pt idx="496">
                  <c:v>268</c:v>
                </c:pt>
                <c:pt idx="497">
                  <c:v>268.5</c:v>
                </c:pt>
                <c:pt idx="498">
                  <c:v>269</c:v>
                </c:pt>
                <c:pt idx="499">
                  <c:v>269.5</c:v>
                </c:pt>
                <c:pt idx="500">
                  <c:v>270</c:v>
                </c:pt>
                <c:pt idx="501">
                  <c:v>270.5</c:v>
                </c:pt>
                <c:pt idx="502">
                  <c:v>271</c:v>
                </c:pt>
                <c:pt idx="503">
                  <c:v>271.5</c:v>
                </c:pt>
                <c:pt idx="504">
                  <c:v>272</c:v>
                </c:pt>
                <c:pt idx="505">
                  <c:v>272.5</c:v>
                </c:pt>
                <c:pt idx="506">
                  <c:v>273</c:v>
                </c:pt>
                <c:pt idx="507">
                  <c:v>273.5</c:v>
                </c:pt>
                <c:pt idx="508">
                  <c:v>274</c:v>
                </c:pt>
                <c:pt idx="509">
                  <c:v>274.5</c:v>
                </c:pt>
                <c:pt idx="510">
                  <c:v>275</c:v>
                </c:pt>
                <c:pt idx="511">
                  <c:v>275.5</c:v>
                </c:pt>
                <c:pt idx="512">
                  <c:v>276</c:v>
                </c:pt>
                <c:pt idx="513">
                  <c:v>276.5</c:v>
                </c:pt>
                <c:pt idx="514">
                  <c:v>277</c:v>
                </c:pt>
                <c:pt idx="515">
                  <c:v>277.5</c:v>
                </c:pt>
                <c:pt idx="516">
                  <c:v>278</c:v>
                </c:pt>
                <c:pt idx="517">
                  <c:v>278.5</c:v>
                </c:pt>
                <c:pt idx="518">
                  <c:v>279</c:v>
                </c:pt>
                <c:pt idx="519">
                  <c:v>279.5</c:v>
                </c:pt>
                <c:pt idx="520">
                  <c:v>280</c:v>
                </c:pt>
                <c:pt idx="521">
                  <c:v>280.5</c:v>
                </c:pt>
                <c:pt idx="522">
                  <c:v>281</c:v>
                </c:pt>
                <c:pt idx="523">
                  <c:v>281.5</c:v>
                </c:pt>
                <c:pt idx="524">
                  <c:v>282</c:v>
                </c:pt>
                <c:pt idx="525">
                  <c:v>282.5</c:v>
                </c:pt>
                <c:pt idx="526">
                  <c:v>283</c:v>
                </c:pt>
                <c:pt idx="527">
                  <c:v>283.5</c:v>
                </c:pt>
                <c:pt idx="528">
                  <c:v>284</c:v>
                </c:pt>
                <c:pt idx="529">
                  <c:v>284.5</c:v>
                </c:pt>
                <c:pt idx="530">
                  <c:v>285</c:v>
                </c:pt>
                <c:pt idx="531">
                  <c:v>285.5</c:v>
                </c:pt>
                <c:pt idx="532">
                  <c:v>286</c:v>
                </c:pt>
                <c:pt idx="533">
                  <c:v>286.5</c:v>
                </c:pt>
                <c:pt idx="534">
                  <c:v>287</c:v>
                </c:pt>
                <c:pt idx="535">
                  <c:v>287.5</c:v>
                </c:pt>
                <c:pt idx="536">
                  <c:v>288</c:v>
                </c:pt>
                <c:pt idx="537">
                  <c:v>288.5</c:v>
                </c:pt>
                <c:pt idx="538">
                  <c:v>289</c:v>
                </c:pt>
                <c:pt idx="539">
                  <c:v>289.5</c:v>
                </c:pt>
                <c:pt idx="540">
                  <c:v>290</c:v>
                </c:pt>
                <c:pt idx="541">
                  <c:v>290.5</c:v>
                </c:pt>
                <c:pt idx="542">
                  <c:v>291</c:v>
                </c:pt>
                <c:pt idx="543">
                  <c:v>291.5</c:v>
                </c:pt>
                <c:pt idx="544">
                  <c:v>292</c:v>
                </c:pt>
                <c:pt idx="545">
                  <c:v>292.5</c:v>
                </c:pt>
                <c:pt idx="546">
                  <c:v>293</c:v>
                </c:pt>
                <c:pt idx="547">
                  <c:v>293.5</c:v>
                </c:pt>
                <c:pt idx="548">
                  <c:v>294</c:v>
                </c:pt>
                <c:pt idx="549">
                  <c:v>294.5</c:v>
                </c:pt>
                <c:pt idx="550">
                  <c:v>295</c:v>
                </c:pt>
                <c:pt idx="551">
                  <c:v>295.5</c:v>
                </c:pt>
                <c:pt idx="552">
                  <c:v>296</c:v>
                </c:pt>
                <c:pt idx="553">
                  <c:v>296.5</c:v>
                </c:pt>
                <c:pt idx="554">
                  <c:v>297</c:v>
                </c:pt>
                <c:pt idx="555">
                  <c:v>297.5</c:v>
                </c:pt>
                <c:pt idx="556">
                  <c:v>298</c:v>
                </c:pt>
                <c:pt idx="557">
                  <c:v>298.5</c:v>
                </c:pt>
                <c:pt idx="558">
                  <c:v>299</c:v>
                </c:pt>
                <c:pt idx="559">
                  <c:v>299.5</c:v>
                </c:pt>
                <c:pt idx="560">
                  <c:v>300</c:v>
                </c:pt>
                <c:pt idx="561">
                  <c:v>300.5</c:v>
                </c:pt>
                <c:pt idx="562">
                  <c:v>301</c:v>
                </c:pt>
                <c:pt idx="563">
                  <c:v>301.5</c:v>
                </c:pt>
                <c:pt idx="564">
                  <c:v>302</c:v>
                </c:pt>
                <c:pt idx="565">
                  <c:v>302.5</c:v>
                </c:pt>
                <c:pt idx="566">
                  <c:v>303</c:v>
                </c:pt>
                <c:pt idx="567">
                  <c:v>303.5</c:v>
                </c:pt>
                <c:pt idx="568">
                  <c:v>304</c:v>
                </c:pt>
                <c:pt idx="569">
                  <c:v>304.5</c:v>
                </c:pt>
                <c:pt idx="570">
                  <c:v>305</c:v>
                </c:pt>
                <c:pt idx="571">
                  <c:v>305.5</c:v>
                </c:pt>
                <c:pt idx="572">
                  <c:v>306</c:v>
                </c:pt>
                <c:pt idx="573">
                  <c:v>306.5</c:v>
                </c:pt>
                <c:pt idx="574">
                  <c:v>307</c:v>
                </c:pt>
                <c:pt idx="575">
                  <c:v>307.5</c:v>
                </c:pt>
                <c:pt idx="576">
                  <c:v>308</c:v>
                </c:pt>
                <c:pt idx="577">
                  <c:v>308.5</c:v>
                </c:pt>
                <c:pt idx="578">
                  <c:v>309</c:v>
                </c:pt>
                <c:pt idx="579">
                  <c:v>309.5</c:v>
                </c:pt>
                <c:pt idx="580">
                  <c:v>310</c:v>
                </c:pt>
                <c:pt idx="581">
                  <c:v>310.5</c:v>
                </c:pt>
                <c:pt idx="582">
                  <c:v>311</c:v>
                </c:pt>
                <c:pt idx="583">
                  <c:v>311.5</c:v>
                </c:pt>
                <c:pt idx="584">
                  <c:v>312</c:v>
                </c:pt>
                <c:pt idx="585">
                  <c:v>312.5</c:v>
                </c:pt>
                <c:pt idx="586">
                  <c:v>313</c:v>
                </c:pt>
                <c:pt idx="587">
                  <c:v>313.5</c:v>
                </c:pt>
                <c:pt idx="588">
                  <c:v>314</c:v>
                </c:pt>
                <c:pt idx="589">
                  <c:v>314.5</c:v>
                </c:pt>
                <c:pt idx="590">
                  <c:v>315</c:v>
                </c:pt>
                <c:pt idx="591">
                  <c:v>315.5</c:v>
                </c:pt>
                <c:pt idx="592">
                  <c:v>316</c:v>
                </c:pt>
                <c:pt idx="593">
                  <c:v>316.5</c:v>
                </c:pt>
                <c:pt idx="594">
                  <c:v>317</c:v>
                </c:pt>
                <c:pt idx="595">
                  <c:v>317.5</c:v>
                </c:pt>
                <c:pt idx="596">
                  <c:v>318</c:v>
                </c:pt>
                <c:pt idx="597">
                  <c:v>318.5</c:v>
                </c:pt>
                <c:pt idx="598">
                  <c:v>319</c:v>
                </c:pt>
                <c:pt idx="599">
                  <c:v>319.5</c:v>
                </c:pt>
                <c:pt idx="600">
                  <c:v>320</c:v>
                </c:pt>
                <c:pt idx="601">
                  <c:v>320.5</c:v>
                </c:pt>
                <c:pt idx="602">
                  <c:v>321</c:v>
                </c:pt>
                <c:pt idx="603">
                  <c:v>321.5</c:v>
                </c:pt>
                <c:pt idx="604">
                  <c:v>322</c:v>
                </c:pt>
                <c:pt idx="605">
                  <c:v>322.5</c:v>
                </c:pt>
                <c:pt idx="606">
                  <c:v>323</c:v>
                </c:pt>
                <c:pt idx="607">
                  <c:v>323.5</c:v>
                </c:pt>
                <c:pt idx="608">
                  <c:v>324</c:v>
                </c:pt>
                <c:pt idx="609">
                  <c:v>324.5</c:v>
                </c:pt>
                <c:pt idx="610">
                  <c:v>325</c:v>
                </c:pt>
                <c:pt idx="611">
                  <c:v>325.5</c:v>
                </c:pt>
                <c:pt idx="612">
                  <c:v>326</c:v>
                </c:pt>
                <c:pt idx="613">
                  <c:v>326.5</c:v>
                </c:pt>
                <c:pt idx="614">
                  <c:v>327</c:v>
                </c:pt>
                <c:pt idx="615">
                  <c:v>327.5</c:v>
                </c:pt>
                <c:pt idx="616">
                  <c:v>328</c:v>
                </c:pt>
                <c:pt idx="617">
                  <c:v>328.5</c:v>
                </c:pt>
                <c:pt idx="618">
                  <c:v>329</c:v>
                </c:pt>
                <c:pt idx="619">
                  <c:v>329.5</c:v>
                </c:pt>
                <c:pt idx="620">
                  <c:v>330</c:v>
                </c:pt>
                <c:pt idx="621">
                  <c:v>330.5</c:v>
                </c:pt>
                <c:pt idx="622">
                  <c:v>331</c:v>
                </c:pt>
                <c:pt idx="623">
                  <c:v>331.5</c:v>
                </c:pt>
                <c:pt idx="624">
                  <c:v>332</c:v>
                </c:pt>
                <c:pt idx="625">
                  <c:v>332.5</c:v>
                </c:pt>
                <c:pt idx="626">
                  <c:v>333</c:v>
                </c:pt>
                <c:pt idx="627">
                  <c:v>333.5</c:v>
                </c:pt>
                <c:pt idx="628">
                  <c:v>334</c:v>
                </c:pt>
                <c:pt idx="629">
                  <c:v>334.5</c:v>
                </c:pt>
                <c:pt idx="630">
                  <c:v>335</c:v>
                </c:pt>
                <c:pt idx="631">
                  <c:v>335.5</c:v>
                </c:pt>
                <c:pt idx="632">
                  <c:v>336</c:v>
                </c:pt>
                <c:pt idx="633">
                  <c:v>336.5</c:v>
                </c:pt>
                <c:pt idx="634">
                  <c:v>337</c:v>
                </c:pt>
                <c:pt idx="635">
                  <c:v>337.5</c:v>
                </c:pt>
                <c:pt idx="636">
                  <c:v>338</c:v>
                </c:pt>
                <c:pt idx="637">
                  <c:v>338.5</c:v>
                </c:pt>
                <c:pt idx="638">
                  <c:v>339</c:v>
                </c:pt>
                <c:pt idx="639">
                  <c:v>339.5</c:v>
                </c:pt>
                <c:pt idx="640">
                  <c:v>340</c:v>
                </c:pt>
                <c:pt idx="641">
                  <c:v>340.5</c:v>
                </c:pt>
                <c:pt idx="642">
                  <c:v>341</c:v>
                </c:pt>
                <c:pt idx="643">
                  <c:v>341.5</c:v>
                </c:pt>
                <c:pt idx="644">
                  <c:v>342</c:v>
                </c:pt>
                <c:pt idx="645">
                  <c:v>342.5</c:v>
                </c:pt>
                <c:pt idx="646">
                  <c:v>343</c:v>
                </c:pt>
                <c:pt idx="647">
                  <c:v>343.5</c:v>
                </c:pt>
                <c:pt idx="648">
                  <c:v>344</c:v>
                </c:pt>
                <c:pt idx="649">
                  <c:v>344.5</c:v>
                </c:pt>
                <c:pt idx="650">
                  <c:v>345</c:v>
                </c:pt>
                <c:pt idx="651">
                  <c:v>345.5</c:v>
                </c:pt>
                <c:pt idx="652">
                  <c:v>346</c:v>
                </c:pt>
                <c:pt idx="653">
                  <c:v>346.5</c:v>
                </c:pt>
                <c:pt idx="654">
                  <c:v>347</c:v>
                </c:pt>
                <c:pt idx="655">
                  <c:v>347.5</c:v>
                </c:pt>
                <c:pt idx="656">
                  <c:v>348</c:v>
                </c:pt>
                <c:pt idx="657">
                  <c:v>348.5</c:v>
                </c:pt>
                <c:pt idx="658">
                  <c:v>349</c:v>
                </c:pt>
                <c:pt idx="659">
                  <c:v>349.5</c:v>
                </c:pt>
                <c:pt idx="660">
                  <c:v>350</c:v>
                </c:pt>
              </c:numCache>
            </c:numRef>
          </c:xVal>
          <c:yVal>
            <c:numRef>
              <c:f>'3回目Lp適用計算 (Cr補正)'!$G$29:$G$689</c:f>
              <c:numCache>
                <c:formatCode>General</c:formatCode>
                <c:ptCount val="661"/>
                <c:pt idx="0">
                  <c:v>0.9731222952528148</c:v>
                </c:pt>
                <c:pt idx="1">
                  <c:v>1.0655158321274274</c:v>
                </c:pt>
                <c:pt idx="2">
                  <c:v>1.1616585441714435</c:v>
                </c:pt>
                <c:pt idx="3">
                  <c:v>1.2616901984721163</c:v>
                </c:pt>
                <c:pt idx="4">
                  <c:v>1.3657586428399751</c:v>
                </c:pt>
                <c:pt idx="5">
                  <c:v>1.4740202944279792</c:v>
                </c:pt>
                <c:pt idx="6">
                  <c:v>1.5866406607395218</c:v>
                </c:pt>
                <c:pt idx="7">
                  <c:v>1.7037948947288584</c:v>
                </c:pt>
                <c:pt idx="8">
                  <c:v>1.8256683856596703</c:v>
                </c:pt>
                <c:pt idx="9">
                  <c:v>1.952457387306306</c:v>
                </c:pt>
                <c:pt idx="10">
                  <c:v>2.0843696849449826</c:v>
                </c:pt>
                <c:pt idx="11">
                  <c:v>2.2216253023731047</c:v>
                </c:pt>
                <c:pt idx="12">
                  <c:v>2.3644572498941114</c:v>
                </c:pt>
                <c:pt idx="13">
                  <c:v>2.5131123137883749</c:v>
                </c:pt>
                <c:pt idx="14">
                  <c:v>2.6678518872275987</c:v>
                </c:pt>
                <c:pt idx="15">
                  <c:v>2.8289528418431216</c:v>
                </c:pt>
                <c:pt idx="16">
                  <c:v>2.9967084381817926</c:v>
                </c:pt>
                <c:pt idx="17">
                  <c:v>3.1714292720194943</c:v>
                </c:pt>
                <c:pt idx="18">
                  <c:v>3.3534442518824625</c:v>
                </c:pt>
                <c:pt idx="19">
                  <c:v>3.5431016010645755</c:v>
                </c:pt>
                <c:pt idx="20">
                  <c:v>3.7407698748205918</c:v>
                </c:pt>
                <c:pt idx="21">
                  <c:v>3.9468389801332653</c:v>
                </c:pt>
                <c:pt idx="22">
                  <c:v>4.1617211813421866</c:v>
                </c:pt>
                <c:pt idx="23">
                  <c:v>4.3858520697972114</c:v>
                </c:pt>
                <c:pt idx="24">
                  <c:v>4.6196914693345104</c:v>
                </c:pt>
                <c:pt idx="25">
                  <c:v>4.8637242415005373</c:v>
                </c:pt>
                <c:pt idx="26">
                  <c:v>5.1184609447495957</c:v>
                </c:pt>
                <c:pt idx="27">
                  <c:v>5.3844382899400092</c:v>
                </c:pt>
                <c:pt idx="28">
                  <c:v>5.6622193199178845</c:v>
                </c:pt>
                <c:pt idx="29">
                  <c:v>5.9523932233095591</c:v>
                </c:pt>
                <c:pt idx="30">
                  <c:v>6.2555746712892795</c:v>
                </c:pt>
                <c:pt idx="31">
                  <c:v>6.5724025404450686</c:v>
                </c:pt>
                <c:pt idx="32">
                  <c:v>6.9035378543071593</c:v>
                </c:pt>
                <c:pt idx="33">
                  <c:v>7.2496607400244768</c:v>
                </c:pt>
                <c:pt idx="34">
                  <c:v>7.6114661545619189</c:v>
                </c:pt>
                <c:pt idx="35">
                  <c:v>7.9896580863379967</c:v>
                </c:pt>
                <c:pt idx="36">
                  <c:v>8.3849418835004794</c:v>
                </c:pt>
                <c:pt idx="37">
                  <c:v>8.7980142997471908</c:v>
                </c:pt>
                <c:pt idx="38">
                  <c:v>9.2295507844274347</c:v>
                </c:pt>
                <c:pt idx="39">
                  <c:v>9.6801894787654597</c:v>
                </c:pt>
                <c:pt idx="40">
                  <c:v>10.150511319711015</c:v>
                </c:pt>
                <c:pt idx="41">
                  <c:v>10.641015605365801</c:v>
                </c:pt>
                <c:pt idx="42">
                  <c:v>11.152090353309324</c:v>
                </c:pt>
                <c:pt idx="43">
                  <c:v>11.68397680263209</c:v>
                </c:pt>
                <c:pt idx="44">
                  <c:v>12.236727495335318</c:v>
                </c:pt>
                <c:pt idx="45">
                  <c:v>12.810157553044816</c:v>
                </c:pt>
                <c:pt idx="46">
                  <c:v>13.403789077498976</c:v>
                </c:pt>
                <c:pt idx="47">
                  <c:v>14.016789089851478</c:v>
                </c:pt>
                <c:pt idx="48">
                  <c:v>14.647902127067121</c:v>
                </c:pt>
                <c:pt idx="49">
                  <c:v>15.295379568701966</c:v>
                </c:pt>
                <c:pt idx="50">
                  <c:v>15.956908988356721</c:v>
                </c:pt>
                <c:pt idx="51">
                  <c:v>16.629548285056686</c:v>
                </c:pt>
                <c:pt idx="52">
                  <c:v>17.309670960096177</c:v>
                </c:pt>
                <c:pt idx="53">
                  <c:v>17.992930483515291</c:v>
                </c:pt>
                <c:pt idx="54">
                  <c:v>18.674252951076738</c:v>
                </c:pt>
                <c:pt idx="55">
                  <c:v>19.347867768700883</c:v>
                </c:pt>
                <c:pt idx="56">
                  <c:v>20.007385447066085</c:v>
                </c:pt>
                <c:pt idx="57">
                  <c:v>20.645929292446571</c:v>
                </c:pt>
                <c:pt idx="58">
                  <c:v>21.25632354998752</c:v>
                </c:pt>
                <c:pt idx="59">
                  <c:v>21.831334440531439</c:v>
                </c:pt>
                <c:pt idx="60">
                  <c:v>22.36395307758124</c:v>
                </c:pt>
                <c:pt idx="61">
                  <c:v>22.847701560260848</c:v>
                </c:pt>
                <c:pt idx="62">
                  <c:v>23.276937152483647</c:v>
                </c:pt>
                <c:pt idx="63">
                  <c:v>23.647126025578977</c:v>
                </c:pt>
                <c:pt idx="64">
                  <c:v>23.955058830270964</c:v>
                </c:pt>
                <c:pt idx="65">
                  <c:v>24.198985785269141</c:v>
                </c:pt>
                <c:pt idx="66">
                  <c:v>24.378658310749266</c:v>
                </c:pt>
                <c:pt idx="67">
                  <c:v>24.495275757200243</c:v>
                </c:pt>
                <c:pt idx="68">
                  <c:v>24.551347186314185</c:v>
                </c:pt>
                <c:pt idx="69">
                  <c:v>24.550487261365308</c:v>
                </c:pt>
                <c:pt idx="70">
                  <c:v>24.497170622309511</c:v>
                </c:pt>
                <c:pt idx="71">
                  <c:v>24.396470208625761</c:v>
                </c:pt>
                <c:pt idx="72">
                  <c:v>24.253802387875652</c:v>
                </c:pt>
                <c:pt idx="73">
                  <c:v>24.074696641045268</c:v>
                </c:pt>
                <c:pt idx="74">
                  <c:v>23.864601351504056</c:v>
                </c:pt>
                <c:pt idx="75">
                  <c:v>23.628731181078017</c:v>
                </c:pt>
                <c:pt idx="76">
                  <c:v>23.37195644458</c:v>
                </c:pt>
                <c:pt idx="77">
                  <c:v>23.098731223965345</c:v>
                </c:pt>
                <c:pt idx="78">
                  <c:v>22.81305473739797</c:v>
                </c:pt>
                <c:pt idx="79">
                  <c:v>22.518459497961466</c:v>
                </c:pt>
                <c:pt idx="80">
                  <c:v>22.218019749689827</c:v>
                </c:pt>
                <c:pt idx="81">
                  <c:v>21.914374228598955</c:v>
                </c:pt>
                <c:pt idx="82">
                  <c:v>21.609758181648886</c:v>
                </c:pt>
                <c:pt idx="83">
                  <c:v>21.306040574874494</c:v>
                </c:pt>
                <c:pt idx="84">
                  <c:v>21.004763392416798</c:v>
                </c:pt>
                <c:pt idx="85">
                  <c:v>20.70718079032757</c:v>
                </c:pt>
                <c:pt idx="86">
                  <c:v>20.414296587108453</c:v>
                </c:pt>
                <c:pt idx="87">
                  <c:v>20.126899141022367</c:v>
                </c:pt>
                <c:pt idx="88">
                  <c:v>19.845593093725746</c:v>
                </c:pt>
                <c:pt idx="89">
                  <c:v>19.570827770592814</c:v>
                </c:pt>
                <c:pt idx="90">
                  <c:v>19.302922242668146</c:v>
                </c:pt>
                <c:pt idx="91">
                  <c:v>19.042087195020638</c:v>
                </c:pt>
                <c:pt idx="92">
                  <c:v>18.788443830260459</c:v>
                </c:pt>
                <c:pt idx="93">
                  <c:v>18.542040079718351</c:v>
                </c:pt>
                <c:pt idx="94">
                  <c:v>18.302864410595006</c:v>
                </c:pt>
                <c:pt idx="95">
                  <c:v>18.070857514657074</c:v>
                </c:pt>
                <c:pt idx="96">
                  <c:v>17.845922149716319</c:v>
                </c:pt>
                <c:pt idx="97">
                  <c:v>17.627931384145157</c:v>
                </c:pt>
                <c:pt idx="98">
                  <c:v>17.416735470501106</c:v>
                </c:pt>
                <c:pt idx="99">
                  <c:v>17.212167549265445</c:v>
                </c:pt>
                <c:pt idx="100">
                  <c:v>17.01404835922532</c:v>
                </c:pt>
                <c:pt idx="101">
                  <c:v>16.822190108033418</c:v>
                </c:pt>
                <c:pt idx="102">
                  <c:v>16.636399635441823</c:v>
                </c:pt>
                <c:pt idx="103">
                  <c:v>16.45648098283089</c:v>
                </c:pt>
                <c:pt idx="104">
                  <c:v>16.282237465961153</c:v>
                </c:pt>
                <c:pt idx="105">
                  <c:v>16.113473333280542</c:v>
                </c:pt>
                <c:pt idx="106">
                  <c:v>15.949995079467827</c:v>
                </c:pt>
                <c:pt idx="107">
                  <c:v>15.791612473005125</c:v>
                </c:pt>
                <c:pt idx="108">
                  <c:v>15.638139347253952</c:v>
                </c:pt>
                <c:pt idx="109">
                  <c:v>15.489394196571409</c:v>
                </c:pt>
                <c:pt idx="110">
                  <c:v>15.345200612266266</c:v>
                </c:pt>
                <c:pt idx="111">
                  <c:v>15.205387587495309</c:v>
                </c:pt>
                <c:pt idx="112">
                  <c:v>15.06978971539046</c:v>
                </c:pt>
                <c:pt idx="113">
                  <c:v>14.93824730065737</c:v>
                </c:pt>
                <c:pt idx="114">
                  <c:v>14.810606401482262</c:v>
                </c:pt>
                <c:pt idx="115">
                  <c:v>14.686718815726806</c:v>
                </c:pt>
                <c:pt idx="116">
                  <c:v>14.566442022997249</c:v>
                </c:pt>
                <c:pt idx="117">
                  <c:v>14.449639092169635</c:v>
                </c:pt>
                <c:pt idx="118">
                  <c:v>14.336178562277746</c:v>
                </c:pt>
                <c:pt idx="119">
                  <c:v>14.225934303270542</c:v>
                </c:pt>
                <c:pt idx="120">
                  <c:v>14.118785361978341</c:v>
                </c:pt>
                <c:pt idx="121">
                  <c:v>14.014615797653317</c:v>
                </c:pt>
                <c:pt idx="122">
                  <c:v>13.913314510639173</c:v>
                </c:pt>
                <c:pt idx="123">
                  <c:v>13.81477506705086</c:v>
                </c:pt>
                <c:pt idx="124">
                  <c:v>13.718895521784559</c:v>
                </c:pt>
                <c:pt idx="125">
                  <c:v>13.625578241713818</c:v>
                </c:pt>
                <c:pt idx="126">
                  <c:v>13.53472973054245</c:v>
                </c:pt>
                <c:pt idx="127">
                  <c:v>13.446260456466563</c:v>
                </c:pt>
                <c:pt idx="128">
                  <c:v>13.360084683535353</c:v>
                </c:pt>
                <c:pt idx="129">
                  <c:v>13.276120307384202</c:v>
                </c:pt>
                <c:pt idx="130">
                  <c:v>13.194288695835841</c:v>
                </c:pt>
                <c:pt idx="131">
                  <c:v>13.114514534720415</c:v>
                </c:pt>
                <c:pt idx="132">
                  <c:v>13.036725679146812</c:v>
                </c:pt>
                <c:pt idx="133">
                  <c:v>12.960853010361719</c:v>
                </c:pt>
                <c:pt idx="134">
                  <c:v>12.886830298255585</c:v>
                </c:pt>
                <c:pt idx="135">
                  <c:v>12.814594069512756</c:v>
                </c:pt>
                <c:pt idx="136">
                  <c:v>12.744083481353975</c:v>
                </c:pt>
                <c:pt idx="137">
                  <c:v>12.675240200780932</c:v>
                </c:pt>
                <c:pt idx="138">
                  <c:v>12.608008289202987</c:v>
                </c:pt>
                <c:pt idx="139">
                  <c:v>12.542334092303332</c:v>
                </c:pt>
                <c:pt idx="140">
                  <c:v>12.478166134985706</c:v>
                </c:pt>
                <c:pt idx="141">
                  <c:v>12.415455021230709</c:v>
                </c:pt>
                <c:pt idx="142">
                  <c:v>12.354153338683069</c:v>
                </c:pt>
                <c:pt idx="143">
                  <c:v>12.294215567786745</c:v>
                </c:pt>
                <c:pt idx="144">
                  <c:v>12.235597995282619</c:v>
                </c:pt>
                <c:pt idx="145">
                  <c:v>12.178258631883747</c:v>
                </c:pt>
                <c:pt idx="146">
                  <c:v>12.122157133944807</c:v>
                </c:pt>
                <c:pt idx="147">
                  <c:v>12.067254728945386</c:v>
                </c:pt>
                <c:pt idx="148">
                  <c:v>12.013514144610884</c:v>
                </c:pt>
                <c:pt idx="149">
                  <c:v>11.960899541499456</c:v>
                </c:pt>
                <c:pt idx="150">
                  <c:v>11.909376448888867</c:v>
                </c:pt>
                <c:pt idx="151">
                  <c:v>11.858911703802761</c:v>
                </c:pt>
                <c:pt idx="152">
                  <c:v>11.80947339302193</c:v>
                </c:pt>
                <c:pt idx="153">
                  <c:v>11.761030797932227</c:v>
                </c:pt>
                <c:pt idx="154">
                  <c:v>11.713554342067015</c:v>
                </c:pt>
                <c:pt idx="155">
                  <c:v>11.667015541208222</c:v>
                </c:pt>
                <c:pt idx="156">
                  <c:v>11.621386955916227</c:v>
                </c:pt>
                <c:pt idx="157">
                  <c:v>11.576642146364824</c:v>
                </c:pt>
                <c:pt idx="158">
                  <c:v>11.532755629363363</c:v>
                </c:pt>
                <c:pt idx="159">
                  <c:v>11.489702837454001</c:v>
                </c:pt>
                <c:pt idx="160">
                  <c:v>11.447460079977386</c:v>
                </c:pt>
                <c:pt idx="161">
                  <c:v>11.406004506005631</c:v>
                </c:pt>
                <c:pt idx="162">
                  <c:v>11.365314069046416</c:v>
                </c:pt>
                <c:pt idx="163">
                  <c:v>11.325367493427084</c:v>
                </c:pt>
                <c:pt idx="164">
                  <c:v>11.286144242272309</c:v>
                </c:pt>
                <c:pt idx="165">
                  <c:v>11.247624486993415</c:v>
                </c:pt>
                <c:pt idx="166">
                  <c:v>11.209789078211719</c:v>
                </c:pt>
                <c:pt idx="167">
                  <c:v>11.172619518042435</c:v>
                </c:pt>
                <c:pt idx="168">
                  <c:v>11.136097933669459</c:v>
                </c:pt>
                <c:pt idx="169">
                  <c:v>11.100207052145207</c:v>
                </c:pt>
                <c:pt idx="170">
                  <c:v>11.064930176353053</c:v>
                </c:pt>
                <c:pt idx="171">
                  <c:v>11.03025116207338</c:v>
                </c:pt>
                <c:pt idx="172">
                  <c:v>10.996154396097305</c:v>
                </c:pt>
                <c:pt idx="173">
                  <c:v>10.962624775335236</c:v>
                </c:pt>
                <c:pt idx="174">
                  <c:v>10.92964768687014</c:v>
                </c:pt>
                <c:pt idx="175">
                  <c:v>10.897208988908249</c:v>
                </c:pt>
                <c:pt idx="176">
                  <c:v>10.865294992582239</c:v>
                </c:pt>
                <c:pt idx="177">
                  <c:v>10.833892444564601</c:v>
                </c:pt>
                <c:pt idx="178">
                  <c:v>10.802988510450882</c:v>
                </c:pt>
                <c:pt idx="179">
                  <c:v>10.772570758874902</c:v>
                </c:pt>
                <c:pt idx="180">
                  <c:v>10.742627146319895</c:v>
                </c:pt>
                <c:pt idx="181">
                  <c:v>10.713146002591463</c:v>
                </c:pt>
                <c:pt idx="182">
                  <c:v>10.684116016920152</c:v>
                </c:pt>
                <c:pt idx="183">
                  <c:v>10.655526224662994</c:v>
                </c:pt>
                <c:pt idx="184">
                  <c:v>10.627365994575161</c:v>
                </c:pt>
                <c:pt idx="185">
                  <c:v>10.599625016624174</c:v>
                </c:pt>
                <c:pt idx="186">
                  <c:v>10.572293290320841</c:v>
                </c:pt>
                <c:pt idx="187">
                  <c:v>10.545361113542114</c:v>
                </c:pt>
                <c:pt idx="188">
                  <c:v>10.518819071822678</c:v>
                </c:pt>
                <c:pt idx="189">
                  <c:v>10.492658028093054</c:v>
                </c:pt>
                <c:pt idx="190">
                  <c:v>10.466869112843233</c:v>
                </c:pt>
                <c:pt idx="191">
                  <c:v>10.441443714691944</c:v>
                </c:pt>
                <c:pt idx="192">
                  <c:v>10.416373471342737</c:v>
                </c:pt>
                <c:pt idx="193">
                  <c:v>10.391650260908811</c:v>
                </c:pt>
                <c:pt idx="194">
                  <c:v>10.367266193589799</c:v>
                </c:pt>
                <c:pt idx="195">
                  <c:v>10.343213603684159</c:v>
                </c:pt>
                <c:pt idx="196">
                  <c:v>10.319485041922018</c:v>
                </c:pt>
                <c:pt idx="197">
                  <c:v>10.296073268103799</c:v>
                </c:pt>
                <c:pt idx="198">
                  <c:v>10.272971244030904</c:v>
                </c:pt>
                <c:pt idx="199">
                  <c:v>10.250172126715247</c:v>
                </c:pt>
                <c:pt idx="200">
                  <c:v>10.227669261855224</c:v>
                </c:pt>
                <c:pt idx="201">
                  <c:v>10.205456177566228</c:v>
                </c:pt>
                <c:pt idx="202">
                  <c:v>10.183526578354408</c:v>
                </c:pt>
                <c:pt idx="203">
                  <c:v>10.161874339323051</c:v>
                </c:pt>
                <c:pt idx="204">
                  <c:v>10.140493500601258</c:v>
                </c:pt>
                <c:pt idx="205">
                  <c:v>10.119378261985332</c:v>
                </c:pt>
                <c:pt idx="206">
                  <c:v>10.098522977783574</c:v>
                </c:pt>
                <c:pt idx="207">
                  <c:v>10.077922151855738</c:v>
                </c:pt>
                <c:pt idx="208">
                  <c:v>10.057570432838768</c:v>
                </c:pt>
                <c:pt idx="209">
                  <c:v>10.037462609550856</c:v>
                </c:pt>
                <c:pt idx="210">
                  <c:v>10.017593606566251</c:v>
                </c:pt>
                <c:pt idx="211">
                  <c:v>9.9979584799535495</c:v>
                </c:pt>
                <c:pt idx="212">
                  <c:v>9.9785524131706751</c:v>
                </c:pt>
                <c:pt idx="213">
                  <c:v>9.9593707131098519</c:v>
                </c:pt>
                <c:pt idx="214">
                  <c:v>9.9404088062864595</c:v>
                </c:pt>
                <c:pt idx="215">
                  <c:v>9.9216622351656856</c:v>
                </c:pt>
                <c:pt idx="216">
                  <c:v>9.9031266546213743</c:v>
                </c:pt>
                <c:pt idx="217">
                  <c:v>9.8847978285215898</c:v>
                </c:pt>
                <c:pt idx="218">
                  <c:v>9.8666716264357479</c:v>
                </c:pt>
                <c:pt idx="219">
                  <c:v>9.8487440204583603</c:v>
                </c:pt>
                <c:pt idx="220">
                  <c:v>9.8310110821446859</c:v>
                </c:pt>
                <c:pt idx="221">
                  <c:v>9.813468979553754</c:v>
                </c:pt>
                <c:pt idx="222">
                  <c:v>9.7961139743945367</c:v>
                </c:pt>
                <c:pt idx="223">
                  <c:v>9.7789424192710488</c:v>
                </c:pt>
                <c:pt idx="224">
                  <c:v>9.7619507550225482</c:v>
                </c:pt>
                <c:pt idx="225">
                  <c:v>9.7451355081550393</c:v>
                </c:pt>
                <c:pt idx="226">
                  <c:v>9.7284932883605144</c:v>
                </c:pt>
                <c:pt idx="227">
                  <c:v>9.7120207861204744</c:v>
                </c:pt>
                <c:pt idx="228">
                  <c:v>9.6957147703904898</c:v>
                </c:pt>
                <c:pt idx="229">
                  <c:v>9.6795720863626471</c:v>
                </c:pt>
                <c:pt idx="230">
                  <c:v>9.6635896533028838</c:v>
                </c:pt>
                <c:pt idx="231">
                  <c:v>9.6477644624603389</c:v>
                </c:pt>
                <c:pt idx="232">
                  <c:v>9.6320935750459959</c:v>
                </c:pt>
                <c:pt idx="233">
                  <c:v>9.6165741202779316</c:v>
                </c:pt>
                <c:pt idx="234">
                  <c:v>9.6012032934907658</c:v>
                </c:pt>
                <c:pt idx="235">
                  <c:v>9.5859783543067376</c:v>
                </c:pt>
                <c:pt idx="236">
                  <c:v>9.570896624866279</c:v>
                </c:pt>
                <c:pt idx="237">
                  <c:v>9.5559554881157354</c:v>
                </c:pt>
                <c:pt idx="238">
                  <c:v>9.5411523861501752</c:v>
                </c:pt>
                <c:pt idx="239">
                  <c:v>9.5264848186092763</c:v>
                </c:pt>
                <c:pt idx="240">
                  <c:v>9.511950341124269</c:v>
                </c:pt>
                <c:pt idx="241">
                  <c:v>9.4975465638141578</c:v>
                </c:pt>
                <c:pt idx="242">
                  <c:v>9.4832711498293651</c:v>
                </c:pt>
                <c:pt idx="243">
                  <c:v>9.4691218139411237</c:v>
                </c:pt>
                <c:pt idx="244">
                  <c:v>9.4550963211749153</c:v>
                </c:pt>
                <c:pt idx="245">
                  <c:v>9.4411924854864662</c:v>
                </c:pt>
                <c:pt idx="246">
                  <c:v>9.4274081684786619</c:v>
                </c:pt>
                <c:pt idx="247">
                  <c:v>9.4137412781580672</c:v>
                </c:pt>
                <c:pt idx="248">
                  <c:v>9.4001897677295094</c:v>
                </c:pt>
                <c:pt idx="249">
                  <c:v>9.3867516344274922</c:v>
                </c:pt>
                <c:pt idx="250">
                  <c:v>9.3734249183830922</c:v>
                </c:pt>
                <c:pt idx="251">
                  <c:v>9.3602077015251481</c:v>
                </c:pt>
                <c:pt idx="252">
                  <c:v>9.3470981065144745</c:v>
                </c:pt>
                <c:pt idx="253">
                  <c:v>9.3340942957100452</c:v>
                </c:pt>
                <c:pt idx="254">
                  <c:v>9.3211944701660059</c:v>
                </c:pt>
                <c:pt idx="255">
                  <c:v>9.3083968686584395</c:v>
                </c:pt>
                <c:pt idx="256">
                  <c:v>9.2956997667409205</c:v>
                </c:pt>
                <c:pt idx="257">
                  <c:v>9.2831014758278325</c:v>
                </c:pt>
                <c:pt idx="258">
                  <c:v>9.2706003423045473</c:v>
                </c:pt>
                <c:pt idx="259">
                  <c:v>9.258194746663527</c:v>
                </c:pt>
                <c:pt idx="260">
                  <c:v>9.2458831026655339</c:v>
                </c:pt>
                <c:pt idx="261">
                  <c:v>9.2336638565250251</c:v>
                </c:pt>
                <c:pt idx="262">
                  <c:v>9.2215354861190413</c:v>
                </c:pt>
                <c:pt idx="263">
                  <c:v>9.2094965002186999</c:v>
                </c:pt>
                <c:pt idx="264">
                  <c:v>9.1975454377426349</c:v>
                </c:pt>
                <c:pt idx="265">
                  <c:v>9.1856808670316141</c:v>
                </c:pt>
                <c:pt idx="266">
                  <c:v>9.1739013851436617</c:v>
                </c:pt>
                <c:pt idx="267">
                  <c:v>9.16220561716902</c:v>
                </c:pt>
                <c:pt idx="268">
                  <c:v>9.150592215564302</c:v>
                </c:pt>
                <c:pt idx="269">
                  <c:v>9.1390598595052328</c:v>
                </c:pt>
                <c:pt idx="270">
                  <c:v>9.1276072542573363</c:v>
                </c:pt>
                <c:pt idx="271">
                  <c:v>9.1162331305640798</c:v>
                </c:pt>
                <c:pt idx="272">
                  <c:v>9.1049362440518244</c:v>
                </c:pt>
                <c:pt idx="273">
                  <c:v>9.0937153746511132</c:v>
                </c:pt>
                <c:pt idx="274">
                  <c:v>9.0825693260337736</c:v>
                </c:pt>
                <c:pt idx="275">
                  <c:v>9.0714969250653006</c:v>
                </c:pt>
                <c:pt idx="276">
                  <c:v>9.0604970212720968</c:v>
                </c:pt>
                <c:pt idx="277">
                  <c:v>9.0495684863230572</c:v>
                </c:pt>
                <c:pt idx="278">
                  <c:v>9.0387102135250768</c:v>
                </c:pt>
                <c:pt idx="279">
                  <c:v>9.0279211173320828</c:v>
                </c:pt>
                <c:pt idx="280">
                  <c:v>9.0172001328670799</c:v>
                </c:pt>
                <c:pt idx="281">
                  <c:v>9.0065462154569342</c:v>
                </c:pt>
                <c:pt idx="282">
                  <c:v>8.9959583401794045</c:v>
                </c:pt>
                <c:pt idx="283">
                  <c:v>8.9854355014221028</c:v>
                </c:pt>
                <c:pt idx="284">
                  <c:v>8.9749767124530102</c:v>
                </c:pt>
                <c:pt idx="285">
                  <c:v>8.964581005002195</c:v>
                </c:pt>
                <c:pt idx="286">
                  <c:v>8.9542474288544103</c:v>
                </c:pt>
                <c:pt idx="287">
                  <c:v>8.9439750514522043</c:v>
                </c:pt>
                <c:pt idx="288">
                  <c:v>8.9337629575093125</c:v>
                </c:pt>
                <c:pt idx="289">
                  <c:v>8.9236102486339259</c:v>
                </c:pt>
                <c:pt idx="290">
                  <c:v>8.9135160429616249</c:v>
                </c:pt>
                <c:pt idx="291">
                  <c:v>8.9034794747976527</c:v>
                </c:pt>
                <c:pt idx="292">
                  <c:v>8.8934996942682609</c:v>
                </c:pt>
                <c:pt idx="293">
                  <c:v>8.8835758669808698</c:v>
                </c:pt>
                <c:pt idx="294">
                  <c:v>8.8737071736927842</c:v>
                </c:pt>
                <c:pt idx="295">
                  <c:v>8.8638928099882186</c:v>
                </c:pt>
                <c:pt idx="296">
                  <c:v>8.8541319859633649</c:v>
                </c:pt>
                <c:pt idx="297">
                  <c:v>8.8444239259193402</c:v>
                </c:pt>
                <c:pt idx="298">
                  <c:v>8.834767868062702</c:v>
                </c:pt>
                <c:pt idx="299">
                  <c:v>8.8251630642133794</c:v>
                </c:pt>
                <c:pt idx="300">
                  <c:v>8.815608779519776</c:v>
                </c:pt>
                <c:pt idx="301">
                  <c:v>8.8061042921808586</c:v>
                </c:pt>
                <c:pt idx="302">
                  <c:v>8.7966488931750462</c:v>
                </c:pt>
                <c:pt idx="303">
                  <c:v>8.7872418859956376</c:v>
                </c:pt>
                <c:pt idx="304">
                  <c:v>8.7778825863927068</c:v>
                </c:pt>
                <c:pt idx="305">
                  <c:v>8.768570322121203</c:v>
                </c:pt>
                <c:pt idx="306">
                  <c:v>8.7593044326950835</c:v>
                </c:pt>
                <c:pt idx="307">
                  <c:v>8.7500842691473757</c:v>
                </c:pt>
                <c:pt idx="308">
                  <c:v>8.7409091937959431</c:v>
                </c:pt>
                <c:pt idx="309">
                  <c:v>8.7317785800148098</c:v>
                </c:pt>
                <c:pt idx="310">
                  <c:v>8.7226918120109271</c:v>
                </c:pt>
                <c:pt idx="311">
                  <c:v>8.7136482846061867</c:v>
                </c:pt>
                <c:pt idx="312">
                  <c:v>8.7046474030245591</c:v>
                </c:pt>
                <c:pt idx="313">
                  <c:v>8.695688582684248</c:v>
                </c:pt>
                <c:pt idx="314">
                  <c:v>8.6867712489946438</c:v>
                </c:pt>
                <c:pt idx="315">
                  <c:v>8.6778948371580533</c:v>
                </c:pt>
                <c:pt idx="316">
                  <c:v>8.6690587919759832</c:v>
                </c:pt>
                <c:pt idx="317">
                  <c:v>8.6602625676599203</c:v>
                </c:pt>
                <c:pt idx="318">
                  <c:v>8.6515056276464488</c:v>
                </c:pt>
                <c:pt idx="319">
                  <c:v>8.6427874444166264</c:v>
                </c:pt>
                <c:pt idx="320">
                  <c:v>8.6341074993194518</c:v>
                </c:pt>
                <c:pt idx="321">
                  <c:v>8.6254652823993965</c:v>
                </c:pt>
                <c:pt idx="322">
                  <c:v>8.6168602922277948</c:v>
                </c:pt>
                <c:pt idx="323">
                  <c:v>8.608292035738101</c:v>
                </c:pt>
                <c:pt idx="324">
                  <c:v>8.5997600280648108</c:v>
                </c:pt>
                <c:pt idx="325">
                  <c:v>8.5912637923860142</c:v>
                </c:pt>
                <c:pt idx="326">
                  <c:v>8.5828028597694779</c:v>
                </c:pt>
                <c:pt idx="327">
                  <c:v>8.5743767690221464</c:v>
                </c:pt>
                <c:pt idx="328">
                  <c:v>8.5659850665429982</c:v>
                </c:pt>
                <c:pt idx="329">
                  <c:v>8.5576273061791319</c:v>
                </c:pt>
                <c:pt idx="330">
                  <c:v>8.5493030490850632</c:v>
                </c:pt>
                <c:pt idx="331">
                  <c:v>8.5410118635850889</c:v>
                </c:pt>
                <c:pt idx="332">
                  <c:v>8.5327533250386658</c:v>
                </c:pt>
                <c:pt idx="333">
                  <c:v>8.5245270157087543</c:v>
                </c:pt>
                <c:pt idx="334">
                  <c:v>8.5163325246329897</c:v>
                </c:pt>
                <c:pt idx="335">
                  <c:v>8.5081694474976821</c:v>
                </c:pt>
                <c:pt idx="336">
                  <c:v>8.5000373865145065</c:v>
                </c:pt>
                <c:pt idx="337">
                  <c:v>8.4919359502998795</c:v>
                </c:pt>
                <c:pt idx="338">
                  <c:v>8.4838647537569063</c:v>
                </c:pt>
                <c:pt idx="339">
                  <c:v>8.4758234179598588</c:v>
                </c:pt>
                <c:pt idx="340">
                  <c:v>8.4678115700411194</c:v>
                </c:pt>
                <c:pt idx="341">
                  <c:v>8.4598288430805191</c:v>
                </c:pt>
                <c:pt idx="342">
                  <c:v>8.4518748759970315</c:v>
                </c:pt>
                <c:pt idx="343">
                  <c:v>8.4439493134427543</c:v>
                </c:pt>
                <c:pt idx="344">
                  <c:v>8.4360518056991118</c:v>
                </c:pt>
                <c:pt idx="345">
                  <c:v>8.4281820085752237</c:v>
                </c:pt>
                <c:pt idx="346">
                  <c:v>8.4203395833084489</c:v>
                </c:pt>
                <c:pt idx="347">
                  <c:v>8.4125241964669346</c:v>
                </c:pt>
                <c:pt idx="348">
                  <c:v>8.4047355198542473</c:v>
                </c:pt>
                <c:pt idx="349">
                  <c:v>8.3969732304159432</c:v>
                </c:pt>
                <c:pt idx="350">
                  <c:v>8.3892370101480793</c:v>
                </c:pt>
                <c:pt idx="351">
                  <c:v>8.3815265460076169</c:v>
                </c:pt>
                <c:pt idx="352">
                  <c:v>8.3738415298246345</c:v>
                </c:pt>
                <c:pt idx="353">
                  <c:v>8.3661816582163695</c:v>
                </c:pt>
                <c:pt idx="354">
                  <c:v>8.358546632502998</c:v>
                </c:pt>
                <c:pt idx="355">
                  <c:v>8.3509361586251085</c:v>
                </c:pt>
                <c:pt idx="356">
                  <c:v>8.3433499470628743</c:v>
                </c:pt>
                <c:pt idx="357">
                  <c:v>8.3357877127568472</c:v>
                </c:pt>
                <c:pt idx="358">
                  <c:v>8.32824917503034</c:v>
                </c:pt>
                <c:pt idx="359">
                  <c:v>8.3207340575133735</c:v>
                </c:pt>
                <c:pt idx="360">
                  <c:v>8.3132420880681348</c:v>
                </c:pt>
                <c:pt idx="361">
                  <c:v>8.3057729987159465</c:v>
                </c:pt>
                <c:pt idx="362">
                  <c:v>8.298326525565658</c:v>
                </c:pt>
                <c:pt idx="363">
                  <c:v>8.2909024087434702</c:v>
                </c:pt>
                <c:pt idx="364">
                  <c:v>8.2835003923241519</c:v>
                </c:pt>
                <c:pt idx="365">
                  <c:v>8.2761202242636038</c:v>
                </c:pt>
                <c:pt idx="366">
                  <c:v>8.268761656332746</c:v>
                </c:pt>
                <c:pt idx="367">
                  <c:v>8.2614244440527091</c:v>
                </c:pt>
                <c:pt idx="368">
                  <c:v>8.2541083466312717</c:v>
                </c:pt>
                <c:pt idx="369">
                  <c:v>8.246813126900566</c:v>
                </c:pt>
                <c:pt idx="370">
                  <c:v>8.2395385512559631</c:v>
                </c:pt>
                <c:pt idx="371">
                  <c:v>8.2322843895961491</c:v>
                </c:pt>
                <c:pt idx="372">
                  <c:v>8.2250504152643718</c:v>
                </c:pt>
                <c:pt idx="373">
                  <c:v>8.2178364049907948</c:v>
                </c:pt>
                <c:pt idx="374">
                  <c:v>8.2106421388359792</c:v>
                </c:pt>
                <c:pt idx="375">
                  <c:v>8.2034674001354215</c:v>
                </c:pt>
                <c:pt idx="376">
                  <c:v>8.1963119754451785</c:v>
                </c:pt>
                <c:pt idx="377">
                  <c:v>8.1891756544885048</c:v>
                </c:pt>
                <c:pt idx="378">
                  <c:v>8.1820582301035003</c:v>
                </c:pt>
                <c:pt idx="379">
                  <c:v>8.1749594981917646</c:v>
                </c:pt>
                <c:pt idx="380">
                  <c:v>8.1678792576680035</c:v>
                </c:pt>
                <c:pt idx="381">
                  <c:v>8.160817310410593</c:v>
                </c:pt>
                <c:pt idx="382">
                  <c:v>8.1537734612130617</c:v>
                </c:pt>
                <c:pt idx="383">
                  <c:v>8.1467475177364825</c:v>
                </c:pt>
                <c:pt idx="384">
                  <c:v>8.139739290462753</c:v>
                </c:pt>
                <c:pt idx="385">
                  <c:v>8.1327485926487562</c:v>
                </c:pt>
                <c:pt idx="386">
                  <c:v>8.1257752402813317</c:v>
                </c:pt>
                <c:pt idx="387">
                  <c:v>8.11881905203313</c:v>
                </c:pt>
                <c:pt idx="388">
                  <c:v>8.1118798492192443</c:v>
                </c:pt>
                <c:pt idx="389">
                  <c:v>8.1049574557546471</c:v>
                </c:pt>
                <c:pt idx="390">
                  <c:v>8.0980516981124229</c:v>
                </c:pt>
                <c:pt idx="391">
                  <c:v>8.0911624052827396</c:v>
                </c:pt>
                <c:pt idx="392">
                  <c:v>8.0842894087325838</c:v>
                </c:pt>
                <c:pt idx="393">
                  <c:v>8.0774325423662212</c:v>
                </c:pt>
                <c:pt idx="394">
                  <c:v>8.0705916424863808</c:v>
                </c:pt>
                <c:pt idx="395">
                  <c:v>8.0637665477561384</c:v>
                </c:pt>
                <c:pt idx="396">
                  <c:v>8.0569570991614761</c:v>
                </c:pt>
                <c:pt idx="397">
                  <c:v>8.0501631399745275</c:v>
                </c:pt>
                <c:pt idx="398">
                  <c:v>8.0433845157174737</c:v>
                </c:pt>
                <c:pt idx="399">
                  <c:v>8.0366210741271047</c:v>
                </c:pt>
                <c:pt idx="400">
                  <c:v>8.029872665119985</c:v>
                </c:pt>
                <c:pt idx="401">
                  <c:v>8.0231391407582464</c:v>
                </c:pt>
                <c:pt idx="402">
                  <c:v>8.0164203552160078</c:v>
                </c:pt>
                <c:pt idx="403">
                  <c:v>8.0097161647463615</c:v>
                </c:pt>
                <c:pt idx="404">
                  <c:v>8.0030264276489653</c:v>
                </c:pt>
                <c:pt idx="405">
                  <c:v>7.9963510042381802</c:v>
                </c:pt>
                <c:pt idx="406">
                  <c:v>7.989689756811801</c:v>
                </c:pt>
                <c:pt idx="407">
                  <c:v>7.983042549620297</c:v>
                </c:pt>
                <c:pt idx="408">
                  <c:v>7.9764092488366121</c:v>
                </c:pt>
                <c:pt idx="409">
                  <c:v>7.9697897225265013</c:v>
                </c:pt>
                <c:pt idx="410">
                  <c:v>7.9631838406193491</c:v>
                </c:pt>
                <c:pt idx="411">
                  <c:v>7.9565914748795254</c:v>
                </c:pt>
                <c:pt idx="412">
                  <c:v>7.9500124988782144</c:v>
                </c:pt>
                <c:pt idx="413">
                  <c:v>7.9434467879657529</c:v>
                </c:pt>
                <c:pt idx="414">
                  <c:v>7.9368942192444134</c:v>
                </c:pt>
                <c:pt idx="415">
                  <c:v>7.9303546715416857</c:v>
                </c:pt>
                <c:pt idx="416">
                  <c:v>7.9238280253839939</c:v>
                </c:pt>
                <c:pt idx="417">
                  <c:v>7.9173141629708699</c:v>
                </c:pt>
                <c:pt idx="418">
                  <c:v>7.9108129681495694</c:v>
                </c:pt>
                <c:pt idx="419">
                  <c:v>7.9043243263901086</c:v>
                </c:pt>
                <c:pt idx="420">
                  <c:v>7.8978481247607455</c:v>
                </c:pt>
                <c:pt idx="421">
                  <c:v>7.8913842519038457</c:v>
                </c:pt>
                <c:pt idx="422">
                  <c:v>7.8849325980121776</c:v>
                </c:pt>
                <c:pt idx="423">
                  <c:v>7.878493054805606</c:v>
                </c:pt>
                <c:pt idx="424">
                  <c:v>7.8720655155081634</c:v>
                </c:pt>
                <c:pt idx="425">
                  <c:v>7.8656498748255075</c:v>
                </c:pt>
                <c:pt idx="426">
                  <c:v>7.8592460289227724</c:v>
                </c:pt>
                <c:pt idx="427">
                  <c:v>7.8528538754027686</c:v>
                </c:pt>
                <c:pt idx="428">
                  <c:v>7.8464733132845517</c:v>
                </c:pt>
                <c:pt idx="429">
                  <c:v>7.8401042429823562</c:v>
                </c:pt>
                <c:pt idx="430">
                  <c:v>7.8337465662848587</c:v>
                </c:pt>
                <c:pt idx="431">
                  <c:v>7.8274001863348044</c:v>
                </c:pt>
                <c:pt idx="432">
                  <c:v>7.8210650076089507</c:v>
                </c:pt>
                <c:pt idx="433">
                  <c:v>7.8147409358983566</c:v>
                </c:pt>
                <c:pt idx="434">
                  <c:v>7.8084278782889704</c:v>
                </c:pt>
                <c:pt idx="435">
                  <c:v>7.8021257431425806</c:v>
                </c:pt>
                <c:pt idx="436">
                  <c:v>7.795834440078016</c:v>
                </c:pt>
                <c:pt idx="437">
                  <c:v>7.7895538799527095</c:v>
                </c:pt>
                <c:pt idx="438">
                  <c:v>7.7832839748445171</c:v>
                </c:pt>
                <c:pt idx="439">
                  <c:v>7.7770246380338595</c:v>
                </c:pt>
                <c:pt idx="440">
                  <c:v>7.7707757839861564</c:v>
                </c:pt>
                <c:pt idx="441">
                  <c:v>7.7645373283344963</c:v>
                </c:pt>
                <c:pt idx="442">
                  <c:v>7.7583091878626504</c:v>
                </c:pt>
                <c:pt idx="443">
                  <c:v>7.7520912804883206</c:v>
                </c:pt>
                <c:pt idx="444">
                  <c:v>7.7458835252466578</c:v>
                </c:pt>
                <c:pt idx="445">
                  <c:v>7.7396858422740618</c:v>
                </c:pt>
                <c:pt idx="446">
                  <c:v>7.7334981527922082</c:v>
                </c:pt>
                <c:pt idx="447">
                  <c:v>7.7273203790923741</c:v>
                </c:pt>
                <c:pt idx="448">
                  <c:v>7.7211524445199657</c:v>
                </c:pt>
                <c:pt idx="449">
                  <c:v>7.7149942734593235</c:v>
                </c:pt>
                <c:pt idx="450">
                  <c:v>7.7088457913187618</c:v>
                </c:pt>
                <c:pt idx="451">
                  <c:v>7.7027069245158266</c:v>
                </c:pt>
                <c:pt idx="452">
                  <c:v>7.6965776004628168</c:v>
                </c:pt>
                <c:pt idx="453">
                  <c:v>7.6904577475524967</c:v>
                </c:pt>
                <c:pt idx="454">
                  <c:v>7.6843472951440592</c:v>
                </c:pt>
                <c:pt idx="455">
                  <c:v>7.6782461735493079</c:v>
                </c:pt>
                <c:pt idx="456">
                  <c:v>7.6721543140190267</c:v>
                </c:pt>
                <c:pt idx="457">
                  <c:v>7.6660716487296146</c:v>
                </c:pt>
                <c:pt idx="458">
                  <c:v>7.6599981107698607</c:v>
                </c:pt>
                <c:pt idx="459">
                  <c:v>7.6539336341279807</c:v>
                </c:pt>
                <c:pt idx="460">
                  <c:v>7.6478781536788372</c:v>
                </c:pt>
                <c:pt idx="461">
                  <c:v>7.6418316051713333</c:v>
                </c:pt>
                <c:pt idx="462">
                  <c:v>7.6357939252160456</c:v>
                </c:pt>
                <c:pt idx="463">
                  <c:v>7.6297650512729973</c:v>
                </c:pt>
                <c:pt idx="464">
                  <c:v>7.6237449216396733</c:v>
                </c:pt>
                <c:pt idx="465">
                  <c:v>7.617733475439163</c:v>
                </c:pt>
                <c:pt idx="466">
                  <c:v>7.6117306526085269</c:v>
                </c:pt>
                <c:pt idx="467">
                  <c:v>7.6057363938873319</c:v>
                </c:pt>
                <c:pt idx="468">
                  <c:v>7.5997506408063327</c:v>
                </c:pt>
                <c:pt idx="469">
                  <c:v>7.5937733356763744</c:v>
                </c:pt>
                <c:pt idx="470">
                  <c:v>7.5878044215774132</c:v>
                </c:pt>
                <c:pt idx="471">
                  <c:v>7.5818438423477552</c:v>
                </c:pt>
                <c:pt idx="472">
                  <c:v>7.5758915425733928</c:v>
                </c:pt>
                <c:pt idx="473">
                  <c:v>7.5699474675775793</c:v>
                </c:pt>
                <c:pt idx="474">
                  <c:v>7.5640115634104887</c:v>
                </c:pt>
                <c:pt idx="475">
                  <c:v>7.5580837768390801</c:v>
                </c:pt>
                <c:pt idx="476">
                  <c:v>7.5521640553370926</c:v>
                </c:pt>
                <c:pt idx="477">
                  <c:v>7.5462523470751979</c:v>
                </c:pt>
                <c:pt idx="478">
                  <c:v>7.5403486009112832</c:v>
                </c:pt>
                <c:pt idx="479">
                  <c:v>7.5344527663809107</c:v>
                </c:pt>
                <c:pt idx="480">
                  <c:v>7.5285647936878863</c:v>
                </c:pt>
                <c:pt idx="481">
                  <c:v>7.5226846336949951</c:v>
                </c:pt>
                <c:pt idx="482">
                  <c:v>7.5168122379148539</c:v>
                </c:pt>
                <c:pt idx="483">
                  <c:v>7.5109475585009093</c:v>
                </c:pt>
                <c:pt idx="484">
                  <c:v>7.5050905482385648</c:v>
                </c:pt>
                <c:pt idx="485">
                  <c:v>7.4992411605364584</c:v>
                </c:pt>
                <c:pt idx="486">
                  <c:v>7.4933993494178228</c:v>
                </c:pt>
                <c:pt idx="487">
                  <c:v>7.4875650695120282</c:v>
                </c:pt>
                <c:pt idx="488">
                  <c:v>7.4817382760462081</c:v>
                </c:pt>
                <c:pt idx="489">
                  <c:v>7.4759189248370284</c:v>
                </c:pt>
                <c:pt idx="490">
                  <c:v>7.4701069722825615</c:v>
                </c:pt>
                <c:pt idx="491">
                  <c:v>7.4643023753543076</c:v>
                </c:pt>
                <c:pt idx="492">
                  <c:v>7.458505091589295</c:v>
                </c:pt>
                <c:pt idx="493">
                  <c:v>7.4527150790823153</c:v>
                </c:pt>
                <c:pt idx="494">
                  <c:v>7.4469322964782894</c:v>
                </c:pt>
                <c:pt idx="495">
                  <c:v>7.4411567029646957</c:v>
                </c:pt>
                <c:pt idx="496">
                  <c:v>7.4353882582641582</c:v>
                </c:pt>
                <c:pt idx="497">
                  <c:v>7.4296269226271132</c:v>
                </c:pt>
                <c:pt idx="498">
                  <c:v>7.4238726568245834</c:v>
                </c:pt>
                <c:pt idx="499">
                  <c:v>7.4181254221410811</c:v>
                </c:pt>
                <c:pt idx="500">
                  <c:v>7.4123851803675631</c:v>
                </c:pt>
                <c:pt idx="501">
                  <c:v>7.4066518937945496</c:v>
                </c:pt>
                <c:pt idx="502">
                  <c:v>7.4009255252052935</c:v>
                </c:pt>
                <c:pt idx="503">
                  <c:v>7.3952060378690581</c:v>
                </c:pt>
                <c:pt idx="504">
                  <c:v>7.3894933955345206</c:v>
                </c:pt>
                <c:pt idx="505">
                  <c:v>7.383787562423219</c:v>
                </c:pt>
                <c:pt idx="506">
                  <c:v>7.3780885032231307</c:v>
                </c:pt>
                <c:pt idx="507">
                  <c:v>7.3723961830823415</c:v>
                </c:pt>
                <c:pt idx="508">
                  <c:v>7.3667105676027784</c:v>
                </c:pt>
                <c:pt idx="509">
                  <c:v>7.3610316228340507</c:v>
                </c:pt>
                <c:pt idx="510">
                  <c:v>7.3553593152673775</c:v>
                </c:pt>
                <c:pt idx="511">
                  <c:v>7.3496936118296086</c:v>
                </c:pt>
                <c:pt idx="512">
                  <c:v>7.3440344798772914</c:v>
                </c:pt>
                <c:pt idx="513">
                  <c:v>7.3383818871908781</c:v>
                </c:pt>
                <c:pt idx="514">
                  <c:v>7.3327358019689717</c:v>
                </c:pt>
                <c:pt idx="515">
                  <c:v>7.327096192822669</c:v>
                </c:pt>
                <c:pt idx="516">
                  <c:v>7.3214630287699816</c:v>
                </c:pt>
                <c:pt idx="517">
                  <c:v>7.3158362792303349</c:v>
                </c:pt>
                <c:pt idx="518">
                  <c:v>7.3102159140191443</c:v>
                </c:pt>
                <c:pt idx="519">
                  <c:v>7.3046019033424647</c:v>
                </c:pt>
                <c:pt idx="520">
                  <c:v>7.2989942177917166</c:v>
                </c:pt>
                <c:pt idx="521">
                  <c:v>7.2933928283384866</c:v>
                </c:pt>
                <c:pt idx="522">
                  <c:v>7.2877977063294024</c:v>
                </c:pt>
                <c:pt idx="523">
                  <c:v>7.2822088234810662</c:v>
                </c:pt>
                <c:pt idx="524">
                  <c:v>7.276626151875079</c:v>
                </c:pt>
                <c:pt idx="525">
                  <c:v>7.2710496639531161</c:v>
                </c:pt>
                <c:pt idx="526">
                  <c:v>7.2654793325120837</c:v>
                </c:pt>
                <c:pt idx="527">
                  <c:v>7.2599151306993299</c:v>
                </c:pt>
                <c:pt idx="528">
                  <c:v>7.2543570320079285</c:v>
                </c:pt>
                <c:pt idx="529">
                  <c:v>7.2488050102720321</c:v>
                </c:pt>
                <c:pt idx="530">
                  <c:v>7.2432590396622833</c:v>
                </c:pt>
                <c:pt idx="531">
                  <c:v>7.237719094681287</c:v>
                </c:pt>
                <c:pt idx="532">
                  <c:v>7.2321851501591548</c:v>
                </c:pt>
                <c:pt idx="533">
                  <c:v>7.2266571812490925</c:v>
                </c:pt>
                <c:pt idx="534">
                  <c:v>7.2211351634230718</c:v>
                </c:pt>
                <c:pt idx="535">
                  <c:v>7.2156190724675415</c:v>
                </c:pt>
                <c:pt idx="536">
                  <c:v>7.2101088844792072</c:v>
                </c:pt>
                <c:pt idx="537">
                  <c:v>7.2046045758608619</c:v>
                </c:pt>
                <c:pt idx="538">
                  <c:v>7.1991061233172831</c:v>
                </c:pt>
                <c:pt idx="539">
                  <c:v>7.1936135038511813</c:v>
                </c:pt>
                <c:pt idx="540">
                  <c:v>7.1881266947591902</c:v>
                </c:pt>
                <c:pt idx="541">
                  <c:v>7.1826456736279418</c:v>
                </c:pt>
                <c:pt idx="542">
                  <c:v>7.1771704183301566</c:v>
                </c:pt>
                <c:pt idx="543">
                  <c:v>7.1717009070208206</c:v>
                </c:pt>
                <c:pt idx="544">
                  <c:v>7.1662371181334006</c:v>
                </c:pt>
                <c:pt idx="545">
                  <c:v>7.1607790303760996</c:v>
                </c:pt>
                <c:pt idx="546">
                  <c:v>7.1553266227281798</c:v>
                </c:pt>
                <c:pt idx="547">
                  <c:v>7.1498798744363317</c:v>
                </c:pt>
                <c:pt idx="548">
                  <c:v>7.1444387650110812</c:v>
                </c:pt>
                <c:pt idx="549">
                  <c:v>7.1390032742232572</c:v>
                </c:pt>
                <c:pt idx="550">
                  <c:v>7.1335733821005025</c:v>
                </c:pt>
                <c:pt idx="551">
                  <c:v>7.1281490689238316</c:v>
                </c:pt>
                <c:pt idx="552">
                  <c:v>7.1227303152242332</c:v>
                </c:pt>
                <c:pt idx="553">
                  <c:v>7.1173171017793182</c:v>
                </c:pt>
                <c:pt idx="554">
                  <c:v>7.1119094096100168</c:v>
                </c:pt>
                <c:pt idx="555">
                  <c:v>7.1065072199773134</c:v>
                </c:pt>
                <c:pt idx="556">
                  <c:v>7.101110514379033</c:v>
                </c:pt>
                <c:pt idx="557">
                  <c:v>7.09571927454666</c:v>
                </c:pt>
                <c:pt idx="558">
                  <c:v>7.0903334824422108</c:v>
                </c:pt>
                <c:pt idx="559">
                  <c:v>7.0849531202551397</c:v>
                </c:pt>
                <c:pt idx="560">
                  <c:v>7.0795781703992864</c:v>
                </c:pt>
                <c:pt idx="561">
                  <c:v>7.0742086155098738</c:v>
                </c:pt>
                <c:pt idx="562">
                  <c:v>7.0688444384405287</c:v>
                </c:pt>
                <c:pt idx="563">
                  <c:v>7.0634856222603606</c:v>
                </c:pt>
                <c:pt idx="564">
                  <c:v>7.0581321502510637</c:v>
                </c:pt>
                <c:pt idx="565">
                  <c:v>7.0527840059040683</c:v>
                </c:pt>
                <c:pt idx="566">
                  <c:v>7.0474411729177193</c:v>
                </c:pt>
                <c:pt idx="567">
                  <c:v>7.0421036351945085</c:v>
                </c:pt>
                <c:pt idx="568">
                  <c:v>7.0367713768383195</c:v>
                </c:pt>
                <c:pt idx="569">
                  <c:v>7.0314443821517347</c:v>
                </c:pt>
                <c:pt idx="570">
                  <c:v>7.0261226356333539</c:v>
                </c:pt>
                <c:pt idx="571">
                  <c:v>7.0208061219751743</c:v>
                </c:pt>
                <c:pt idx="572">
                  <c:v>7.0154948260599737</c:v>
                </c:pt>
                <c:pt idx="573">
                  <c:v>7.0101887329587624</c:v>
                </c:pt>
                <c:pt idx="574">
                  <c:v>7.0048878279282318</c:v>
                </c:pt>
                <c:pt idx="575">
                  <c:v>6.9995920964082732</c:v>
                </c:pt>
                <c:pt idx="576">
                  <c:v>6.9943015240194999</c:v>
                </c:pt>
                <c:pt idx="577">
                  <c:v>6.9890160965608201</c:v>
                </c:pt>
                <c:pt idx="578">
                  <c:v>6.9837358000070306</c:v>
                </c:pt>
                <c:pt idx="579">
                  <c:v>6.9784606205064534</c:v>
                </c:pt>
                <c:pt idx="580">
                  <c:v>6.9731905443785855</c:v>
                </c:pt>
                <c:pt idx="581">
                  <c:v>6.9679255581117951</c:v>
                </c:pt>
                <c:pt idx="582">
                  <c:v>6.9626656483610496</c:v>
                </c:pt>
                <c:pt idx="583">
                  <c:v>6.9574108019456551</c:v>
                </c:pt>
                <c:pt idx="584">
                  <c:v>6.9521610058470449</c:v>
                </c:pt>
                <c:pt idx="585">
                  <c:v>6.9469162472065813</c:v>
                </c:pt>
                <c:pt idx="586">
                  <c:v>6.9416765133234009</c:v>
                </c:pt>
                <c:pt idx="587">
                  <c:v>6.9364417916522765</c:v>
                </c:pt>
                <c:pt idx="588">
                  <c:v>6.9312120698015098</c:v>
                </c:pt>
                <c:pt idx="589">
                  <c:v>6.9259873355308557</c:v>
                </c:pt>
                <c:pt idx="590">
                  <c:v>6.9207675767494639</c:v>
                </c:pt>
                <c:pt idx="591">
                  <c:v>6.9155527815138633</c:v>
                </c:pt>
                <c:pt idx="592">
                  <c:v>6.9103429380259529</c:v>
                </c:pt>
                <c:pt idx="593">
                  <c:v>6.905138034631034</c:v>
                </c:pt>
                <c:pt idx="594">
                  <c:v>6.8999380598158568</c:v>
                </c:pt>
                <c:pt idx="595">
                  <c:v>6.8947430022067104</c:v>
                </c:pt>
                <c:pt idx="596">
                  <c:v>6.8895528505675054</c:v>
                </c:pt>
                <c:pt idx="597">
                  <c:v>6.8843675937979238</c:v>
                </c:pt>
                <c:pt idx="598">
                  <c:v>6.8791872209315486</c:v>
                </c:pt>
                <c:pt idx="599">
                  <c:v>6.874011721134055</c:v>
                </c:pt>
                <c:pt idx="600">
                  <c:v>6.8688410837013922</c:v>
                </c:pt>
                <c:pt idx="601">
                  <c:v>6.8636752980580296</c:v>
                </c:pt>
                <c:pt idx="602">
                  <c:v>6.8585143537551696</c:v>
                </c:pt>
                <c:pt idx="603">
                  <c:v>6.8533582404690456</c:v>
                </c:pt>
                <c:pt idx="604">
                  <c:v>6.8482069479991896</c:v>
                </c:pt>
                <c:pt idx="605">
                  <c:v>6.8430604662667589</c:v>
                </c:pt>
                <c:pt idx="606">
                  <c:v>6.8379187853128514</c:v>
                </c:pt>
                <c:pt idx="607">
                  <c:v>6.8327818952968826</c:v>
                </c:pt>
                <c:pt idx="608">
                  <c:v>6.8276497864949421</c:v>
                </c:pt>
                <c:pt idx="609">
                  <c:v>6.8225224492982033</c:v>
                </c:pt>
                <c:pt idx="610">
                  <c:v>6.8173998742113309</c:v>
                </c:pt>
                <c:pt idx="611">
                  <c:v>6.8122820518509304</c:v>
                </c:pt>
                <c:pt idx="612">
                  <c:v>6.807168972943991</c:v>
                </c:pt>
                <c:pt idx="613">
                  <c:v>6.8020606283263723</c:v>
                </c:pt>
                <c:pt idx="614">
                  <c:v>6.7969570089413063</c:v>
                </c:pt>
                <c:pt idx="615">
                  <c:v>6.7918581058378971</c:v>
                </c:pt>
                <c:pt idx="616">
                  <c:v>6.7867639101696762</c:v>
                </c:pt>
                <c:pt idx="617">
                  <c:v>6.7816744131931372</c:v>
                </c:pt>
                <c:pt idx="618">
                  <c:v>6.7765896062663247</c:v>
                </c:pt>
                <c:pt idx="619">
                  <c:v>6.7715094808474134</c:v>
                </c:pt>
                <c:pt idx="620">
                  <c:v>6.7664340284933262</c:v>
                </c:pt>
                <c:pt idx="621">
                  <c:v>6.7613632408583513</c:v>
                </c:pt>
                <c:pt idx="622">
                  <c:v>6.7562971096927962</c:v>
                </c:pt>
                <c:pt idx="623">
                  <c:v>6.7512356268416411</c:v>
                </c:pt>
                <c:pt idx="624">
                  <c:v>6.7461787842432228</c:v>
                </c:pt>
                <c:pt idx="625">
                  <c:v>6.7411265739279296</c:v>
                </c:pt>
                <c:pt idx="626">
                  <c:v>6.7360789880169101</c:v>
                </c:pt>
                <c:pt idx="627">
                  <c:v>6.731036018720804</c:v>
                </c:pt>
                <c:pt idx="628">
                  <c:v>6.7259976583384917</c:v>
                </c:pt>
                <c:pt idx="629">
                  <c:v>6.7209638992558443</c:v>
                </c:pt>
                <c:pt idx="630">
                  <c:v>6.715934733944513</c:v>
                </c:pt>
                <c:pt idx="631">
                  <c:v>6.7109101549607137</c:v>
                </c:pt>
                <c:pt idx="632">
                  <c:v>6.7058901549440364</c:v>
                </c:pt>
                <c:pt idx="633">
                  <c:v>6.7008747266162683</c:v>
                </c:pt>
                <c:pt idx="634">
                  <c:v>6.6958638627802296</c:v>
                </c:pt>
                <c:pt idx="635">
                  <c:v>6.6908575563186359</c:v>
                </c:pt>
                <c:pt idx="636">
                  <c:v>6.6858558001929511</c:v>
                </c:pt>
                <c:pt idx="637">
                  <c:v>6.6808585874422848</c:v>
                </c:pt>
                <c:pt idx="638">
                  <c:v>6.6758659111822709</c:v>
                </c:pt>
                <c:pt idx="639">
                  <c:v>6.6708777646039978</c:v>
                </c:pt>
                <c:pt idx="640">
                  <c:v>6.6658941409729167</c:v>
                </c:pt>
                <c:pt idx="641">
                  <c:v>6.6609150336277869</c:v>
                </c:pt>
                <c:pt idx="642">
                  <c:v>6.6559404359796259</c:v>
                </c:pt>
                <c:pt idx="643">
                  <c:v>6.650970341510674</c:v>
                </c:pt>
                <c:pt idx="644">
                  <c:v>6.6460047437733767</c:v>
                </c:pt>
                <c:pt idx="645">
                  <c:v>6.6410436363893632</c:v>
                </c:pt>
                <c:pt idx="646">
                  <c:v>6.6360870130484653</c:v>
                </c:pt>
                <c:pt idx="647">
                  <c:v>6.6311348675077308</c:v>
                </c:pt>
                <c:pt idx="648">
                  <c:v>6.6261871935904395</c:v>
                </c:pt>
                <c:pt idx="649">
                  <c:v>6.6212439851851626</c:v>
                </c:pt>
                <c:pt idx="650">
                  <c:v>6.6163052362448092</c:v>
                </c:pt>
                <c:pt idx="651">
                  <c:v>6.6113709407856875</c:v>
                </c:pt>
                <c:pt idx="652">
                  <c:v>6.6064410928865884</c:v>
                </c:pt>
                <c:pt idx="653">
                  <c:v>6.601515686687879</c:v>
                </c:pt>
                <c:pt idx="654">
                  <c:v>6.5965947163905909</c:v>
                </c:pt>
                <c:pt idx="655">
                  <c:v>6.5916781762555408</c:v>
                </c:pt>
                <c:pt idx="656">
                  <c:v>6.5867660606024669</c:v>
                </c:pt>
                <c:pt idx="657">
                  <c:v>6.5818583638091317</c:v>
                </c:pt>
                <c:pt idx="658">
                  <c:v>6.5769550803105048</c:v>
                </c:pt>
                <c:pt idx="659">
                  <c:v>6.5720562045978976</c:v>
                </c:pt>
                <c:pt idx="660">
                  <c:v>6.5671617312181336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AD-445F-AA75-29AA01B1304D}"/>
            </c:ext>
          </c:extLst>
        </c:ser>
        <c:ser>
          <c:idx val="1"/>
          <c:order val="1"/>
          <c:tx>
            <c:strRef>
              <c:f>'3回目Lp適用計算 (Cr補正)'!$H$28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'3回目Lp適用計算 (Cr補正)'!$B$29:$B$689</c:f>
              <c:numCache>
                <c:formatCode>General</c:formatCode>
                <c:ptCount val="6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  <c:pt idx="261">
                  <c:v>150.5</c:v>
                </c:pt>
                <c:pt idx="262">
                  <c:v>151</c:v>
                </c:pt>
                <c:pt idx="263">
                  <c:v>151.5</c:v>
                </c:pt>
                <c:pt idx="264">
                  <c:v>152</c:v>
                </c:pt>
                <c:pt idx="265">
                  <c:v>152.5</c:v>
                </c:pt>
                <c:pt idx="266">
                  <c:v>153</c:v>
                </c:pt>
                <c:pt idx="267">
                  <c:v>153.5</c:v>
                </c:pt>
                <c:pt idx="268">
                  <c:v>154</c:v>
                </c:pt>
                <c:pt idx="269">
                  <c:v>154.5</c:v>
                </c:pt>
                <c:pt idx="270">
                  <c:v>155</c:v>
                </c:pt>
                <c:pt idx="271">
                  <c:v>155.5</c:v>
                </c:pt>
                <c:pt idx="272">
                  <c:v>156</c:v>
                </c:pt>
                <c:pt idx="273">
                  <c:v>156.5</c:v>
                </c:pt>
                <c:pt idx="274">
                  <c:v>157</c:v>
                </c:pt>
                <c:pt idx="275">
                  <c:v>157.5</c:v>
                </c:pt>
                <c:pt idx="276">
                  <c:v>158</c:v>
                </c:pt>
                <c:pt idx="277">
                  <c:v>158.5</c:v>
                </c:pt>
                <c:pt idx="278">
                  <c:v>159</c:v>
                </c:pt>
                <c:pt idx="279">
                  <c:v>159.5</c:v>
                </c:pt>
                <c:pt idx="280">
                  <c:v>160</c:v>
                </c:pt>
                <c:pt idx="281">
                  <c:v>160.5</c:v>
                </c:pt>
                <c:pt idx="282">
                  <c:v>161</c:v>
                </c:pt>
                <c:pt idx="283">
                  <c:v>161.5</c:v>
                </c:pt>
                <c:pt idx="284">
                  <c:v>162</c:v>
                </c:pt>
                <c:pt idx="285">
                  <c:v>162.5</c:v>
                </c:pt>
                <c:pt idx="286">
                  <c:v>163</c:v>
                </c:pt>
                <c:pt idx="287">
                  <c:v>163.5</c:v>
                </c:pt>
                <c:pt idx="288">
                  <c:v>164</c:v>
                </c:pt>
                <c:pt idx="289">
                  <c:v>164.5</c:v>
                </c:pt>
                <c:pt idx="290">
                  <c:v>165</c:v>
                </c:pt>
                <c:pt idx="291">
                  <c:v>165.5</c:v>
                </c:pt>
                <c:pt idx="292">
                  <c:v>166</c:v>
                </c:pt>
                <c:pt idx="293">
                  <c:v>166.5</c:v>
                </c:pt>
                <c:pt idx="294">
                  <c:v>167</c:v>
                </c:pt>
                <c:pt idx="295">
                  <c:v>167.5</c:v>
                </c:pt>
                <c:pt idx="296">
                  <c:v>168</c:v>
                </c:pt>
                <c:pt idx="297">
                  <c:v>168.5</c:v>
                </c:pt>
                <c:pt idx="298">
                  <c:v>169</c:v>
                </c:pt>
                <c:pt idx="299">
                  <c:v>169.5</c:v>
                </c:pt>
                <c:pt idx="300">
                  <c:v>170</c:v>
                </c:pt>
                <c:pt idx="301">
                  <c:v>170.5</c:v>
                </c:pt>
                <c:pt idx="302">
                  <c:v>171</c:v>
                </c:pt>
                <c:pt idx="303">
                  <c:v>171.5</c:v>
                </c:pt>
                <c:pt idx="304">
                  <c:v>172</c:v>
                </c:pt>
                <c:pt idx="305">
                  <c:v>172.5</c:v>
                </c:pt>
                <c:pt idx="306">
                  <c:v>173</c:v>
                </c:pt>
                <c:pt idx="307">
                  <c:v>173.5</c:v>
                </c:pt>
                <c:pt idx="308">
                  <c:v>174</c:v>
                </c:pt>
                <c:pt idx="309">
                  <c:v>174.5</c:v>
                </c:pt>
                <c:pt idx="310">
                  <c:v>175</c:v>
                </c:pt>
                <c:pt idx="311">
                  <c:v>175.5</c:v>
                </c:pt>
                <c:pt idx="312">
                  <c:v>176</c:v>
                </c:pt>
                <c:pt idx="313">
                  <c:v>176.5</c:v>
                </c:pt>
                <c:pt idx="314">
                  <c:v>177</c:v>
                </c:pt>
                <c:pt idx="315">
                  <c:v>177.5</c:v>
                </c:pt>
                <c:pt idx="316">
                  <c:v>178</c:v>
                </c:pt>
                <c:pt idx="317">
                  <c:v>178.5</c:v>
                </c:pt>
                <c:pt idx="318">
                  <c:v>179</c:v>
                </c:pt>
                <c:pt idx="319">
                  <c:v>179.5</c:v>
                </c:pt>
                <c:pt idx="320">
                  <c:v>180</c:v>
                </c:pt>
                <c:pt idx="321">
                  <c:v>180.5</c:v>
                </c:pt>
                <c:pt idx="322">
                  <c:v>181</c:v>
                </c:pt>
                <c:pt idx="323">
                  <c:v>181.5</c:v>
                </c:pt>
                <c:pt idx="324">
                  <c:v>182</c:v>
                </c:pt>
                <c:pt idx="325">
                  <c:v>182.5</c:v>
                </c:pt>
                <c:pt idx="326">
                  <c:v>183</c:v>
                </c:pt>
                <c:pt idx="327">
                  <c:v>183.5</c:v>
                </c:pt>
                <c:pt idx="328">
                  <c:v>184</c:v>
                </c:pt>
                <c:pt idx="329">
                  <c:v>184.5</c:v>
                </c:pt>
                <c:pt idx="330">
                  <c:v>185</c:v>
                </c:pt>
                <c:pt idx="331">
                  <c:v>185.5</c:v>
                </c:pt>
                <c:pt idx="332">
                  <c:v>186</c:v>
                </c:pt>
                <c:pt idx="333">
                  <c:v>186.5</c:v>
                </c:pt>
                <c:pt idx="334">
                  <c:v>187</c:v>
                </c:pt>
                <c:pt idx="335">
                  <c:v>187.5</c:v>
                </c:pt>
                <c:pt idx="336">
                  <c:v>188</c:v>
                </c:pt>
                <c:pt idx="337">
                  <c:v>188.5</c:v>
                </c:pt>
                <c:pt idx="338">
                  <c:v>189</c:v>
                </c:pt>
                <c:pt idx="339">
                  <c:v>189.5</c:v>
                </c:pt>
                <c:pt idx="340">
                  <c:v>190</c:v>
                </c:pt>
                <c:pt idx="341">
                  <c:v>190.5</c:v>
                </c:pt>
                <c:pt idx="342">
                  <c:v>191</c:v>
                </c:pt>
                <c:pt idx="343">
                  <c:v>191.5</c:v>
                </c:pt>
                <c:pt idx="344">
                  <c:v>192</c:v>
                </c:pt>
                <c:pt idx="345">
                  <c:v>192.5</c:v>
                </c:pt>
                <c:pt idx="346">
                  <c:v>193</c:v>
                </c:pt>
                <c:pt idx="347">
                  <c:v>193.5</c:v>
                </c:pt>
                <c:pt idx="348">
                  <c:v>194</c:v>
                </c:pt>
                <c:pt idx="349">
                  <c:v>194.5</c:v>
                </c:pt>
                <c:pt idx="350">
                  <c:v>195</c:v>
                </c:pt>
                <c:pt idx="351">
                  <c:v>195.5</c:v>
                </c:pt>
                <c:pt idx="352">
                  <c:v>196</c:v>
                </c:pt>
                <c:pt idx="353">
                  <c:v>196.5</c:v>
                </c:pt>
                <c:pt idx="354">
                  <c:v>197</c:v>
                </c:pt>
                <c:pt idx="355">
                  <c:v>197.5</c:v>
                </c:pt>
                <c:pt idx="356">
                  <c:v>198</c:v>
                </c:pt>
                <c:pt idx="357">
                  <c:v>198.5</c:v>
                </c:pt>
                <c:pt idx="358">
                  <c:v>199</c:v>
                </c:pt>
                <c:pt idx="359">
                  <c:v>199.5</c:v>
                </c:pt>
                <c:pt idx="360">
                  <c:v>200</c:v>
                </c:pt>
                <c:pt idx="361">
                  <c:v>200.5</c:v>
                </c:pt>
                <c:pt idx="362">
                  <c:v>201</c:v>
                </c:pt>
                <c:pt idx="363">
                  <c:v>201.5</c:v>
                </c:pt>
                <c:pt idx="364">
                  <c:v>202</c:v>
                </c:pt>
                <c:pt idx="365">
                  <c:v>202.5</c:v>
                </c:pt>
                <c:pt idx="366">
                  <c:v>203</c:v>
                </c:pt>
                <c:pt idx="367">
                  <c:v>203.5</c:v>
                </c:pt>
                <c:pt idx="368">
                  <c:v>204</c:v>
                </c:pt>
                <c:pt idx="369">
                  <c:v>204.5</c:v>
                </c:pt>
                <c:pt idx="370">
                  <c:v>205</c:v>
                </c:pt>
                <c:pt idx="371">
                  <c:v>205.5</c:v>
                </c:pt>
                <c:pt idx="372">
                  <c:v>206</c:v>
                </c:pt>
                <c:pt idx="373">
                  <c:v>206.5</c:v>
                </c:pt>
                <c:pt idx="374">
                  <c:v>207</c:v>
                </c:pt>
                <c:pt idx="375">
                  <c:v>207.5</c:v>
                </c:pt>
                <c:pt idx="376">
                  <c:v>208</c:v>
                </c:pt>
                <c:pt idx="377">
                  <c:v>208.5</c:v>
                </c:pt>
                <c:pt idx="378">
                  <c:v>209</c:v>
                </c:pt>
                <c:pt idx="379">
                  <c:v>209.5</c:v>
                </c:pt>
                <c:pt idx="380">
                  <c:v>210</c:v>
                </c:pt>
                <c:pt idx="381">
                  <c:v>210.5</c:v>
                </c:pt>
                <c:pt idx="382">
                  <c:v>211</c:v>
                </c:pt>
                <c:pt idx="383">
                  <c:v>211.5</c:v>
                </c:pt>
                <c:pt idx="384">
                  <c:v>212</c:v>
                </c:pt>
                <c:pt idx="385">
                  <c:v>212.5</c:v>
                </c:pt>
                <c:pt idx="386">
                  <c:v>213</c:v>
                </c:pt>
                <c:pt idx="387">
                  <c:v>213.5</c:v>
                </c:pt>
                <c:pt idx="388">
                  <c:v>214</c:v>
                </c:pt>
                <c:pt idx="389">
                  <c:v>214.5</c:v>
                </c:pt>
                <c:pt idx="390">
                  <c:v>215</c:v>
                </c:pt>
                <c:pt idx="391">
                  <c:v>215.5</c:v>
                </c:pt>
                <c:pt idx="392">
                  <c:v>216</c:v>
                </c:pt>
                <c:pt idx="393">
                  <c:v>216.5</c:v>
                </c:pt>
                <c:pt idx="394">
                  <c:v>217</c:v>
                </c:pt>
                <c:pt idx="395">
                  <c:v>217.5</c:v>
                </c:pt>
                <c:pt idx="396">
                  <c:v>218</c:v>
                </c:pt>
                <c:pt idx="397">
                  <c:v>218.5</c:v>
                </c:pt>
                <c:pt idx="398">
                  <c:v>219</c:v>
                </c:pt>
                <c:pt idx="399">
                  <c:v>219.5</c:v>
                </c:pt>
                <c:pt idx="400">
                  <c:v>220</c:v>
                </c:pt>
                <c:pt idx="401">
                  <c:v>220.5</c:v>
                </c:pt>
                <c:pt idx="402">
                  <c:v>221</c:v>
                </c:pt>
                <c:pt idx="403">
                  <c:v>221.5</c:v>
                </c:pt>
                <c:pt idx="404">
                  <c:v>222</c:v>
                </c:pt>
                <c:pt idx="405">
                  <c:v>222.5</c:v>
                </c:pt>
                <c:pt idx="406">
                  <c:v>223</c:v>
                </c:pt>
                <c:pt idx="407">
                  <c:v>223.5</c:v>
                </c:pt>
                <c:pt idx="408">
                  <c:v>224</c:v>
                </c:pt>
                <c:pt idx="409">
                  <c:v>224.5</c:v>
                </c:pt>
                <c:pt idx="410">
                  <c:v>225</c:v>
                </c:pt>
                <c:pt idx="411">
                  <c:v>225.5</c:v>
                </c:pt>
                <c:pt idx="412">
                  <c:v>226</c:v>
                </c:pt>
                <c:pt idx="413">
                  <c:v>226.5</c:v>
                </c:pt>
                <c:pt idx="414">
                  <c:v>227</c:v>
                </c:pt>
                <c:pt idx="415">
                  <c:v>227.5</c:v>
                </c:pt>
                <c:pt idx="416">
                  <c:v>228</c:v>
                </c:pt>
                <c:pt idx="417">
                  <c:v>228.5</c:v>
                </c:pt>
                <c:pt idx="418">
                  <c:v>229</c:v>
                </c:pt>
                <c:pt idx="419">
                  <c:v>229.5</c:v>
                </c:pt>
                <c:pt idx="420">
                  <c:v>230</c:v>
                </c:pt>
                <c:pt idx="421">
                  <c:v>230.5</c:v>
                </c:pt>
                <c:pt idx="422">
                  <c:v>231</c:v>
                </c:pt>
                <c:pt idx="423">
                  <c:v>231.5</c:v>
                </c:pt>
                <c:pt idx="424">
                  <c:v>232</c:v>
                </c:pt>
                <c:pt idx="425">
                  <c:v>232.5</c:v>
                </c:pt>
                <c:pt idx="426">
                  <c:v>233</c:v>
                </c:pt>
                <c:pt idx="427">
                  <c:v>233.5</c:v>
                </c:pt>
                <c:pt idx="428">
                  <c:v>234</c:v>
                </c:pt>
                <c:pt idx="429">
                  <c:v>234.5</c:v>
                </c:pt>
                <c:pt idx="430">
                  <c:v>235</c:v>
                </c:pt>
                <c:pt idx="431">
                  <c:v>235.5</c:v>
                </c:pt>
                <c:pt idx="432">
                  <c:v>236</c:v>
                </c:pt>
                <c:pt idx="433">
                  <c:v>236.5</c:v>
                </c:pt>
                <c:pt idx="434">
                  <c:v>237</c:v>
                </c:pt>
                <c:pt idx="435">
                  <c:v>237.5</c:v>
                </c:pt>
                <c:pt idx="436">
                  <c:v>238</c:v>
                </c:pt>
                <c:pt idx="437">
                  <c:v>238.5</c:v>
                </c:pt>
                <c:pt idx="438">
                  <c:v>239</c:v>
                </c:pt>
                <c:pt idx="439">
                  <c:v>239.5</c:v>
                </c:pt>
                <c:pt idx="440">
                  <c:v>240</c:v>
                </c:pt>
                <c:pt idx="441">
                  <c:v>240.5</c:v>
                </c:pt>
                <c:pt idx="442">
                  <c:v>241</c:v>
                </c:pt>
                <c:pt idx="443">
                  <c:v>241.5</c:v>
                </c:pt>
                <c:pt idx="444">
                  <c:v>242</c:v>
                </c:pt>
                <c:pt idx="445">
                  <c:v>242.5</c:v>
                </c:pt>
                <c:pt idx="446">
                  <c:v>243</c:v>
                </c:pt>
                <c:pt idx="447">
                  <c:v>243.5</c:v>
                </c:pt>
                <c:pt idx="448">
                  <c:v>244</c:v>
                </c:pt>
                <c:pt idx="449">
                  <c:v>244.5</c:v>
                </c:pt>
                <c:pt idx="450">
                  <c:v>245</c:v>
                </c:pt>
                <c:pt idx="451">
                  <c:v>245.5</c:v>
                </c:pt>
                <c:pt idx="452">
                  <c:v>246</c:v>
                </c:pt>
                <c:pt idx="453">
                  <c:v>246.5</c:v>
                </c:pt>
                <c:pt idx="454">
                  <c:v>247</c:v>
                </c:pt>
                <c:pt idx="455">
                  <c:v>247.5</c:v>
                </c:pt>
                <c:pt idx="456">
                  <c:v>248</c:v>
                </c:pt>
                <c:pt idx="457">
                  <c:v>248.5</c:v>
                </c:pt>
                <c:pt idx="458">
                  <c:v>249</c:v>
                </c:pt>
                <c:pt idx="459">
                  <c:v>249.5</c:v>
                </c:pt>
                <c:pt idx="460">
                  <c:v>250</c:v>
                </c:pt>
                <c:pt idx="461">
                  <c:v>250.5</c:v>
                </c:pt>
                <c:pt idx="462">
                  <c:v>251</c:v>
                </c:pt>
                <c:pt idx="463">
                  <c:v>251.5</c:v>
                </c:pt>
                <c:pt idx="464">
                  <c:v>252</c:v>
                </c:pt>
                <c:pt idx="465">
                  <c:v>252.5</c:v>
                </c:pt>
                <c:pt idx="466">
                  <c:v>253</c:v>
                </c:pt>
                <c:pt idx="467">
                  <c:v>253.5</c:v>
                </c:pt>
                <c:pt idx="468">
                  <c:v>254</c:v>
                </c:pt>
                <c:pt idx="469">
                  <c:v>254.5</c:v>
                </c:pt>
                <c:pt idx="470">
                  <c:v>255</c:v>
                </c:pt>
                <c:pt idx="471">
                  <c:v>255.5</c:v>
                </c:pt>
                <c:pt idx="472">
                  <c:v>256</c:v>
                </c:pt>
                <c:pt idx="473">
                  <c:v>256.5</c:v>
                </c:pt>
                <c:pt idx="474">
                  <c:v>257</c:v>
                </c:pt>
                <c:pt idx="475">
                  <c:v>257.5</c:v>
                </c:pt>
                <c:pt idx="476">
                  <c:v>258</c:v>
                </c:pt>
                <c:pt idx="477">
                  <c:v>258.5</c:v>
                </c:pt>
                <c:pt idx="478">
                  <c:v>259</c:v>
                </c:pt>
                <c:pt idx="479">
                  <c:v>259.5</c:v>
                </c:pt>
                <c:pt idx="480">
                  <c:v>260</c:v>
                </c:pt>
                <c:pt idx="481">
                  <c:v>260.5</c:v>
                </c:pt>
                <c:pt idx="482">
                  <c:v>261</c:v>
                </c:pt>
                <c:pt idx="483">
                  <c:v>261.5</c:v>
                </c:pt>
                <c:pt idx="484">
                  <c:v>262</c:v>
                </c:pt>
                <c:pt idx="485">
                  <c:v>262.5</c:v>
                </c:pt>
                <c:pt idx="486">
                  <c:v>263</c:v>
                </c:pt>
                <c:pt idx="487">
                  <c:v>263.5</c:v>
                </c:pt>
                <c:pt idx="488">
                  <c:v>264</c:v>
                </c:pt>
                <c:pt idx="489">
                  <c:v>264.5</c:v>
                </c:pt>
                <c:pt idx="490">
                  <c:v>265</c:v>
                </c:pt>
                <c:pt idx="491">
                  <c:v>265.5</c:v>
                </c:pt>
                <c:pt idx="492">
                  <c:v>266</c:v>
                </c:pt>
                <c:pt idx="493">
                  <c:v>266.5</c:v>
                </c:pt>
                <c:pt idx="494">
                  <c:v>267</c:v>
                </c:pt>
                <c:pt idx="495">
                  <c:v>267.5</c:v>
                </c:pt>
                <c:pt idx="496">
                  <c:v>268</c:v>
                </c:pt>
                <c:pt idx="497">
                  <c:v>268.5</c:v>
                </c:pt>
                <c:pt idx="498">
                  <c:v>269</c:v>
                </c:pt>
                <c:pt idx="499">
                  <c:v>269.5</c:v>
                </c:pt>
                <c:pt idx="500">
                  <c:v>270</c:v>
                </c:pt>
                <c:pt idx="501">
                  <c:v>270.5</c:v>
                </c:pt>
                <c:pt idx="502">
                  <c:v>271</c:v>
                </c:pt>
                <c:pt idx="503">
                  <c:v>271.5</c:v>
                </c:pt>
                <c:pt idx="504">
                  <c:v>272</c:v>
                </c:pt>
                <c:pt idx="505">
                  <c:v>272.5</c:v>
                </c:pt>
                <c:pt idx="506">
                  <c:v>273</c:v>
                </c:pt>
                <c:pt idx="507">
                  <c:v>273.5</c:v>
                </c:pt>
                <c:pt idx="508">
                  <c:v>274</c:v>
                </c:pt>
                <c:pt idx="509">
                  <c:v>274.5</c:v>
                </c:pt>
                <c:pt idx="510">
                  <c:v>275</c:v>
                </c:pt>
                <c:pt idx="511">
                  <c:v>275.5</c:v>
                </c:pt>
                <c:pt idx="512">
                  <c:v>276</c:v>
                </c:pt>
                <c:pt idx="513">
                  <c:v>276.5</c:v>
                </c:pt>
                <c:pt idx="514">
                  <c:v>277</c:v>
                </c:pt>
                <c:pt idx="515">
                  <c:v>277.5</c:v>
                </c:pt>
                <c:pt idx="516">
                  <c:v>278</c:v>
                </c:pt>
                <c:pt idx="517">
                  <c:v>278.5</c:v>
                </c:pt>
                <c:pt idx="518">
                  <c:v>279</c:v>
                </c:pt>
                <c:pt idx="519">
                  <c:v>279.5</c:v>
                </c:pt>
                <c:pt idx="520">
                  <c:v>280</c:v>
                </c:pt>
                <c:pt idx="521">
                  <c:v>280.5</c:v>
                </c:pt>
                <c:pt idx="522">
                  <c:v>281</c:v>
                </c:pt>
                <c:pt idx="523">
                  <c:v>281.5</c:v>
                </c:pt>
                <c:pt idx="524">
                  <c:v>282</c:v>
                </c:pt>
                <c:pt idx="525">
                  <c:v>282.5</c:v>
                </c:pt>
                <c:pt idx="526">
                  <c:v>283</c:v>
                </c:pt>
                <c:pt idx="527">
                  <c:v>283.5</c:v>
                </c:pt>
                <c:pt idx="528">
                  <c:v>284</c:v>
                </c:pt>
                <c:pt idx="529">
                  <c:v>284.5</c:v>
                </c:pt>
                <c:pt idx="530">
                  <c:v>285</c:v>
                </c:pt>
                <c:pt idx="531">
                  <c:v>285.5</c:v>
                </c:pt>
                <c:pt idx="532">
                  <c:v>286</c:v>
                </c:pt>
                <c:pt idx="533">
                  <c:v>286.5</c:v>
                </c:pt>
                <c:pt idx="534">
                  <c:v>287</c:v>
                </c:pt>
                <c:pt idx="535">
                  <c:v>287.5</c:v>
                </c:pt>
                <c:pt idx="536">
                  <c:v>288</c:v>
                </c:pt>
                <c:pt idx="537">
                  <c:v>288.5</c:v>
                </c:pt>
                <c:pt idx="538">
                  <c:v>289</c:v>
                </c:pt>
                <c:pt idx="539">
                  <c:v>289.5</c:v>
                </c:pt>
                <c:pt idx="540">
                  <c:v>290</c:v>
                </c:pt>
                <c:pt idx="541">
                  <c:v>290.5</c:v>
                </c:pt>
                <c:pt idx="542">
                  <c:v>291</c:v>
                </c:pt>
                <c:pt idx="543">
                  <c:v>291.5</c:v>
                </c:pt>
                <c:pt idx="544">
                  <c:v>292</c:v>
                </c:pt>
                <c:pt idx="545">
                  <c:v>292.5</c:v>
                </c:pt>
                <c:pt idx="546">
                  <c:v>293</c:v>
                </c:pt>
                <c:pt idx="547">
                  <c:v>293.5</c:v>
                </c:pt>
                <c:pt idx="548">
                  <c:v>294</c:v>
                </c:pt>
                <c:pt idx="549">
                  <c:v>294.5</c:v>
                </c:pt>
                <c:pt idx="550">
                  <c:v>295</c:v>
                </c:pt>
                <c:pt idx="551">
                  <c:v>295.5</c:v>
                </c:pt>
                <c:pt idx="552">
                  <c:v>296</c:v>
                </c:pt>
                <c:pt idx="553">
                  <c:v>296.5</c:v>
                </c:pt>
                <c:pt idx="554">
                  <c:v>297</c:v>
                </c:pt>
                <c:pt idx="555">
                  <c:v>297.5</c:v>
                </c:pt>
                <c:pt idx="556">
                  <c:v>298</c:v>
                </c:pt>
                <c:pt idx="557">
                  <c:v>298.5</c:v>
                </c:pt>
                <c:pt idx="558">
                  <c:v>299</c:v>
                </c:pt>
                <c:pt idx="559">
                  <c:v>299.5</c:v>
                </c:pt>
                <c:pt idx="560">
                  <c:v>300</c:v>
                </c:pt>
                <c:pt idx="561">
                  <c:v>300.5</c:v>
                </c:pt>
                <c:pt idx="562">
                  <c:v>301</c:v>
                </c:pt>
                <c:pt idx="563">
                  <c:v>301.5</c:v>
                </c:pt>
                <c:pt idx="564">
                  <c:v>302</c:v>
                </c:pt>
                <c:pt idx="565">
                  <c:v>302.5</c:v>
                </c:pt>
                <c:pt idx="566">
                  <c:v>303</c:v>
                </c:pt>
                <c:pt idx="567">
                  <c:v>303.5</c:v>
                </c:pt>
                <c:pt idx="568">
                  <c:v>304</c:v>
                </c:pt>
                <c:pt idx="569">
                  <c:v>304.5</c:v>
                </c:pt>
                <c:pt idx="570">
                  <c:v>305</c:v>
                </c:pt>
                <c:pt idx="571">
                  <c:v>305.5</c:v>
                </c:pt>
                <c:pt idx="572">
                  <c:v>306</c:v>
                </c:pt>
                <c:pt idx="573">
                  <c:v>306.5</c:v>
                </c:pt>
                <c:pt idx="574">
                  <c:v>307</c:v>
                </c:pt>
                <c:pt idx="575">
                  <c:v>307.5</c:v>
                </c:pt>
                <c:pt idx="576">
                  <c:v>308</c:v>
                </c:pt>
                <c:pt idx="577">
                  <c:v>308.5</c:v>
                </c:pt>
                <c:pt idx="578">
                  <c:v>309</c:v>
                </c:pt>
                <c:pt idx="579">
                  <c:v>309.5</c:v>
                </c:pt>
                <c:pt idx="580">
                  <c:v>310</c:v>
                </c:pt>
                <c:pt idx="581">
                  <c:v>310.5</c:v>
                </c:pt>
                <c:pt idx="582">
                  <c:v>311</c:v>
                </c:pt>
                <c:pt idx="583">
                  <c:v>311.5</c:v>
                </c:pt>
                <c:pt idx="584">
                  <c:v>312</c:v>
                </c:pt>
                <c:pt idx="585">
                  <c:v>312.5</c:v>
                </c:pt>
                <c:pt idx="586">
                  <c:v>313</c:v>
                </c:pt>
                <c:pt idx="587">
                  <c:v>313.5</c:v>
                </c:pt>
                <c:pt idx="588">
                  <c:v>314</c:v>
                </c:pt>
                <c:pt idx="589">
                  <c:v>314.5</c:v>
                </c:pt>
                <c:pt idx="590">
                  <c:v>315</c:v>
                </c:pt>
                <c:pt idx="591">
                  <c:v>315.5</c:v>
                </c:pt>
                <c:pt idx="592">
                  <c:v>316</c:v>
                </c:pt>
                <c:pt idx="593">
                  <c:v>316.5</c:v>
                </c:pt>
                <c:pt idx="594">
                  <c:v>317</c:v>
                </c:pt>
                <c:pt idx="595">
                  <c:v>317.5</c:v>
                </c:pt>
                <c:pt idx="596">
                  <c:v>318</c:v>
                </c:pt>
                <c:pt idx="597">
                  <c:v>318.5</c:v>
                </c:pt>
                <c:pt idx="598">
                  <c:v>319</c:v>
                </c:pt>
                <c:pt idx="599">
                  <c:v>319.5</c:v>
                </c:pt>
                <c:pt idx="600">
                  <c:v>320</c:v>
                </c:pt>
                <c:pt idx="601">
                  <c:v>320.5</c:v>
                </c:pt>
                <c:pt idx="602">
                  <c:v>321</c:v>
                </c:pt>
                <c:pt idx="603">
                  <c:v>321.5</c:v>
                </c:pt>
                <c:pt idx="604">
                  <c:v>322</c:v>
                </c:pt>
                <c:pt idx="605">
                  <c:v>322.5</c:v>
                </c:pt>
                <c:pt idx="606">
                  <c:v>323</c:v>
                </c:pt>
                <c:pt idx="607">
                  <c:v>323.5</c:v>
                </c:pt>
                <c:pt idx="608">
                  <c:v>324</c:v>
                </c:pt>
                <c:pt idx="609">
                  <c:v>324.5</c:v>
                </c:pt>
                <c:pt idx="610">
                  <c:v>325</c:v>
                </c:pt>
                <c:pt idx="611">
                  <c:v>325.5</c:v>
                </c:pt>
                <c:pt idx="612">
                  <c:v>326</c:v>
                </c:pt>
                <c:pt idx="613">
                  <c:v>326.5</c:v>
                </c:pt>
                <c:pt idx="614">
                  <c:v>327</c:v>
                </c:pt>
                <c:pt idx="615">
                  <c:v>327.5</c:v>
                </c:pt>
                <c:pt idx="616">
                  <c:v>328</c:v>
                </c:pt>
                <c:pt idx="617">
                  <c:v>328.5</c:v>
                </c:pt>
                <c:pt idx="618">
                  <c:v>329</c:v>
                </c:pt>
                <c:pt idx="619">
                  <c:v>329.5</c:v>
                </c:pt>
                <c:pt idx="620">
                  <c:v>330</c:v>
                </c:pt>
                <c:pt idx="621">
                  <c:v>330.5</c:v>
                </c:pt>
                <c:pt idx="622">
                  <c:v>331</c:v>
                </c:pt>
                <c:pt idx="623">
                  <c:v>331.5</c:v>
                </c:pt>
                <c:pt idx="624">
                  <c:v>332</c:v>
                </c:pt>
                <c:pt idx="625">
                  <c:v>332.5</c:v>
                </c:pt>
                <c:pt idx="626">
                  <c:v>333</c:v>
                </c:pt>
                <c:pt idx="627">
                  <c:v>333.5</c:v>
                </c:pt>
                <c:pt idx="628">
                  <c:v>334</c:v>
                </c:pt>
                <c:pt idx="629">
                  <c:v>334.5</c:v>
                </c:pt>
                <c:pt idx="630">
                  <c:v>335</c:v>
                </c:pt>
                <c:pt idx="631">
                  <c:v>335.5</c:v>
                </c:pt>
                <c:pt idx="632">
                  <c:v>336</c:v>
                </c:pt>
                <c:pt idx="633">
                  <c:v>336.5</c:v>
                </c:pt>
                <c:pt idx="634">
                  <c:v>337</c:v>
                </c:pt>
                <c:pt idx="635">
                  <c:v>337.5</c:v>
                </c:pt>
                <c:pt idx="636">
                  <c:v>338</c:v>
                </c:pt>
                <c:pt idx="637">
                  <c:v>338.5</c:v>
                </c:pt>
                <c:pt idx="638">
                  <c:v>339</c:v>
                </c:pt>
                <c:pt idx="639">
                  <c:v>339.5</c:v>
                </c:pt>
                <c:pt idx="640">
                  <c:v>340</c:v>
                </c:pt>
                <c:pt idx="641">
                  <c:v>340.5</c:v>
                </c:pt>
                <c:pt idx="642">
                  <c:v>341</c:v>
                </c:pt>
                <c:pt idx="643">
                  <c:v>341.5</c:v>
                </c:pt>
                <c:pt idx="644">
                  <c:v>342</c:v>
                </c:pt>
                <c:pt idx="645">
                  <c:v>342.5</c:v>
                </c:pt>
                <c:pt idx="646">
                  <c:v>343</c:v>
                </c:pt>
                <c:pt idx="647">
                  <c:v>343.5</c:v>
                </c:pt>
                <c:pt idx="648">
                  <c:v>344</c:v>
                </c:pt>
                <c:pt idx="649">
                  <c:v>344.5</c:v>
                </c:pt>
                <c:pt idx="650">
                  <c:v>345</c:v>
                </c:pt>
                <c:pt idx="651">
                  <c:v>345.5</c:v>
                </c:pt>
                <c:pt idx="652">
                  <c:v>346</c:v>
                </c:pt>
                <c:pt idx="653">
                  <c:v>346.5</c:v>
                </c:pt>
                <c:pt idx="654">
                  <c:v>347</c:v>
                </c:pt>
                <c:pt idx="655">
                  <c:v>347.5</c:v>
                </c:pt>
                <c:pt idx="656">
                  <c:v>348</c:v>
                </c:pt>
                <c:pt idx="657">
                  <c:v>348.5</c:v>
                </c:pt>
                <c:pt idx="658">
                  <c:v>349</c:v>
                </c:pt>
                <c:pt idx="659">
                  <c:v>349.5</c:v>
                </c:pt>
                <c:pt idx="660">
                  <c:v>350</c:v>
                </c:pt>
              </c:numCache>
            </c:numRef>
          </c:xVal>
          <c:yVal>
            <c:numRef>
              <c:f>'3回目Lp適用計算 (Cr補正)'!$H$29:$H$689</c:f>
              <c:numCache>
                <c:formatCode>General</c:formatCode>
                <c:ptCount val="6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12</c:v>
                </c:pt>
                <c:pt idx="289">
                  <c:v>12</c:v>
                </c:pt>
                <c:pt idx="290">
                  <c:v>12</c:v>
                </c:pt>
                <c:pt idx="291">
                  <c:v>12</c:v>
                </c:pt>
                <c:pt idx="292">
                  <c:v>12</c:v>
                </c:pt>
                <c:pt idx="293">
                  <c:v>12</c:v>
                </c:pt>
                <c:pt idx="294">
                  <c:v>12</c:v>
                </c:pt>
                <c:pt idx="295">
                  <c:v>12</c:v>
                </c:pt>
                <c:pt idx="296">
                  <c:v>12</c:v>
                </c:pt>
                <c:pt idx="297">
                  <c:v>12</c:v>
                </c:pt>
                <c:pt idx="298">
                  <c:v>12</c:v>
                </c:pt>
                <c:pt idx="299">
                  <c:v>12</c:v>
                </c:pt>
                <c:pt idx="300">
                  <c:v>12</c:v>
                </c:pt>
                <c:pt idx="301">
                  <c:v>12</c:v>
                </c:pt>
                <c:pt idx="302">
                  <c:v>12</c:v>
                </c:pt>
                <c:pt idx="303">
                  <c:v>12</c:v>
                </c:pt>
                <c:pt idx="304">
                  <c:v>12</c:v>
                </c:pt>
                <c:pt idx="305">
                  <c:v>12</c:v>
                </c:pt>
                <c:pt idx="306">
                  <c:v>12</c:v>
                </c:pt>
                <c:pt idx="307">
                  <c:v>12</c:v>
                </c:pt>
                <c:pt idx="308">
                  <c:v>12</c:v>
                </c:pt>
                <c:pt idx="309">
                  <c:v>12</c:v>
                </c:pt>
                <c:pt idx="310">
                  <c:v>12</c:v>
                </c:pt>
                <c:pt idx="311">
                  <c:v>12</c:v>
                </c:pt>
                <c:pt idx="312">
                  <c:v>12</c:v>
                </c:pt>
                <c:pt idx="313">
                  <c:v>12</c:v>
                </c:pt>
                <c:pt idx="314">
                  <c:v>12</c:v>
                </c:pt>
                <c:pt idx="315">
                  <c:v>12</c:v>
                </c:pt>
                <c:pt idx="316">
                  <c:v>12</c:v>
                </c:pt>
                <c:pt idx="317">
                  <c:v>12</c:v>
                </c:pt>
                <c:pt idx="318">
                  <c:v>12</c:v>
                </c:pt>
                <c:pt idx="319">
                  <c:v>12</c:v>
                </c:pt>
                <c:pt idx="320">
                  <c:v>12</c:v>
                </c:pt>
                <c:pt idx="321">
                  <c:v>12</c:v>
                </c:pt>
                <c:pt idx="322">
                  <c:v>12</c:v>
                </c:pt>
                <c:pt idx="323">
                  <c:v>12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</c:v>
                </c:pt>
                <c:pt idx="328">
                  <c:v>12</c:v>
                </c:pt>
                <c:pt idx="329">
                  <c:v>12</c:v>
                </c:pt>
                <c:pt idx="330">
                  <c:v>12</c:v>
                </c:pt>
                <c:pt idx="331">
                  <c:v>12</c:v>
                </c:pt>
                <c:pt idx="332">
                  <c:v>12</c:v>
                </c:pt>
                <c:pt idx="333">
                  <c:v>12</c:v>
                </c:pt>
                <c:pt idx="334">
                  <c:v>12</c:v>
                </c:pt>
                <c:pt idx="335">
                  <c:v>12</c:v>
                </c:pt>
                <c:pt idx="336">
                  <c:v>12</c:v>
                </c:pt>
                <c:pt idx="337">
                  <c:v>12</c:v>
                </c:pt>
                <c:pt idx="338">
                  <c:v>12</c:v>
                </c:pt>
                <c:pt idx="339">
                  <c:v>12</c:v>
                </c:pt>
                <c:pt idx="340">
                  <c:v>12</c:v>
                </c:pt>
                <c:pt idx="341">
                  <c:v>12</c:v>
                </c:pt>
                <c:pt idx="342">
                  <c:v>12</c:v>
                </c:pt>
                <c:pt idx="343">
                  <c:v>12</c:v>
                </c:pt>
                <c:pt idx="344">
                  <c:v>12</c:v>
                </c:pt>
                <c:pt idx="345">
                  <c:v>12</c:v>
                </c:pt>
                <c:pt idx="346">
                  <c:v>12</c:v>
                </c:pt>
                <c:pt idx="347">
                  <c:v>12</c:v>
                </c:pt>
                <c:pt idx="348">
                  <c:v>12</c:v>
                </c:pt>
                <c:pt idx="349">
                  <c:v>12</c:v>
                </c:pt>
                <c:pt idx="350">
                  <c:v>12</c:v>
                </c:pt>
                <c:pt idx="351">
                  <c:v>12</c:v>
                </c:pt>
                <c:pt idx="352">
                  <c:v>12</c:v>
                </c:pt>
                <c:pt idx="353">
                  <c:v>12</c:v>
                </c:pt>
                <c:pt idx="354">
                  <c:v>12</c:v>
                </c:pt>
                <c:pt idx="355">
                  <c:v>12</c:v>
                </c:pt>
                <c:pt idx="356">
                  <c:v>12</c:v>
                </c:pt>
                <c:pt idx="357">
                  <c:v>12</c:v>
                </c:pt>
                <c:pt idx="358">
                  <c:v>12</c:v>
                </c:pt>
                <c:pt idx="359">
                  <c:v>12</c:v>
                </c:pt>
                <c:pt idx="360">
                  <c:v>12</c:v>
                </c:pt>
                <c:pt idx="361">
                  <c:v>12</c:v>
                </c:pt>
                <c:pt idx="362">
                  <c:v>12</c:v>
                </c:pt>
                <c:pt idx="363">
                  <c:v>12</c:v>
                </c:pt>
                <c:pt idx="364">
                  <c:v>12</c:v>
                </c:pt>
                <c:pt idx="365">
                  <c:v>12</c:v>
                </c:pt>
                <c:pt idx="366">
                  <c:v>12</c:v>
                </c:pt>
                <c:pt idx="367">
                  <c:v>12</c:v>
                </c:pt>
                <c:pt idx="368">
                  <c:v>12</c:v>
                </c:pt>
                <c:pt idx="369">
                  <c:v>12</c:v>
                </c:pt>
                <c:pt idx="370">
                  <c:v>12</c:v>
                </c:pt>
                <c:pt idx="371">
                  <c:v>12</c:v>
                </c:pt>
                <c:pt idx="372">
                  <c:v>12</c:v>
                </c:pt>
                <c:pt idx="373">
                  <c:v>12</c:v>
                </c:pt>
                <c:pt idx="374">
                  <c:v>12</c:v>
                </c:pt>
                <c:pt idx="375">
                  <c:v>12</c:v>
                </c:pt>
                <c:pt idx="376">
                  <c:v>12</c:v>
                </c:pt>
                <c:pt idx="377">
                  <c:v>12</c:v>
                </c:pt>
                <c:pt idx="378">
                  <c:v>12</c:v>
                </c:pt>
                <c:pt idx="379">
                  <c:v>12</c:v>
                </c:pt>
                <c:pt idx="380">
                  <c:v>12</c:v>
                </c:pt>
                <c:pt idx="381">
                  <c:v>12</c:v>
                </c:pt>
                <c:pt idx="382">
                  <c:v>12</c:v>
                </c:pt>
                <c:pt idx="383">
                  <c:v>12</c:v>
                </c:pt>
                <c:pt idx="384">
                  <c:v>12</c:v>
                </c:pt>
                <c:pt idx="385">
                  <c:v>12</c:v>
                </c:pt>
                <c:pt idx="386">
                  <c:v>12</c:v>
                </c:pt>
                <c:pt idx="387">
                  <c:v>12</c:v>
                </c:pt>
                <c:pt idx="388">
                  <c:v>12</c:v>
                </c:pt>
                <c:pt idx="389">
                  <c:v>12</c:v>
                </c:pt>
                <c:pt idx="390">
                  <c:v>12</c:v>
                </c:pt>
                <c:pt idx="391">
                  <c:v>12</c:v>
                </c:pt>
                <c:pt idx="392">
                  <c:v>12</c:v>
                </c:pt>
                <c:pt idx="393">
                  <c:v>12</c:v>
                </c:pt>
                <c:pt idx="394">
                  <c:v>12</c:v>
                </c:pt>
                <c:pt idx="395">
                  <c:v>12</c:v>
                </c:pt>
                <c:pt idx="396">
                  <c:v>12</c:v>
                </c:pt>
                <c:pt idx="397">
                  <c:v>12</c:v>
                </c:pt>
                <c:pt idx="398">
                  <c:v>12</c:v>
                </c:pt>
                <c:pt idx="399">
                  <c:v>12</c:v>
                </c:pt>
                <c:pt idx="400">
                  <c:v>12</c:v>
                </c:pt>
                <c:pt idx="401">
                  <c:v>12</c:v>
                </c:pt>
                <c:pt idx="402">
                  <c:v>12</c:v>
                </c:pt>
                <c:pt idx="403">
                  <c:v>12</c:v>
                </c:pt>
                <c:pt idx="404">
                  <c:v>12</c:v>
                </c:pt>
                <c:pt idx="405">
                  <c:v>12</c:v>
                </c:pt>
                <c:pt idx="406">
                  <c:v>12</c:v>
                </c:pt>
                <c:pt idx="407">
                  <c:v>12</c:v>
                </c:pt>
                <c:pt idx="408">
                  <c:v>12</c:v>
                </c:pt>
                <c:pt idx="409">
                  <c:v>12</c:v>
                </c:pt>
                <c:pt idx="410">
                  <c:v>12</c:v>
                </c:pt>
                <c:pt idx="411">
                  <c:v>12</c:v>
                </c:pt>
                <c:pt idx="412">
                  <c:v>12</c:v>
                </c:pt>
                <c:pt idx="413">
                  <c:v>12</c:v>
                </c:pt>
                <c:pt idx="414">
                  <c:v>12</c:v>
                </c:pt>
                <c:pt idx="415">
                  <c:v>12</c:v>
                </c:pt>
                <c:pt idx="416">
                  <c:v>12</c:v>
                </c:pt>
                <c:pt idx="417">
                  <c:v>12</c:v>
                </c:pt>
                <c:pt idx="418">
                  <c:v>12</c:v>
                </c:pt>
                <c:pt idx="419">
                  <c:v>12</c:v>
                </c:pt>
                <c:pt idx="420">
                  <c:v>12</c:v>
                </c:pt>
                <c:pt idx="421">
                  <c:v>12</c:v>
                </c:pt>
                <c:pt idx="422">
                  <c:v>12</c:v>
                </c:pt>
                <c:pt idx="423">
                  <c:v>12</c:v>
                </c:pt>
                <c:pt idx="424">
                  <c:v>12</c:v>
                </c:pt>
                <c:pt idx="425">
                  <c:v>12</c:v>
                </c:pt>
                <c:pt idx="426">
                  <c:v>12</c:v>
                </c:pt>
                <c:pt idx="427">
                  <c:v>12</c:v>
                </c:pt>
                <c:pt idx="428">
                  <c:v>12</c:v>
                </c:pt>
                <c:pt idx="429">
                  <c:v>12</c:v>
                </c:pt>
                <c:pt idx="430">
                  <c:v>12</c:v>
                </c:pt>
                <c:pt idx="431">
                  <c:v>12</c:v>
                </c:pt>
                <c:pt idx="432">
                  <c:v>12</c:v>
                </c:pt>
                <c:pt idx="433">
                  <c:v>12</c:v>
                </c:pt>
                <c:pt idx="434">
                  <c:v>12</c:v>
                </c:pt>
                <c:pt idx="435">
                  <c:v>12</c:v>
                </c:pt>
                <c:pt idx="436">
                  <c:v>12</c:v>
                </c:pt>
                <c:pt idx="437">
                  <c:v>12</c:v>
                </c:pt>
                <c:pt idx="438">
                  <c:v>12</c:v>
                </c:pt>
                <c:pt idx="439">
                  <c:v>12</c:v>
                </c:pt>
                <c:pt idx="440">
                  <c:v>12</c:v>
                </c:pt>
                <c:pt idx="441">
                  <c:v>12</c:v>
                </c:pt>
                <c:pt idx="442">
                  <c:v>12</c:v>
                </c:pt>
                <c:pt idx="443">
                  <c:v>12</c:v>
                </c:pt>
                <c:pt idx="444">
                  <c:v>12</c:v>
                </c:pt>
                <c:pt idx="445">
                  <c:v>12</c:v>
                </c:pt>
                <c:pt idx="446">
                  <c:v>12</c:v>
                </c:pt>
                <c:pt idx="447">
                  <c:v>12</c:v>
                </c:pt>
                <c:pt idx="448">
                  <c:v>12</c:v>
                </c:pt>
                <c:pt idx="449">
                  <c:v>12</c:v>
                </c:pt>
                <c:pt idx="450">
                  <c:v>12</c:v>
                </c:pt>
                <c:pt idx="451">
                  <c:v>12</c:v>
                </c:pt>
                <c:pt idx="452">
                  <c:v>12</c:v>
                </c:pt>
                <c:pt idx="453">
                  <c:v>12</c:v>
                </c:pt>
                <c:pt idx="454">
                  <c:v>12</c:v>
                </c:pt>
                <c:pt idx="455">
                  <c:v>12</c:v>
                </c:pt>
                <c:pt idx="456">
                  <c:v>12</c:v>
                </c:pt>
                <c:pt idx="457">
                  <c:v>12</c:v>
                </c:pt>
                <c:pt idx="458">
                  <c:v>12</c:v>
                </c:pt>
                <c:pt idx="459">
                  <c:v>12</c:v>
                </c:pt>
                <c:pt idx="460">
                  <c:v>12</c:v>
                </c:pt>
                <c:pt idx="461">
                  <c:v>12</c:v>
                </c:pt>
                <c:pt idx="462">
                  <c:v>12</c:v>
                </c:pt>
                <c:pt idx="463">
                  <c:v>12</c:v>
                </c:pt>
                <c:pt idx="464">
                  <c:v>12</c:v>
                </c:pt>
                <c:pt idx="465">
                  <c:v>12</c:v>
                </c:pt>
                <c:pt idx="466">
                  <c:v>12</c:v>
                </c:pt>
                <c:pt idx="467">
                  <c:v>12</c:v>
                </c:pt>
                <c:pt idx="468">
                  <c:v>12</c:v>
                </c:pt>
                <c:pt idx="469">
                  <c:v>12</c:v>
                </c:pt>
                <c:pt idx="470">
                  <c:v>12</c:v>
                </c:pt>
                <c:pt idx="471">
                  <c:v>12</c:v>
                </c:pt>
                <c:pt idx="472">
                  <c:v>12</c:v>
                </c:pt>
                <c:pt idx="473">
                  <c:v>12</c:v>
                </c:pt>
                <c:pt idx="474">
                  <c:v>12</c:v>
                </c:pt>
                <c:pt idx="475">
                  <c:v>12</c:v>
                </c:pt>
                <c:pt idx="476">
                  <c:v>12</c:v>
                </c:pt>
                <c:pt idx="477">
                  <c:v>12</c:v>
                </c:pt>
                <c:pt idx="478">
                  <c:v>12</c:v>
                </c:pt>
                <c:pt idx="479">
                  <c:v>12</c:v>
                </c:pt>
                <c:pt idx="480">
                  <c:v>12</c:v>
                </c:pt>
                <c:pt idx="481">
                  <c:v>12</c:v>
                </c:pt>
                <c:pt idx="482">
                  <c:v>12</c:v>
                </c:pt>
                <c:pt idx="483">
                  <c:v>12</c:v>
                </c:pt>
                <c:pt idx="484">
                  <c:v>12</c:v>
                </c:pt>
                <c:pt idx="485">
                  <c:v>12</c:v>
                </c:pt>
                <c:pt idx="486">
                  <c:v>12</c:v>
                </c:pt>
                <c:pt idx="487">
                  <c:v>12</c:v>
                </c:pt>
                <c:pt idx="488">
                  <c:v>12</c:v>
                </c:pt>
                <c:pt idx="489">
                  <c:v>12</c:v>
                </c:pt>
                <c:pt idx="490">
                  <c:v>12</c:v>
                </c:pt>
                <c:pt idx="491">
                  <c:v>12</c:v>
                </c:pt>
                <c:pt idx="492">
                  <c:v>12</c:v>
                </c:pt>
                <c:pt idx="493">
                  <c:v>12</c:v>
                </c:pt>
                <c:pt idx="494">
                  <c:v>12</c:v>
                </c:pt>
                <c:pt idx="495">
                  <c:v>12</c:v>
                </c:pt>
                <c:pt idx="496">
                  <c:v>12</c:v>
                </c:pt>
                <c:pt idx="497">
                  <c:v>12</c:v>
                </c:pt>
                <c:pt idx="498">
                  <c:v>12</c:v>
                </c:pt>
                <c:pt idx="499">
                  <c:v>12</c:v>
                </c:pt>
                <c:pt idx="500">
                  <c:v>12</c:v>
                </c:pt>
                <c:pt idx="501">
                  <c:v>12</c:v>
                </c:pt>
                <c:pt idx="502">
                  <c:v>12</c:v>
                </c:pt>
                <c:pt idx="503">
                  <c:v>12</c:v>
                </c:pt>
                <c:pt idx="504">
                  <c:v>12</c:v>
                </c:pt>
                <c:pt idx="505">
                  <c:v>12</c:v>
                </c:pt>
                <c:pt idx="506">
                  <c:v>12</c:v>
                </c:pt>
                <c:pt idx="507">
                  <c:v>12</c:v>
                </c:pt>
                <c:pt idx="508">
                  <c:v>12</c:v>
                </c:pt>
                <c:pt idx="509">
                  <c:v>12</c:v>
                </c:pt>
                <c:pt idx="510">
                  <c:v>12</c:v>
                </c:pt>
                <c:pt idx="511">
                  <c:v>12</c:v>
                </c:pt>
                <c:pt idx="512">
                  <c:v>12</c:v>
                </c:pt>
                <c:pt idx="513">
                  <c:v>12</c:v>
                </c:pt>
                <c:pt idx="514">
                  <c:v>12</c:v>
                </c:pt>
                <c:pt idx="515">
                  <c:v>12</c:v>
                </c:pt>
                <c:pt idx="516">
                  <c:v>12</c:v>
                </c:pt>
                <c:pt idx="517">
                  <c:v>12</c:v>
                </c:pt>
                <c:pt idx="518">
                  <c:v>12</c:v>
                </c:pt>
                <c:pt idx="519">
                  <c:v>12</c:v>
                </c:pt>
                <c:pt idx="520">
                  <c:v>12</c:v>
                </c:pt>
                <c:pt idx="521">
                  <c:v>12</c:v>
                </c:pt>
                <c:pt idx="522">
                  <c:v>12</c:v>
                </c:pt>
                <c:pt idx="523">
                  <c:v>12</c:v>
                </c:pt>
                <c:pt idx="524">
                  <c:v>12</c:v>
                </c:pt>
                <c:pt idx="525">
                  <c:v>12</c:v>
                </c:pt>
                <c:pt idx="526">
                  <c:v>12</c:v>
                </c:pt>
                <c:pt idx="527">
                  <c:v>12</c:v>
                </c:pt>
                <c:pt idx="528">
                  <c:v>12</c:v>
                </c:pt>
                <c:pt idx="529">
                  <c:v>12</c:v>
                </c:pt>
                <c:pt idx="530">
                  <c:v>12</c:v>
                </c:pt>
                <c:pt idx="531">
                  <c:v>12</c:v>
                </c:pt>
                <c:pt idx="532">
                  <c:v>12</c:v>
                </c:pt>
                <c:pt idx="533">
                  <c:v>12</c:v>
                </c:pt>
                <c:pt idx="534">
                  <c:v>12</c:v>
                </c:pt>
                <c:pt idx="535">
                  <c:v>12</c:v>
                </c:pt>
                <c:pt idx="536">
                  <c:v>12</c:v>
                </c:pt>
                <c:pt idx="537">
                  <c:v>12</c:v>
                </c:pt>
                <c:pt idx="538">
                  <c:v>12</c:v>
                </c:pt>
                <c:pt idx="539">
                  <c:v>12</c:v>
                </c:pt>
                <c:pt idx="540">
                  <c:v>12</c:v>
                </c:pt>
                <c:pt idx="541">
                  <c:v>12</c:v>
                </c:pt>
                <c:pt idx="542">
                  <c:v>12</c:v>
                </c:pt>
                <c:pt idx="543">
                  <c:v>12</c:v>
                </c:pt>
                <c:pt idx="544">
                  <c:v>12</c:v>
                </c:pt>
                <c:pt idx="545">
                  <c:v>12</c:v>
                </c:pt>
                <c:pt idx="546">
                  <c:v>12</c:v>
                </c:pt>
                <c:pt idx="547">
                  <c:v>12</c:v>
                </c:pt>
                <c:pt idx="548">
                  <c:v>12</c:v>
                </c:pt>
                <c:pt idx="549">
                  <c:v>12</c:v>
                </c:pt>
                <c:pt idx="550">
                  <c:v>12</c:v>
                </c:pt>
                <c:pt idx="551">
                  <c:v>12</c:v>
                </c:pt>
                <c:pt idx="552">
                  <c:v>12</c:v>
                </c:pt>
                <c:pt idx="553">
                  <c:v>12</c:v>
                </c:pt>
                <c:pt idx="554">
                  <c:v>12</c:v>
                </c:pt>
                <c:pt idx="555">
                  <c:v>12</c:v>
                </c:pt>
                <c:pt idx="556">
                  <c:v>12</c:v>
                </c:pt>
                <c:pt idx="557">
                  <c:v>12</c:v>
                </c:pt>
                <c:pt idx="558">
                  <c:v>12</c:v>
                </c:pt>
                <c:pt idx="559">
                  <c:v>12</c:v>
                </c:pt>
                <c:pt idx="560">
                  <c:v>12</c:v>
                </c:pt>
                <c:pt idx="561">
                  <c:v>12</c:v>
                </c:pt>
                <c:pt idx="562">
                  <c:v>12</c:v>
                </c:pt>
                <c:pt idx="563">
                  <c:v>12</c:v>
                </c:pt>
                <c:pt idx="564">
                  <c:v>12</c:v>
                </c:pt>
                <c:pt idx="565">
                  <c:v>12</c:v>
                </c:pt>
                <c:pt idx="566">
                  <c:v>12</c:v>
                </c:pt>
                <c:pt idx="567">
                  <c:v>12</c:v>
                </c:pt>
                <c:pt idx="568">
                  <c:v>12</c:v>
                </c:pt>
                <c:pt idx="569">
                  <c:v>12</c:v>
                </c:pt>
                <c:pt idx="570">
                  <c:v>12</c:v>
                </c:pt>
                <c:pt idx="571">
                  <c:v>12</c:v>
                </c:pt>
                <c:pt idx="572">
                  <c:v>12</c:v>
                </c:pt>
                <c:pt idx="573">
                  <c:v>12</c:v>
                </c:pt>
                <c:pt idx="574">
                  <c:v>12</c:v>
                </c:pt>
                <c:pt idx="575">
                  <c:v>12</c:v>
                </c:pt>
                <c:pt idx="576">
                  <c:v>12</c:v>
                </c:pt>
                <c:pt idx="577">
                  <c:v>12</c:v>
                </c:pt>
                <c:pt idx="578">
                  <c:v>12</c:v>
                </c:pt>
                <c:pt idx="579">
                  <c:v>12</c:v>
                </c:pt>
                <c:pt idx="580">
                  <c:v>12</c:v>
                </c:pt>
                <c:pt idx="581">
                  <c:v>12</c:v>
                </c:pt>
                <c:pt idx="582">
                  <c:v>12</c:v>
                </c:pt>
                <c:pt idx="583">
                  <c:v>12</c:v>
                </c:pt>
                <c:pt idx="584">
                  <c:v>12</c:v>
                </c:pt>
                <c:pt idx="585">
                  <c:v>12</c:v>
                </c:pt>
                <c:pt idx="586">
                  <c:v>12</c:v>
                </c:pt>
                <c:pt idx="587">
                  <c:v>12</c:v>
                </c:pt>
                <c:pt idx="588">
                  <c:v>12</c:v>
                </c:pt>
                <c:pt idx="589">
                  <c:v>12</c:v>
                </c:pt>
                <c:pt idx="590">
                  <c:v>12</c:v>
                </c:pt>
                <c:pt idx="591">
                  <c:v>12</c:v>
                </c:pt>
                <c:pt idx="592">
                  <c:v>12</c:v>
                </c:pt>
                <c:pt idx="593">
                  <c:v>12</c:v>
                </c:pt>
                <c:pt idx="594">
                  <c:v>12</c:v>
                </c:pt>
                <c:pt idx="595">
                  <c:v>12</c:v>
                </c:pt>
                <c:pt idx="596">
                  <c:v>12</c:v>
                </c:pt>
                <c:pt idx="597">
                  <c:v>12</c:v>
                </c:pt>
                <c:pt idx="598">
                  <c:v>12</c:v>
                </c:pt>
                <c:pt idx="599">
                  <c:v>12</c:v>
                </c:pt>
                <c:pt idx="600">
                  <c:v>12</c:v>
                </c:pt>
                <c:pt idx="601">
                  <c:v>12</c:v>
                </c:pt>
                <c:pt idx="602">
                  <c:v>12</c:v>
                </c:pt>
                <c:pt idx="603">
                  <c:v>12</c:v>
                </c:pt>
                <c:pt idx="604">
                  <c:v>12</c:v>
                </c:pt>
                <c:pt idx="605">
                  <c:v>12</c:v>
                </c:pt>
                <c:pt idx="606">
                  <c:v>12</c:v>
                </c:pt>
                <c:pt idx="607">
                  <c:v>12</c:v>
                </c:pt>
                <c:pt idx="608">
                  <c:v>12</c:v>
                </c:pt>
                <c:pt idx="609">
                  <c:v>12</c:v>
                </c:pt>
                <c:pt idx="610">
                  <c:v>12</c:v>
                </c:pt>
                <c:pt idx="611">
                  <c:v>12</c:v>
                </c:pt>
                <c:pt idx="612">
                  <c:v>12</c:v>
                </c:pt>
                <c:pt idx="613">
                  <c:v>12</c:v>
                </c:pt>
                <c:pt idx="614">
                  <c:v>12</c:v>
                </c:pt>
                <c:pt idx="615">
                  <c:v>12</c:v>
                </c:pt>
                <c:pt idx="616">
                  <c:v>12</c:v>
                </c:pt>
                <c:pt idx="617">
                  <c:v>12</c:v>
                </c:pt>
                <c:pt idx="618">
                  <c:v>12</c:v>
                </c:pt>
                <c:pt idx="619">
                  <c:v>12</c:v>
                </c:pt>
                <c:pt idx="620">
                  <c:v>12</c:v>
                </c:pt>
                <c:pt idx="621">
                  <c:v>12</c:v>
                </c:pt>
                <c:pt idx="622">
                  <c:v>12</c:v>
                </c:pt>
                <c:pt idx="623">
                  <c:v>12</c:v>
                </c:pt>
                <c:pt idx="624">
                  <c:v>12</c:v>
                </c:pt>
                <c:pt idx="625">
                  <c:v>12</c:v>
                </c:pt>
                <c:pt idx="626">
                  <c:v>12</c:v>
                </c:pt>
                <c:pt idx="627">
                  <c:v>12</c:v>
                </c:pt>
                <c:pt idx="628">
                  <c:v>12</c:v>
                </c:pt>
                <c:pt idx="629">
                  <c:v>12</c:v>
                </c:pt>
                <c:pt idx="630">
                  <c:v>12</c:v>
                </c:pt>
                <c:pt idx="631">
                  <c:v>12</c:v>
                </c:pt>
                <c:pt idx="632">
                  <c:v>12</c:v>
                </c:pt>
                <c:pt idx="633">
                  <c:v>12</c:v>
                </c:pt>
                <c:pt idx="634">
                  <c:v>12</c:v>
                </c:pt>
                <c:pt idx="635">
                  <c:v>12</c:v>
                </c:pt>
                <c:pt idx="636">
                  <c:v>12</c:v>
                </c:pt>
                <c:pt idx="637">
                  <c:v>12</c:v>
                </c:pt>
                <c:pt idx="638">
                  <c:v>12</c:v>
                </c:pt>
                <c:pt idx="639">
                  <c:v>12</c:v>
                </c:pt>
                <c:pt idx="640">
                  <c:v>12</c:v>
                </c:pt>
                <c:pt idx="641">
                  <c:v>12</c:v>
                </c:pt>
                <c:pt idx="642">
                  <c:v>12</c:v>
                </c:pt>
                <c:pt idx="643">
                  <c:v>12</c:v>
                </c:pt>
                <c:pt idx="644">
                  <c:v>12</c:v>
                </c:pt>
                <c:pt idx="645">
                  <c:v>12</c:v>
                </c:pt>
                <c:pt idx="646">
                  <c:v>12</c:v>
                </c:pt>
                <c:pt idx="647">
                  <c:v>12</c:v>
                </c:pt>
                <c:pt idx="648">
                  <c:v>12</c:v>
                </c:pt>
                <c:pt idx="649">
                  <c:v>12</c:v>
                </c:pt>
                <c:pt idx="650">
                  <c:v>12</c:v>
                </c:pt>
                <c:pt idx="651">
                  <c:v>12</c:v>
                </c:pt>
                <c:pt idx="652">
                  <c:v>12</c:v>
                </c:pt>
                <c:pt idx="653">
                  <c:v>12</c:v>
                </c:pt>
                <c:pt idx="654">
                  <c:v>12</c:v>
                </c:pt>
                <c:pt idx="655">
                  <c:v>12</c:v>
                </c:pt>
                <c:pt idx="656">
                  <c:v>12</c:v>
                </c:pt>
                <c:pt idx="657">
                  <c:v>12</c:v>
                </c:pt>
                <c:pt idx="658">
                  <c:v>12</c:v>
                </c:pt>
                <c:pt idx="659">
                  <c:v>12</c:v>
                </c:pt>
                <c:pt idx="6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AD-445F-AA75-29AA01B1304D}"/>
            </c:ext>
          </c:extLst>
        </c:ser>
        <c:ser>
          <c:idx val="2"/>
          <c:order val="2"/>
          <c:tx>
            <c:strRef>
              <c:f>'3回目Lp適用計算 (Cr補正)'!$I$28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'3回目Lp適用計算 (Cr補正)'!$B$29:$B$689</c:f>
              <c:numCache>
                <c:formatCode>General</c:formatCode>
                <c:ptCount val="6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  <c:pt idx="261">
                  <c:v>150.5</c:v>
                </c:pt>
                <c:pt idx="262">
                  <c:v>151</c:v>
                </c:pt>
                <c:pt idx="263">
                  <c:v>151.5</c:v>
                </c:pt>
                <c:pt idx="264">
                  <c:v>152</c:v>
                </c:pt>
                <c:pt idx="265">
                  <c:v>152.5</c:v>
                </c:pt>
                <c:pt idx="266">
                  <c:v>153</c:v>
                </c:pt>
                <c:pt idx="267">
                  <c:v>153.5</c:v>
                </c:pt>
                <c:pt idx="268">
                  <c:v>154</c:v>
                </c:pt>
                <c:pt idx="269">
                  <c:v>154.5</c:v>
                </c:pt>
                <c:pt idx="270">
                  <c:v>155</c:v>
                </c:pt>
                <c:pt idx="271">
                  <c:v>155.5</c:v>
                </c:pt>
                <c:pt idx="272">
                  <c:v>156</c:v>
                </c:pt>
                <c:pt idx="273">
                  <c:v>156.5</c:v>
                </c:pt>
                <c:pt idx="274">
                  <c:v>157</c:v>
                </c:pt>
                <c:pt idx="275">
                  <c:v>157.5</c:v>
                </c:pt>
                <c:pt idx="276">
                  <c:v>158</c:v>
                </c:pt>
                <c:pt idx="277">
                  <c:v>158.5</c:v>
                </c:pt>
                <c:pt idx="278">
                  <c:v>159</c:v>
                </c:pt>
                <c:pt idx="279">
                  <c:v>159.5</c:v>
                </c:pt>
                <c:pt idx="280">
                  <c:v>160</c:v>
                </c:pt>
                <c:pt idx="281">
                  <c:v>160.5</c:v>
                </c:pt>
                <c:pt idx="282">
                  <c:v>161</c:v>
                </c:pt>
                <c:pt idx="283">
                  <c:v>161.5</c:v>
                </c:pt>
                <c:pt idx="284">
                  <c:v>162</c:v>
                </c:pt>
                <c:pt idx="285">
                  <c:v>162.5</c:v>
                </c:pt>
                <c:pt idx="286">
                  <c:v>163</c:v>
                </c:pt>
                <c:pt idx="287">
                  <c:v>163.5</c:v>
                </c:pt>
                <c:pt idx="288">
                  <c:v>164</c:v>
                </c:pt>
                <c:pt idx="289">
                  <c:v>164.5</c:v>
                </c:pt>
                <c:pt idx="290">
                  <c:v>165</c:v>
                </c:pt>
                <c:pt idx="291">
                  <c:v>165.5</c:v>
                </c:pt>
                <c:pt idx="292">
                  <c:v>166</c:v>
                </c:pt>
                <c:pt idx="293">
                  <c:v>166.5</c:v>
                </c:pt>
                <c:pt idx="294">
                  <c:v>167</c:v>
                </c:pt>
                <c:pt idx="295">
                  <c:v>167.5</c:v>
                </c:pt>
                <c:pt idx="296">
                  <c:v>168</c:v>
                </c:pt>
                <c:pt idx="297">
                  <c:v>168.5</c:v>
                </c:pt>
                <c:pt idx="298">
                  <c:v>169</c:v>
                </c:pt>
                <c:pt idx="299">
                  <c:v>169.5</c:v>
                </c:pt>
                <c:pt idx="300">
                  <c:v>170</c:v>
                </c:pt>
                <c:pt idx="301">
                  <c:v>170.5</c:v>
                </c:pt>
                <c:pt idx="302">
                  <c:v>171</c:v>
                </c:pt>
                <c:pt idx="303">
                  <c:v>171.5</c:v>
                </c:pt>
                <c:pt idx="304">
                  <c:v>172</c:v>
                </c:pt>
                <c:pt idx="305">
                  <c:v>172.5</c:v>
                </c:pt>
                <c:pt idx="306">
                  <c:v>173</c:v>
                </c:pt>
                <c:pt idx="307">
                  <c:v>173.5</c:v>
                </c:pt>
                <c:pt idx="308">
                  <c:v>174</c:v>
                </c:pt>
                <c:pt idx="309">
                  <c:v>174.5</c:v>
                </c:pt>
                <c:pt idx="310">
                  <c:v>175</c:v>
                </c:pt>
                <c:pt idx="311">
                  <c:v>175.5</c:v>
                </c:pt>
                <c:pt idx="312">
                  <c:v>176</c:v>
                </c:pt>
                <c:pt idx="313">
                  <c:v>176.5</c:v>
                </c:pt>
                <c:pt idx="314">
                  <c:v>177</c:v>
                </c:pt>
                <c:pt idx="315">
                  <c:v>177.5</c:v>
                </c:pt>
                <c:pt idx="316">
                  <c:v>178</c:v>
                </c:pt>
                <c:pt idx="317">
                  <c:v>178.5</c:v>
                </c:pt>
                <c:pt idx="318">
                  <c:v>179</c:v>
                </c:pt>
                <c:pt idx="319">
                  <c:v>179.5</c:v>
                </c:pt>
                <c:pt idx="320">
                  <c:v>180</c:v>
                </c:pt>
                <c:pt idx="321">
                  <c:v>180.5</c:v>
                </c:pt>
                <c:pt idx="322">
                  <c:v>181</c:v>
                </c:pt>
                <c:pt idx="323">
                  <c:v>181.5</c:v>
                </c:pt>
                <c:pt idx="324">
                  <c:v>182</c:v>
                </c:pt>
                <c:pt idx="325">
                  <c:v>182.5</c:v>
                </c:pt>
                <c:pt idx="326">
                  <c:v>183</c:v>
                </c:pt>
                <c:pt idx="327">
                  <c:v>183.5</c:v>
                </c:pt>
                <c:pt idx="328">
                  <c:v>184</c:v>
                </c:pt>
                <c:pt idx="329">
                  <c:v>184.5</c:v>
                </c:pt>
                <c:pt idx="330">
                  <c:v>185</c:v>
                </c:pt>
                <c:pt idx="331">
                  <c:v>185.5</c:v>
                </c:pt>
                <c:pt idx="332">
                  <c:v>186</c:v>
                </c:pt>
                <c:pt idx="333">
                  <c:v>186.5</c:v>
                </c:pt>
                <c:pt idx="334">
                  <c:v>187</c:v>
                </c:pt>
                <c:pt idx="335">
                  <c:v>187.5</c:v>
                </c:pt>
                <c:pt idx="336">
                  <c:v>188</c:v>
                </c:pt>
                <c:pt idx="337">
                  <c:v>188.5</c:v>
                </c:pt>
                <c:pt idx="338">
                  <c:v>189</c:v>
                </c:pt>
                <c:pt idx="339">
                  <c:v>189.5</c:v>
                </c:pt>
                <c:pt idx="340">
                  <c:v>190</c:v>
                </c:pt>
                <c:pt idx="341">
                  <c:v>190.5</c:v>
                </c:pt>
                <c:pt idx="342">
                  <c:v>191</c:v>
                </c:pt>
                <c:pt idx="343">
                  <c:v>191.5</c:v>
                </c:pt>
                <c:pt idx="344">
                  <c:v>192</c:v>
                </c:pt>
                <c:pt idx="345">
                  <c:v>192.5</c:v>
                </c:pt>
                <c:pt idx="346">
                  <c:v>193</c:v>
                </c:pt>
                <c:pt idx="347">
                  <c:v>193.5</c:v>
                </c:pt>
                <c:pt idx="348">
                  <c:v>194</c:v>
                </c:pt>
                <c:pt idx="349">
                  <c:v>194.5</c:v>
                </c:pt>
                <c:pt idx="350">
                  <c:v>195</c:v>
                </c:pt>
                <c:pt idx="351">
                  <c:v>195.5</c:v>
                </c:pt>
                <c:pt idx="352">
                  <c:v>196</c:v>
                </c:pt>
                <c:pt idx="353">
                  <c:v>196.5</c:v>
                </c:pt>
                <c:pt idx="354">
                  <c:v>197</c:v>
                </c:pt>
                <c:pt idx="355">
                  <c:v>197.5</c:v>
                </c:pt>
                <c:pt idx="356">
                  <c:v>198</c:v>
                </c:pt>
                <c:pt idx="357">
                  <c:v>198.5</c:v>
                </c:pt>
                <c:pt idx="358">
                  <c:v>199</c:v>
                </c:pt>
                <c:pt idx="359">
                  <c:v>199.5</c:v>
                </c:pt>
                <c:pt idx="360">
                  <c:v>200</c:v>
                </c:pt>
                <c:pt idx="361">
                  <c:v>200.5</c:v>
                </c:pt>
                <c:pt idx="362">
                  <c:v>201</c:v>
                </c:pt>
                <c:pt idx="363">
                  <c:v>201.5</c:v>
                </c:pt>
                <c:pt idx="364">
                  <c:v>202</c:v>
                </c:pt>
                <c:pt idx="365">
                  <c:v>202.5</c:v>
                </c:pt>
                <c:pt idx="366">
                  <c:v>203</c:v>
                </c:pt>
                <c:pt idx="367">
                  <c:v>203.5</c:v>
                </c:pt>
                <c:pt idx="368">
                  <c:v>204</c:v>
                </c:pt>
                <c:pt idx="369">
                  <c:v>204.5</c:v>
                </c:pt>
                <c:pt idx="370">
                  <c:v>205</c:v>
                </c:pt>
                <c:pt idx="371">
                  <c:v>205.5</c:v>
                </c:pt>
                <c:pt idx="372">
                  <c:v>206</c:v>
                </c:pt>
                <c:pt idx="373">
                  <c:v>206.5</c:v>
                </c:pt>
                <c:pt idx="374">
                  <c:v>207</c:v>
                </c:pt>
                <c:pt idx="375">
                  <c:v>207.5</c:v>
                </c:pt>
                <c:pt idx="376">
                  <c:v>208</c:v>
                </c:pt>
                <c:pt idx="377">
                  <c:v>208.5</c:v>
                </c:pt>
                <c:pt idx="378">
                  <c:v>209</c:v>
                </c:pt>
                <c:pt idx="379">
                  <c:v>209.5</c:v>
                </c:pt>
                <c:pt idx="380">
                  <c:v>210</c:v>
                </c:pt>
                <c:pt idx="381">
                  <c:v>210.5</c:v>
                </c:pt>
                <c:pt idx="382">
                  <c:v>211</c:v>
                </c:pt>
                <c:pt idx="383">
                  <c:v>211.5</c:v>
                </c:pt>
                <c:pt idx="384">
                  <c:v>212</c:v>
                </c:pt>
                <c:pt idx="385">
                  <c:v>212.5</c:v>
                </c:pt>
                <c:pt idx="386">
                  <c:v>213</c:v>
                </c:pt>
                <c:pt idx="387">
                  <c:v>213.5</c:v>
                </c:pt>
                <c:pt idx="388">
                  <c:v>214</c:v>
                </c:pt>
                <c:pt idx="389">
                  <c:v>214.5</c:v>
                </c:pt>
                <c:pt idx="390">
                  <c:v>215</c:v>
                </c:pt>
                <c:pt idx="391">
                  <c:v>215.5</c:v>
                </c:pt>
                <c:pt idx="392">
                  <c:v>216</c:v>
                </c:pt>
                <c:pt idx="393">
                  <c:v>216.5</c:v>
                </c:pt>
                <c:pt idx="394">
                  <c:v>217</c:v>
                </c:pt>
                <c:pt idx="395">
                  <c:v>217.5</c:v>
                </c:pt>
                <c:pt idx="396">
                  <c:v>218</c:v>
                </c:pt>
                <c:pt idx="397">
                  <c:v>218.5</c:v>
                </c:pt>
                <c:pt idx="398">
                  <c:v>219</c:v>
                </c:pt>
                <c:pt idx="399">
                  <c:v>219.5</c:v>
                </c:pt>
                <c:pt idx="400">
                  <c:v>220</c:v>
                </c:pt>
                <c:pt idx="401">
                  <c:v>220.5</c:v>
                </c:pt>
                <c:pt idx="402">
                  <c:v>221</c:v>
                </c:pt>
                <c:pt idx="403">
                  <c:v>221.5</c:v>
                </c:pt>
                <c:pt idx="404">
                  <c:v>222</c:v>
                </c:pt>
                <c:pt idx="405">
                  <c:v>222.5</c:v>
                </c:pt>
                <c:pt idx="406">
                  <c:v>223</c:v>
                </c:pt>
                <c:pt idx="407">
                  <c:v>223.5</c:v>
                </c:pt>
                <c:pt idx="408">
                  <c:v>224</c:v>
                </c:pt>
                <c:pt idx="409">
                  <c:v>224.5</c:v>
                </c:pt>
                <c:pt idx="410">
                  <c:v>225</c:v>
                </c:pt>
                <c:pt idx="411">
                  <c:v>225.5</c:v>
                </c:pt>
                <c:pt idx="412">
                  <c:v>226</c:v>
                </c:pt>
                <c:pt idx="413">
                  <c:v>226.5</c:v>
                </c:pt>
                <c:pt idx="414">
                  <c:v>227</c:v>
                </c:pt>
                <c:pt idx="415">
                  <c:v>227.5</c:v>
                </c:pt>
                <c:pt idx="416">
                  <c:v>228</c:v>
                </c:pt>
                <c:pt idx="417">
                  <c:v>228.5</c:v>
                </c:pt>
                <c:pt idx="418">
                  <c:v>229</c:v>
                </c:pt>
                <c:pt idx="419">
                  <c:v>229.5</c:v>
                </c:pt>
                <c:pt idx="420">
                  <c:v>230</c:v>
                </c:pt>
                <c:pt idx="421">
                  <c:v>230.5</c:v>
                </c:pt>
                <c:pt idx="422">
                  <c:v>231</c:v>
                </c:pt>
                <c:pt idx="423">
                  <c:v>231.5</c:v>
                </c:pt>
                <c:pt idx="424">
                  <c:v>232</c:v>
                </c:pt>
                <c:pt idx="425">
                  <c:v>232.5</c:v>
                </c:pt>
                <c:pt idx="426">
                  <c:v>233</c:v>
                </c:pt>
                <c:pt idx="427">
                  <c:v>233.5</c:v>
                </c:pt>
                <c:pt idx="428">
                  <c:v>234</c:v>
                </c:pt>
                <c:pt idx="429">
                  <c:v>234.5</c:v>
                </c:pt>
                <c:pt idx="430">
                  <c:v>235</c:v>
                </c:pt>
                <c:pt idx="431">
                  <c:v>235.5</c:v>
                </c:pt>
                <c:pt idx="432">
                  <c:v>236</c:v>
                </c:pt>
                <c:pt idx="433">
                  <c:v>236.5</c:v>
                </c:pt>
                <c:pt idx="434">
                  <c:v>237</c:v>
                </c:pt>
                <c:pt idx="435">
                  <c:v>237.5</c:v>
                </c:pt>
                <c:pt idx="436">
                  <c:v>238</c:v>
                </c:pt>
                <c:pt idx="437">
                  <c:v>238.5</c:v>
                </c:pt>
                <c:pt idx="438">
                  <c:v>239</c:v>
                </c:pt>
                <c:pt idx="439">
                  <c:v>239.5</c:v>
                </c:pt>
                <c:pt idx="440">
                  <c:v>240</c:v>
                </c:pt>
                <c:pt idx="441">
                  <c:v>240.5</c:v>
                </c:pt>
                <c:pt idx="442">
                  <c:v>241</c:v>
                </c:pt>
                <c:pt idx="443">
                  <c:v>241.5</c:v>
                </c:pt>
                <c:pt idx="444">
                  <c:v>242</c:v>
                </c:pt>
                <c:pt idx="445">
                  <c:v>242.5</c:v>
                </c:pt>
                <c:pt idx="446">
                  <c:v>243</c:v>
                </c:pt>
                <c:pt idx="447">
                  <c:v>243.5</c:v>
                </c:pt>
                <c:pt idx="448">
                  <c:v>244</c:v>
                </c:pt>
                <c:pt idx="449">
                  <c:v>244.5</c:v>
                </c:pt>
                <c:pt idx="450">
                  <c:v>245</c:v>
                </c:pt>
                <c:pt idx="451">
                  <c:v>245.5</c:v>
                </c:pt>
                <c:pt idx="452">
                  <c:v>246</c:v>
                </c:pt>
                <c:pt idx="453">
                  <c:v>246.5</c:v>
                </c:pt>
                <c:pt idx="454">
                  <c:v>247</c:v>
                </c:pt>
                <c:pt idx="455">
                  <c:v>247.5</c:v>
                </c:pt>
                <c:pt idx="456">
                  <c:v>248</c:v>
                </c:pt>
                <c:pt idx="457">
                  <c:v>248.5</c:v>
                </c:pt>
                <c:pt idx="458">
                  <c:v>249</c:v>
                </c:pt>
                <c:pt idx="459">
                  <c:v>249.5</c:v>
                </c:pt>
                <c:pt idx="460">
                  <c:v>250</c:v>
                </c:pt>
                <c:pt idx="461">
                  <c:v>250.5</c:v>
                </c:pt>
                <c:pt idx="462">
                  <c:v>251</c:v>
                </c:pt>
                <c:pt idx="463">
                  <c:v>251.5</c:v>
                </c:pt>
                <c:pt idx="464">
                  <c:v>252</c:v>
                </c:pt>
                <c:pt idx="465">
                  <c:v>252.5</c:v>
                </c:pt>
                <c:pt idx="466">
                  <c:v>253</c:v>
                </c:pt>
                <c:pt idx="467">
                  <c:v>253.5</c:v>
                </c:pt>
                <c:pt idx="468">
                  <c:v>254</c:v>
                </c:pt>
                <c:pt idx="469">
                  <c:v>254.5</c:v>
                </c:pt>
                <c:pt idx="470">
                  <c:v>255</c:v>
                </c:pt>
                <c:pt idx="471">
                  <c:v>255.5</c:v>
                </c:pt>
                <c:pt idx="472">
                  <c:v>256</c:v>
                </c:pt>
                <c:pt idx="473">
                  <c:v>256.5</c:v>
                </c:pt>
                <c:pt idx="474">
                  <c:v>257</c:v>
                </c:pt>
                <c:pt idx="475">
                  <c:v>257.5</c:v>
                </c:pt>
                <c:pt idx="476">
                  <c:v>258</c:v>
                </c:pt>
                <c:pt idx="477">
                  <c:v>258.5</c:v>
                </c:pt>
                <c:pt idx="478">
                  <c:v>259</c:v>
                </c:pt>
                <c:pt idx="479">
                  <c:v>259.5</c:v>
                </c:pt>
                <c:pt idx="480">
                  <c:v>260</c:v>
                </c:pt>
                <c:pt idx="481">
                  <c:v>260.5</c:v>
                </c:pt>
                <c:pt idx="482">
                  <c:v>261</c:v>
                </c:pt>
                <c:pt idx="483">
                  <c:v>261.5</c:v>
                </c:pt>
                <c:pt idx="484">
                  <c:v>262</c:v>
                </c:pt>
                <c:pt idx="485">
                  <c:v>262.5</c:v>
                </c:pt>
                <c:pt idx="486">
                  <c:v>263</c:v>
                </c:pt>
                <c:pt idx="487">
                  <c:v>263.5</c:v>
                </c:pt>
                <c:pt idx="488">
                  <c:v>264</c:v>
                </c:pt>
                <c:pt idx="489">
                  <c:v>264.5</c:v>
                </c:pt>
                <c:pt idx="490">
                  <c:v>265</c:v>
                </c:pt>
                <c:pt idx="491">
                  <c:v>265.5</c:v>
                </c:pt>
                <c:pt idx="492">
                  <c:v>266</c:v>
                </c:pt>
                <c:pt idx="493">
                  <c:v>266.5</c:v>
                </c:pt>
                <c:pt idx="494">
                  <c:v>267</c:v>
                </c:pt>
                <c:pt idx="495">
                  <c:v>267.5</c:v>
                </c:pt>
                <c:pt idx="496">
                  <c:v>268</c:v>
                </c:pt>
                <c:pt idx="497">
                  <c:v>268.5</c:v>
                </c:pt>
                <c:pt idx="498">
                  <c:v>269</c:v>
                </c:pt>
                <c:pt idx="499">
                  <c:v>269.5</c:v>
                </c:pt>
                <c:pt idx="500">
                  <c:v>270</c:v>
                </c:pt>
                <c:pt idx="501">
                  <c:v>270.5</c:v>
                </c:pt>
                <c:pt idx="502">
                  <c:v>271</c:v>
                </c:pt>
                <c:pt idx="503">
                  <c:v>271.5</c:v>
                </c:pt>
                <c:pt idx="504">
                  <c:v>272</c:v>
                </c:pt>
                <c:pt idx="505">
                  <c:v>272.5</c:v>
                </c:pt>
                <c:pt idx="506">
                  <c:v>273</c:v>
                </c:pt>
                <c:pt idx="507">
                  <c:v>273.5</c:v>
                </c:pt>
                <c:pt idx="508">
                  <c:v>274</c:v>
                </c:pt>
                <c:pt idx="509">
                  <c:v>274.5</c:v>
                </c:pt>
                <c:pt idx="510">
                  <c:v>275</c:v>
                </c:pt>
                <c:pt idx="511">
                  <c:v>275.5</c:v>
                </c:pt>
                <c:pt idx="512">
                  <c:v>276</c:v>
                </c:pt>
                <c:pt idx="513">
                  <c:v>276.5</c:v>
                </c:pt>
                <c:pt idx="514">
                  <c:v>277</c:v>
                </c:pt>
                <c:pt idx="515">
                  <c:v>277.5</c:v>
                </c:pt>
                <c:pt idx="516">
                  <c:v>278</c:v>
                </c:pt>
                <c:pt idx="517">
                  <c:v>278.5</c:v>
                </c:pt>
                <c:pt idx="518">
                  <c:v>279</c:v>
                </c:pt>
                <c:pt idx="519">
                  <c:v>279.5</c:v>
                </c:pt>
                <c:pt idx="520">
                  <c:v>280</c:v>
                </c:pt>
                <c:pt idx="521">
                  <c:v>280.5</c:v>
                </c:pt>
                <c:pt idx="522">
                  <c:v>281</c:v>
                </c:pt>
                <c:pt idx="523">
                  <c:v>281.5</c:v>
                </c:pt>
                <c:pt idx="524">
                  <c:v>282</c:v>
                </c:pt>
                <c:pt idx="525">
                  <c:v>282.5</c:v>
                </c:pt>
                <c:pt idx="526">
                  <c:v>283</c:v>
                </c:pt>
                <c:pt idx="527">
                  <c:v>283.5</c:v>
                </c:pt>
                <c:pt idx="528">
                  <c:v>284</c:v>
                </c:pt>
                <c:pt idx="529">
                  <c:v>284.5</c:v>
                </c:pt>
                <c:pt idx="530">
                  <c:v>285</c:v>
                </c:pt>
                <c:pt idx="531">
                  <c:v>285.5</c:v>
                </c:pt>
                <c:pt idx="532">
                  <c:v>286</c:v>
                </c:pt>
                <c:pt idx="533">
                  <c:v>286.5</c:v>
                </c:pt>
                <c:pt idx="534">
                  <c:v>287</c:v>
                </c:pt>
                <c:pt idx="535">
                  <c:v>287.5</c:v>
                </c:pt>
                <c:pt idx="536">
                  <c:v>288</c:v>
                </c:pt>
                <c:pt idx="537">
                  <c:v>288.5</c:v>
                </c:pt>
                <c:pt idx="538">
                  <c:v>289</c:v>
                </c:pt>
                <c:pt idx="539">
                  <c:v>289.5</c:v>
                </c:pt>
                <c:pt idx="540">
                  <c:v>290</c:v>
                </c:pt>
                <c:pt idx="541">
                  <c:v>290.5</c:v>
                </c:pt>
                <c:pt idx="542">
                  <c:v>291</c:v>
                </c:pt>
                <c:pt idx="543">
                  <c:v>291.5</c:v>
                </c:pt>
                <c:pt idx="544">
                  <c:v>292</c:v>
                </c:pt>
                <c:pt idx="545">
                  <c:v>292.5</c:v>
                </c:pt>
                <c:pt idx="546">
                  <c:v>293</c:v>
                </c:pt>
                <c:pt idx="547">
                  <c:v>293.5</c:v>
                </c:pt>
                <c:pt idx="548">
                  <c:v>294</c:v>
                </c:pt>
                <c:pt idx="549">
                  <c:v>294.5</c:v>
                </c:pt>
                <c:pt idx="550">
                  <c:v>295</c:v>
                </c:pt>
                <c:pt idx="551">
                  <c:v>295.5</c:v>
                </c:pt>
                <c:pt idx="552">
                  <c:v>296</c:v>
                </c:pt>
                <c:pt idx="553">
                  <c:v>296.5</c:v>
                </c:pt>
                <c:pt idx="554">
                  <c:v>297</c:v>
                </c:pt>
                <c:pt idx="555">
                  <c:v>297.5</c:v>
                </c:pt>
                <c:pt idx="556">
                  <c:v>298</c:v>
                </c:pt>
                <c:pt idx="557">
                  <c:v>298.5</c:v>
                </c:pt>
                <c:pt idx="558">
                  <c:v>299</c:v>
                </c:pt>
                <c:pt idx="559">
                  <c:v>299.5</c:v>
                </c:pt>
                <c:pt idx="560">
                  <c:v>300</c:v>
                </c:pt>
                <c:pt idx="561">
                  <c:v>300.5</c:v>
                </c:pt>
                <c:pt idx="562">
                  <c:v>301</c:v>
                </c:pt>
                <c:pt idx="563">
                  <c:v>301.5</c:v>
                </c:pt>
                <c:pt idx="564">
                  <c:v>302</c:v>
                </c:pt>
                <c:pt idx="565">
                  <c:v>302.5</c:v>
                </c:pt>
                <c:pt idx="566">
                  <c:v>303</c:v>
                </c:pt>
                <c:pt idx="567">
                  <c:v>303.5</c:v>
                </c:pt>
                <c:pt idx="568">
                  <c:v>304</c:v>
                </c:pt>
                <c:pt idx="569">
                  <c:v>304.5</c:v>
                </c:pt>
                <c:pt idx="570">
                  <c:v>305</c:v>
                </c:pt>
                <c:pt idx="571">
                  <c:v>305.5</c:v>
                </c:pt>
                <c:pt idx="572">
                  <c:v>306</c:v>
                </c:pt>
                <c:pt idx="573">
                  <c:v>306.5</c:v>
                </c:pt>
                <c:pt idx="574">
                  <c:v>307</c:v>
                </c:pt>
                <c:pt idx="575">
                  <c:v>307.5</c:v>
                </c:pt>
                <c:pt idx="576">
                  <c:v>308</c:v>
                </c:pt>
                <c:pt idx="577">
                  <c:v>308.5</c:v>
                </c:pt>
                <c:pt idx="578">
                  <c:v>309</c:v>
                </c:pt>
                <c:pt idx="579">
                  <c:v>309.5</c:v>
                </c:pt>
                <c:pt idx="580">
                  <c:v>310</c:v>
                </c:pt>
                <c:pt idx="581">
                  <c:v>310.5</c:v>
                </c:pt>
                <c:pt idx="582">
                  <c:v>311</c:v>
                </c:pt>
                <c:pt idx="583">
                  <c:v>311.5</c:v>
                </c:pt>
                <c:pt idx="584">
                  <c:v>312</c:v>
                </c:pt>
                <c:pt idx="585">
                  <c:v>312.5</c:v>
                </c:pt>
                <c:pt idx="586">
                  <c:v>313</c:v>
                </c:pt>
                <c:pt idx="587">
                  <c:v>313.5</c:v>
                </c:pt>
                <c:pt idx="588">
                  <c:v>314</c:v>
                </c:pt>
                <c:pt idx="589">
                  <c:v>314.5</c:v>
                </c:pt>
                <c:pt idx="590">
                  <c:v>315</c:v>
                </c:pt>
                <c:pt idx="591">
                  <c:v>315.5</c:v>
                </c:pt>
                <c:pt idx="592">
                  <c:v>316</c:v>
                </c:pt>
                <c:pt idx="593">
                  <c:v>316.5</c:v>
                </c:pt>
                <c:pt idx="594">
                  <c:v>317</c:v>
                </c:pt>
                <c:pt idx="595">
                  <c:v>317.5</c:v>
                </c:pt>
                <c:pt idx="596">
                  <c:v>318</c:v>
                </c:pt>
                <c:pt idx="597">
                  <c:v>318.5</c:v>
                </c:pt>
                <c:pt idx="598">
                  <c:v>319</c:v>
                </c:pt>
                <c:pt idx="599">
                  <c:v>319.5</c:v>
                </c:pt>
                <c:pt idx="600">
                  <c:v>320</c:v>
                </c:pt>
                <c:pt idx="601">
                  <c:v>320.5</c:v>
                </c:pt>
                <c:pt idx="602">
                  <c:v>321</c:v>
                </c:pt>
                <c:pt idx="603">
                  <c:v>321.5</c:v>
                </c:pt>
                <c:pt idx="604">
                  <c:v>322</c:v>
                </c:pt>
                <c:pt idx="605">
                  <c:v>322.5</c:v>
                </c:pt>
                <c:pt idx="606">
                  <c:v>323</c:v>
                </c:pt>
                <c:pt idx="607">
                  <c:v>323.5</c:v>
                </c:pt>
                <c:pt idx="608">
                  <c:v>324</c:v>
                </c:pt>
                <c:pt idx="609">
                  <c:v>324.5</c:v>
                </c:pt>
                <c:pt idx="610">
                  <c:v>325</c:v>
                </c:pt>
                <c:pt idx="611">
                  <c:v>325.5</c:v>
                </c:pt>
                <c:pt idx="612">
                  <c:v>326</c:v>
                </c:pt>
                <c:pt idx="613">
                  <c:v>326.5</c:v>
                </c:pt>
                <c:pt idx="614">
                  <c:v>327</c:v>
                </c:pt>
                <c:pt idx="615">
                  <c:v>327.5</c:v>
                </c:pt>
                <c:pt idx="616">
                  <c:v>328</c:v>
                </c:pt>
                <c:pt idx="617">
                  <c:v>328.5</c:v>
                </c:pt>
                <c:pt idx="618">
                  <c:v>329</c:v>
                </c:pt>
                <c:pt idx="619">
                  <c:v>329.5</c:v>
                </c:pt>
                <c:pt idx="620">
                  <c:v>330</c:v>
                </c:pt>
                <c:pt idx="621">
                  <c:v>330.5</c:v>
                </c:pt>
                <c:pt idx="622">
                  <c:v>331</c:v>
                </c:pt>
                <c:pt idx="623">
                  <c:v>331.5</c:v>
                </c:pt>
                <c:pt idx="624">
                  <c:v>332</c:v>
                </c:pt>
                <c:pt idx="625">
                  <c:v>332.5</c:v>
                </c:pt>
                <c:pt idx="626">
                  <c:v>333</c:v>
                </c:pt>
                <c:pt idx="627">
                  <c:v>333.5</c:v>
                </c:pt>
                <c:pt idx="628">
                  <c:v>334</c:v>
                </c:pt>
                <c:pt idx="629">
                  <c:v>334.5</c:v>
                </c:pt>
                <c:pt idx="630">
                  <c:v>335</c:v>
                </c:pt>
                <c:pt idx="631">
                  <c:v>335.5</c:v>
                </c:pt>
                <c:pt idx="632">
                  <c:v>336</c:v>
                </c:pt>
                <c:pt idx="633">
                  <c:v>336.5</c:v>
                </c:pt>
                <c:pt idx="634">
                  <c:v>337</c:v>
                </c:pt>
                <c:pt idx="635">
                  <c:v>337.5</c:v>
                </c:pt>
                <c:pt idx="636">
                  <c:v>338</c:v>
                </c:pt>
                <c:pt idx="637">
                  <c:v>338.5</c:v>
                </c:pt>
                <c:pt idx="638">
                  <c:v>339</c:v>
                </c:pt>
                <c:pt idx="639">
                  <c:v>339.5</c:v>
                </c:pt>
                <c:pt idx="640">
                  <c:v>340</c:v>
                </c:pt>
                <c:pt idx="641">
                  <c:v>340.5</c:v>
                </c:pt>
                <c:pt idx="642">
                  <c:v>341</c:v>
                </c:pt>
                <c:pt idx="643">
                  <c:v>341.5</c:v>
                </c:pt>
                <c:pt idx="644">
                  <c:v>342</c:v>
                </c:pt>
                <c:pt idx="645">
                  <c:v>342.5</c:v>
                </c:pt>
                <c:pt idx="646">
                  <c:v>343</c:v>
                </c:pt>
                <c:pt idx="647">
                  <c:v>343.5</c:v>
                </c:pt>
                <c:pt idx="648">
                  <c:v>344</c:v>
                </c:pt>
                <c:pt idx="649">
                  <c:v>344.5</c:v>
                </c:pt>
                <c:pt idx="650">
                  <c:v>345</c:v>
                </c:pt>
                <c:pt idx="651">
                  <c:v>345.5</c:v>
                </c:pt>
                <c:pt idx="652">
                  <c:v>346</c:v>
                </c:pt>
                <c:pt idx="653">
                  <c:v>346.5</c:v>
                </c:pt>
                <c:pt idx="654">
                  <c:v>347</c:v>
                </c:pt>
                <c:pt idx="655">
                  <c:v>347.5</c:v>
                </c:pt>
                <c:pt idx="656">
                  <c:v>348</c:v>
                </c:pt>
                <c:pt idx="657">
                  <c:v>348.5</c:v>
                </c:pt>
                <c:pt idx="658">
                  <c:v>349</c:v>
                </c:pt>
                <c:pt idx="659">
                  <c:v>349.5</c:v>
                </c:pt>
                <c:pt idx="660">
                  <c:v>350</c:v>
                </c:pt>
              </c:numCache>
            </c:numRef>
          </c:xVal>
          <c:yVal>
            <c:numRef>
              <c:f>'3回目Lp適用計算 (Cr補正)'!$I$29:$I$689</c:f>
              <c:numCache>
                <c:formatCode>General</c:formatCode>
                <c:ptCount val="66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DAD-445F-AA75-29AA01B13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033840"/>
        <c:axId val="437034232"/>
      </c:scatterChart>
      <c:valAx>
        <c:axId val="437033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7034232"/>
        <c:crosses val="autoZero"/>
        <c:crossBetween val="midCat"/>
      </c:valAx>
      <c:valAx>
        <c:axId val="437034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70338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7"/>
          <c:h val="0.20777891399938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計算途中過程!$O$57</c:f>
              <c:strCache>
                <c:ptCount val="1"/>
                <c:pt idx="0">
                  <c:v>fo補正係数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計算途中過程!$O$58:$O$63</c:f>
              <c:numCache>
                <c:formatCode>0.00</c:formatCode>
                <c:ptCount val="6"/>
                <c:pt idx="0">
                  <c:v>1.0256410256410255</c:v>
                </c:pt>
                <c:pt idx="1">
                  <c:v>0.99854847899740606</c:v>
                </c:pt>
                <c:pt idx="2">
                  <c:v>1.027195836059009</c:v>
                </c:pt>
                <c:pt idx="3">
                  <c:v>1.0566650571401124</c:v>
                </c:pt>
                <c:pt idx="4">
                  <c:v>1.0728808135979095</c:v>
                </c:pt>
                <c:pt idx="5">
                  <c:v>1.0755731159831212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2-4D12-B604-5A56F6AB7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446192"/>
        <c:axId val="387448936"/>
      </c:lineChart>
      <c:catAx>
        <c:axId val="3874461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87448936"/>
        <c:crosses val="autoZero"/>
        <c:auto val="1"/>
        <c:lblAlgn val="ctr"/>
        <c:lblOffset val="100"/>
        <c:noMultiLvlLbl val="0"/>
      </c:catAx>
      <c:valAx>
        <c:axId val="387448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87446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'4回目Lp計算 (1.5倍)'!$G$28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'4回目Lp計算 (1.5倍)'!$B$29:$B$289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'4回目Lp計算 (1.5倍)'!$G$29:$G$289</c:f>
              <c:numCache>
                <c:formatCode>General</c:formatCode>
                <c:ptCount val="261"/>
                <c:pt idx="0">
                  <c:v>0.26971387204268749</c:v>
                </c:pt>
                <c:pt idx="1">
                  <c:v>0.32009489513337019</c:v>
                </c:pt>
                <c:pt idx="2">
                  <c:v>0.37244220839906816</c:v>
                </c:pt>
                <c:pt idx="3">
                  <c:v>0.42682319580588779</c:v>
                </c:pt>
                <c:pt idx="4">
                  <c:v>0.48330895731160639</c:v>
                </c:pt>
                <c:pt idx="5">
                  <c:v>0.54197452238698351</c:v>
                </c:pt>
                <c:pt idx="6">
                  <c:v>0.6028990775635853</c:v>
                </c:pt>
                <c:pt idx="7">
                  <c:v>0.66616620883159949</c:v>
                </c:pt>
                <c:pt idx="8">
                  <c:v>0.73186415973081431</c:v>
                </c:pt>
                <c:pt idx="9">
                  <c:v>0.8000861059893577</c:v>
                </c:pt>
                <c:pt idx="10">
                  <c:v>0.87093044756501892</c:v>
                </c:pt>
                <c:pt idx="11">
                  <c:v>0.94450111892950017</c:v>
                </c:pt>
                <c:pt idx="12">
                  <c:v>1.0209079184024006</c:v>
                </c:pt>
                <c:pt idx="13">
                  <c:v>1.1002668572834966</c:v>
                </c:pt>
                <c:pt idx="14">
                  <c:v>1.1827005294424442</c:v>
                </c:pt>
                <c:pt idx="15">
                  <c:v>1.2683385018956317</c:v>
                </c:pt>
                <c:pt idx="16">
                  <c:v>1.3573177267206513</c:v>
                </c:pt>
                <c:pt idx="17">
                  <c:v>1.4497829744166126</c:v>
                </c:pt>
                <c:pt idx="18">
                  <c:v>1.5458872884979984</c:v>
                </c:pt>
                <c:pt idx="19">
                  <c:v>1.6457924606915593</c:v>
                </c:pt>
                <c:pt idx="20">
                  <c:v>1.7496695255665591</c:v>
                </c:pt>
                <c:pt idx="21">
                  <c:v>1.8576992727397621</c:v>
                </c:pt>
                <c:pt idx="22">
                  <c:v>1.970072773922936</c:v>
                </c:pt>
                <c:pt idx="23">
                  <c:v>2.0869919209800032</c:v>
                </c:pt>
                <c:pt idx="24">
                  <c:v>2.2086699697813241</c:v>
                </c:pt>
                <c:pt idx="25">
                  <c:v>2.3353320829220685</c:v>
                </c:pt>
                <c:pt idx="26">
                  <c:v>2.46721586223447</c:v>
                </c:pt>
                <c:pt idx="27">
                  <c:v>2.6045718593800822</c:v>
                </c:pt>
                <c:pt idx="28">
                  <c:v>2.7476640495499121</c:v>
                </c:pt>
                <c:pt idx="29">
                  <c:v>2.8967702492993448</c:v>
                </c:pt>
                <c:pt idx="30">
                  <c:v>3.0521824546506466</c:v>
                </c:pt>
                <c:pt idx="31">
                  <c:v>3.2142070696318203</c:v>
                </c:pt>
                <c:pt idx="32">
                  <c:v>3.3831649881840535</c:v>
                </c:pt>
                <c:pt idx="33">
                  <c:v>3.5593914836298404</c:v>
                </c:pt>
                <c:pt idx="34">
                  <c:v>3.7432358493932312</c:v>
                </c:pt>
                <c:pt idx="35">
                  <c:v>3.9350607221246601</c:v>
                </c:pt>
                <c:pt idx="36">
                  <c:v>4.1352410035171605</c:v>
                </c:pt>
                <c:pt idx="37">
                  <c:v>4.344162279627577</c:v>
                </c:pt>
                <c:pt idx="38">
                  <c:v>4.5622186161944978</c:v>
                </c:pt>
                <c:pt idx="39">
                  <c:v>4.789809585118272</c:v>
                </c:pt>
                <c:pt idx="40">
                  <c:v>5.0273363509398941</c:v>
                </c:pt>
                <c:pt idx="41">
                  <c:v>5.2751966170882767</c:v>
                </c:pt>
                <c:pt idx="42">
                  <c:v>5.5337782005295111</c:v>
                </c:pt>
                <c:pt idx="43">
                  <c:v>5.803450971523648</c:v>
                </c:pt>
                <c:pt idx="44">
                  <c:v>6.0845568646210539</c:v>
                </c:pt>
                <c:pt idx="45">
                  <c:v>6.3773976411659365</c:v>
                </c:pt>
                <c:pt idx="46">
                  <c:v>6.6822200673911265</c:v>
                </c:pt>
                <c:pt idx="47">
                  <c:v>6.9991981727435411</c:v>
                </c:pt>
                <c:pt idx="48">
                  <c:v>7.3284122799946818</c:v>
                </c:pt>
                <c:pt idx="49">
                  <c:v>7.669824564546289</c:v>
                </c:pt>
                <c:pt idx="50">
                  <c:v>8.0232510208257253</c:v>
                </c:pt>
                <c:pt idx="51">
                  <c:v>8.3883299072144446</c:v>
                </c:pt>
                <c:pt idx="52">
                  <c:v>8.7644870274938089</c:v>
                </c:pt>
                <c:pt idx="53">
                  <c:v>9.150898605119437</c:v>
                </c:pt>
                <c:pt idx="54">
                  <c:v>9.5464530298363339</c:v>
                </c:pt>
                <c:pt idx="55">
                  <c:v>9.9497134046517992</c:v>
                </c:pt>
                <c:pt idx="56">
                  <c:v>10.358883573317716</c:v>
                </c:pt>
                <c:pt idx="57">
                  <c:v>10.771781109267405</c:v>
                </c:pt>
                <c:pt idx="58">
                  <c:v>11.185821497317868</c:v>
                </c:pt>
                <c:pt idx="59">
                  <c:v>11.59801828973923</c:v>
                </c:pt>
                <c:pt idx="60">
                  <c:v>12.005004172255701</c:v>
                </c:pt>
                <c:pt idx="61">
                  <c:v>12.403077411657394</c:v>
                </c:pt>
                <c:pt idx="62">
                  <c:v>12.788276872469561</c:v>
                </c:pt>
                <c:pt idx="63">
                  <c:v>13.156486569083203</c:v>
                </c:pt>
                <c:pt idx="64">
                  <c:v>13.503567610456615</c:v>
                </c:pt>
                <c:pt idx="65">
                  <c:v>13.825511677361321</c:v>
                </c:pt>
                <c:pt idx="66">
                  <c:v>14.118606379764406</c:v>
                </c:pt>
                <c:pt idx="67">
                  <c:v>14.379599700336025</c:v>
                </c:pt>
                <c:pt idx="68">
                  <c:v>14.605849008845066</c:v>
                </c:pt>
                <c:pt idx="69">
                  <c:v>14.795440429670537</c:v>
                </c:pt>
                <c:pt idx="70">
                  <c:v>14.947266874874744</c:v>
                </c:pt>
                <c:pt idx="71">
                  <c:v>15.061057523697739</c:v>
                </c:pt>
                <c:pt idx="72">
                  <c:v>15.137357163200507</c:v>
                </c:pt>
                <c:pt idx="73">
                  <c:v>15.177459545380248</c:v>
                </c:pt>
                <c:pt idx="74">
                  <c:v>15.183303708702867</c:v>
                </c:pt>
                <c:pt idx="75">
                  <c:v>15.157345285938518</c:v>
                </c:pt>
                <c:pt idx="76">
                  <c:v>15.102415858615345</c:v>
                </c:pt>
                <c:pt idx="77">
                  <c:v>15.021582571661986</c:v>
                </c:pt>
                <c:pt idx="78">
                  <c:v>14.918017985148685</c:v>
                </c:pt>
                <c:pt idx="79">
                  <c:v>14.794887163305951</c:v>
                </c:pt>
                <c:pt idx="80">
                  <c:v>14.655255905846355</c:v>
                </c:pt>
                <c:pt idx="81">
                  <c:v>14.502021283033772</c:v>
                </c:pt>
                <c:pt idx="82">
                  <c:v>14.33786351417668</c:v>
                </c:pt>
                <c:pt idx="83">
                  <c:v>14.165216813884244</c:v>
                </c:pt>
                <c:pt idx="84">
                  <c:v>13.986256070155791</c:v>
                </c:pt>
                <c:pt idx="85">
                  <c:v>13.80289598490276</c:v>
                </c:pt>
                <c:pt idx="86">
                  <c:v>13.616799446478705</c:v>
                </c:pt>
                <c:pt idx="87">
                  <c:v>13.429392269622486</c:v>
                </c:pt>
                <c:pt idx="88">
                  <c:v>13.241881912570259</c:v>
                </c:pt>
                <c:pt idx="89">
                  <c:v>13.055278278717211</c:v>
                </c:pt>
                <c:pt idx="90">
                  <c:v>12.8704151768109</c:v>
                </c:pt>
                <c:pt idx="91">
                  <c:v>12.687971419882119</c:v>
                </c:pt>
                <c:pt idx="92">
                  <c:v>12.508490877579435</c:v>
                </c:pt>
                <c:pt idx="93">
                  <c:v>12.332401059488875</c:v>
                </c:pt>
                <c:pt idx="94">
                  <c:v>12.160030005207203</c:v>
                </c:pt>
                <c:pt idx="95">
                  <c:v>11.991621400228764</c:v>
                </c:pt>
                <c:pt idx="96">
                  <c:v>11.827347935650016</c:v>
                </c:pt>
                <c:pt idx="97">
                  <c:v>11.667322994210009</c:v>
                </c:pt>
                <c:pt idx="98">
                  <c:v>11.511610783900258</c:v>
                </c:pt>
                <c:pt idx="99">
                  <c:v>11.36023506041116</c:v>
                </c:pt>
                <c:pt idx="100">
                  <c:v>11.213186586671029</c:v>
                </c:pt>
                <c:pt idx="101">
                  <c:v>11.070429475994668</c:v>
                </c:pt>
                <c:pt idx="102">
                  <c:v>10.931906558098659</c:v>
                </c:pt>
                <c:pt idx="103">
                  <c:v>10.797543896778931</c:v>
                </c:pt>
                <c:pt idx="104">
                  <c:v>10.667254576008283</c:v>
                </c:pt>
                <c:pt idx="105">
                  <c:v>10.540941858700206</c:v>
                </c:pt>
                <c:pt idx="106">
                  <c:v>10.418501810117888</c:v>
                </c:pt>
                <c:pt idx="107">
                  <c:v>10.299825466323432</c:v>
                </c:pt>
                <c:pt idx="108">
                  <c:v>10.18480061740625</c:v>
                </c:pt>
                <c:pt idx="109">
                  <c:v>10.073313265612956</c:v>
                </c:pt>
                <c:pt idx="110">
                  <c:v>9.9652488099467078</c:v>
                </c:pt>
                <c:pt idx="111">
                  <c:v>9.8604930012788667</c:v>
                </c:pt>
                <c:pt idx="112">
                  <c:v>9.7589327054547255</c:v>
                </c:pt>
                <c:pt idx="113">
                  <c:v>9.6604565061939809</c:v>
                </c:pt>
                <c:pt idx="114">
                  <c:v>9.5649551746960242</c:v>
                </c:pt>
                <c:pt idx="115">
                  <c:v>9.4723220286692271</c:v>
                </c:pt>
                <c:pt idx="116">
                  <c:v>9.3824531999257896</c:v>
                </c:pt>
                <c:pt idx="117">
                  <c:v>9.2952478266393523</c:v>
                </c:pt>
                <c:pt idx="118">
                  <c:v>9.2106081837788292</c:v>
                </c:pt>
                <c:pt idx="119">
                  <c:v>9.1284397630437741</c:v>
                </c:pt>
                <c:pt idx="120">
                  <c:v>9.0486513117770766</c:v>
                </c:pt>
                <c:pt idx="121">
                  <c:v>8.9711548387699125</c:v>
                </c:pt>
                <c:pt idx="122">
                  <c:v>8.895865593558506</c:v>
                </c:pt>
                <c:pt idx="123">
                  <c:v>8.8227020247050003</c:v>
                </c:pt>
                <c:pt idx="124">
                  <c:v>8.751585721623826</c:v>
                </c:pt>
                <c:pt idx="125">
                  <c:v>8.6824413437331156</c:v>
                </c:pt>
                <c:pt idx="126">
                  <c:v>8.615196540054411</c:v>
                </c:pt>
                <c:pt idx="127">
                  <c:v>8.5497818618341395</c:v>
                </c:pt>
                <c:pt idx="128">
                  <c:v>8.4861306702994028</c:v>
                </c:pt>
                <c:pt idx="129">
                  <c:v>8.4241790412755719</c:v>
                </c:pt>
                <c:pt idx="130">
                  <c:v>8.3638656680707317</c:v>
                </c:pt>
                <c:pt idx="131">
                  <c:v>8.3051317637635584</c:v>
                </c:pt>
                <c:pt idx="132">
                  <c:v>8.2479209638067754</c:v>
                </c:pt>
                <c:pt idx="133">
                  <c:v>8.1921792296721012</c:v>
                </c:pt>
                <c:pt idx="134">
                  <c:v>8.1378547541074404</c:v>
                </c:pt>
                <c:pt idx="135">
                  <c:v>8.084897868448687</c:v>
                </c:pt>
                <c:pt idx="136">
                  <c:v>8.0332609523221912</c:v>
                </c:pt>
                <c:pt idx="137">
                  <c:v>7.982898345986289</c:v>
                </c:pt>
                <c:pt idx="138">
                  <c:v>7.9337662654881562</c:v>
                </c:pt>
                <c:pt idx="139">
                  <c:v>7.8858227207533123</c:v>
                </c:pt>
                <c:pt idx="140">
                  <c:v>7.8390274366768757</c:v>
                </c:pt>
                <c:pt idx="141">
                  <c:v>7.7933417772467699</c:v>
                </c:pt>
                <c:pt idx="142">
                  <c:v>7.7487286726975544</c:v>
                </c:pt>
                <c:pt idx="143">
                  <c:v>7.7051525496686537</c:v>
                </c:pt>
                <c:pt idx="144">
                  <c:v>7.6625792643208115</c:v>
                </c:pt>
                <c:pt idx="145">
                  <c:v>7.6209760383493119</c:v>
                </c:pt>
                <c:pt idx="146">
                  <c:v>7.5803113978206529</c:v>
                </c:pt>
                <c:pt idx="147">
                  <c:v>7.5405551147506191</c:v>
                </c:pt>
                <c:pt idx="148">
                  <c:v>7.501678151335355</c:v>
                </c:pt>
                <c:pt idx="149">
                  <c:v>7.4636526067427518</c:v>
                </c:pt>
                <c:pt idx="150">
                  <c:v>7.4264516663688696</c:v>
                </c:pt>
                <c:pt idx="151">
                  <c:v>7.3900495534627382</c:v>
                </c:pt>
                <c:pt idx="152">
                  <c:v>7.3544214830227954</c:v>
                </c:pt>
                <c:pt idx="153">
                  <c:v>7.3195436178687201</c:v>
                </c:pt>
                <c:pt idx="154">
                  <c:v>7.2853930267939617</c:v>
                </c:pt>
                <c:pt idx="155">
                  <c:v>7.2519476447059752</c:v>
                </c:pt>
                <c:pt idx="156">
                  <c:v>7.2191862346635878</c:v>
                </c:pt>
                <c:pt idx="157">
                  <c:v>7.1870883517234923</c:v>
                </c:pt>
                <c:pt idx="158">
                  <c:v>7.1556343085107024</c:v>
                </c:pt>
                <c:pt idx="159">
                  <c:v>7.1248051424307883</c:v>
                </c:pt>
                <c:pt idx="160">
                  <c:v>7.0945825844448418</c:v>
                </c:pt>
                <c:pt idx="161">
                  <c:v>7.0649490293312045</c:v>
                </c:pt>
                <c:pt idx="162">
                  <c:v>7.035887507361184</c:v>
                </c:pt>
                <c:pt idx="163">
                  <c:v>7.007381657319141</c:v>
                </c:pt>
                <c:pt idx="164">
                  <c:v>6.9794157008003772</c:v>
                </c:pt>
                <c:pt idx="165">
                  <c:v>6.9519744177233402</c:v>
                </c:pt>
                <c:pt idx="166">
                  <c:v>6.925043122995616</c:v>
                </c:pt>
                <c:pt idx="167">
                  <c:v>6.8986076442760487</c:v>
                </c:pt>
                <c:pt idx="168">
                  <c:v>6.8726543007781444</c:v>
                </c:pt>
                <c:pt idx="169">
                  <c:v>6.8471698830625725</c:v>
                </c:pt>
                <c:pt idx="170">
                  <c:v>6.8221416337692009</c:v>
                </c:pt>
                <c:pt idx="171">
                  <c:v>6.7975572292415753</c:v>
                </c:pt>
                <c:pt idx="172">
                  <c:v>6.7734047619991227</c:v>
                </c:pt>
                <c:pt idx="173">
                  <c:v>6.7496727240146468</c:v>
                </c:pt>
                <c:pt idx="174">
                  <c:v>6.7263499907568685</c:v>
                </c:pt>
                <c:pt idx="175">
                  <c:v>6.7034258059598137</c:v>
                </c:pt>
                <c:pt idx="176">
                  <c:v>6.6808897670828218</c:v>
                </c:pt>
                <c:pt idx="177">
                  <c:v>6.6587318114268861</c:v>
                </c:pt>
                <c:pt idx="178">
                  <c:v>6.6369422028747183</c:v>
                </c:pt>
                <c:pt idx="179">
                  <c:v>6.6155115192237393</c:v>
                </c:pt>
                <c:pt idx="180">
                  <c:v>6.5944306400827033</c:v>
                </c:pt>
                <c:pt idx="181">
                  <c:v>6.5736907353042664</c:v>
                </c:pt>
                <c:pt idx="182">
                  <c:v>6.5532832539272272</c:v>
                </c:pt>
                <c:pt idx="183">
                  <c:v>6.5331999136035286</c:v>
                </c:pt>
                <c:pt idx="184">
                  <c:v>6.5134326904864324</c:v>
                </c:pt>
                <c:pt idx="185">
                  <c:v>6.4939738095574855</c:v>
                </c:pt>
                <c:pt idx="186">
                  <c:v>6.4748157353710853</c:v>
                </c:pt>
                <c:pt idx="187">
                  <c:v>6.4559511631965485</c:v>
                </c:pt>
                <c:pt idx="188">
                  <c:v>6.4373730105385958</c:v>
                </c:pt>
                <c:pt idx="189">
                  <c:v>6.4190744090182132</c:v>
                </c:pt>
                <c:pt idx="190">
                  <c:v>6.4010486965967548</c:v>
                </c:pt>
                <c:pt idx="191">
                  <c:v>6.3832894101270004</c:v>
                </c:pt>
                <c:pt idx="192">
                  <c:v>6.3657902782157922</c:v>
                </c:pt>
                <c:pt idx="193">
                  <c:v>6.3485452143836074</c:v>
                </c:pt>
                <c:pt idx="194">
                  <c:v>6.3315483105071868</c:v>
                </c:pt>
                <c:pt idx="195">
                  <c:v>6.314793830532059</c:v>
                </c:pt>
                <c:pt idx="196">
                  <c:v>6.2982762044424687</c:v>
                </c:pt>
                <c:pt idx="197">
                  <c:v>6.2819900224768164</c:v>
                </c:pt>
                <c:pt idx="198">
                  <c:v>6.265930029577369</c:v>
                </c:pt>
                <c:pt idx="199">
                  <c:v>6.2500911200635416</c:v>
                </c:pt>
                <c:pt idx="200">
                  <c:v>6.2344683325185679</c:v>
                </c:pt>
                <c:pt idx="201">
                  <c:v>6.219056844879927</c:v>
                </c:pt>
                <c:pt idx="202">
                  <c:v>6.2038519697243384</c:v>
                </c:pt>
                <c:pt idx="203">
                  <c:v>6.1888491497386191</c:v>
                </c:pt>
                <c:pt idx="204">
                  <c:v>6.1740439533680815</c:v>
                </c:pt>
                <c:pt idx="205">
                  <c:v>6.1594320706346588</c:v>
                </c:pt>
                <c:pt idx="206">
                  <c:v>6.1450093091171833</c:v>
                </c:pt>
                <c:pt idx="207">
                  <c:v>6.1307715900867485</c:v>
                </c:pt>
                <c:pt idx="208">
                  <c:v>6.1167149447903473</c:v>
                </c:pt>
                <c:pt idx="209">
                  <c:v>6.1028355108763321</c:v>
                </c:pt>
                <c:pt idx="210">
                  <c:v>6.0891295289555716</c:v>
                </c:pt>
                <c:pt idx="211">
                  <c:v>6.0755933392924346</c:v>
                </c:pt>
                <c:pt idx="212">
                  <c:v>6.0622233786200486</c:v>
                </c:pt>
                <c:pt idx="213">
                  <c:v>6.0490161770745221</c:v>
                </c:pt>
                <c:pt idx="214">
                  <c:v>6.0359683552430807</c:v>
                </c:pt>
                <c:pt idx="215">
                  <c:v>6.0230766213213034</c:v>
                </c:pt>
                <c:pt idx="216">
                  <c:v>6.0103377683748747</c:v>
                </c:pt>
                <c:pt idx="217">
                  <c:v>5.9977486717014719</c:v>
                </c:pt>
                <c:pt idx="218">
                  <c:v>5.9853062862886288</c:v>
                </c:pt>
                <c:pt idx="219">
                  <c:v>5.9730076443635838</c:v>
                </c:pt>
                <c:pt idx="220">
                  <c:v>5.9608498530313412</c:v>
                </c:pt>
                <c:pt idx="221">
                  <c:v>5.9488300919973049</c:v>
                </c:pt>
                <c:pt idx="222">
                  <c:v>5.9369456113710521</c:v>
                </c:pt>
                <c:pt idx="223">
                  <c:v>5.925193729547928</c:v>
                </c:pt>
                <c:pt idx="224">
                  <c:v>5.9135718311653447</c:v>
                </c:pt>
                <c:pt idx="225">
                  <c:v>5.9020773651307437</c:v>
                </c:pt>
                <c:pt idx="226">
                  <c:v>5.8907078427183919</c:v>
                </c:pt>
                <c:pt idx="227">
                  <c:v>5.87946083573223</c:v>
                </c:pt>
                <c:pt idx="228">
                  <c:v>5.8683339747321952</c:v>
                </c:pt>
                <c:pt idx="229">
                  <c:v>5.8573249473214721</c:v>
                </c:pt>
                <c:pt idx="230">
                  <c:v>5.8464314964923112</c:v>
                </c:pt>
                <c:pt idx="231">
                  <c:v>5.8356514190281255</c:v>
                </c:pt>
                <c:pt idx="232">
                  <c:v>5.8249825639596393</c:v>
                </c:pt>
                <c:pt idx="233">
                  <c:v>5.8144228310730677</c:v>
                </c:pt>
                <c:pt idx="234">
                  <c:v>5.8039701694682391</c:v>
                </c:pt>
                <c:pt idx="235">
                  <c:v>5.7936225761648172</c:v>
                </c:pt>
                <c:pt idx="236">
                  <c:v>5.7833780947547533</c:v>
                </c:pt>
                <c:pt idx="237">
                  <c:v>5.7732348140992178</c:v>
                </c:pt>
                <c:pt idx="238">
                  <c:v>5.7631908670683361</c:v>
                </c:pt>
                <c:pt idx="239">
                  <c:v>5.7532444293221179</c:v>
                </c:pt>
                <c:pt idx="240">
                  <c:v>5.7433937181310304</c:v>
                </c:pt>
                <c:pt idx="241">
                  <c:v>5.7336369912347607</c:v>
                </c:pt>
                <c:pt idx="242">
                  <c:v>5.7239725457377224</c:v>
                </c:pt>
                <c:pt idx="243">
                  <c:v>5.7143987170399768</c:v>
                </c:pt>
                <c:pt idx="244">
                  <c:v>5.7049138778022428</c:v>
                </c:pt>
                <c:pt idx="245">
                  <c:v>5.6955164369437812</c:v>
                </c:pt>
                <c:pt idx="246">
                  <c:v>5.6862048386719319</c:v>
                </c:pt>
                <c:pt idx="247">
                  <c:v>5.6769775615421514</c:v>
                </c:pt>
                <c:pt idx="248">
                  <c:v>5.6678331175474961</c:v>
                </c:pt>
                <c:pt idx="249">
                  <c:v>5.6587700512364325</c:v>
                </c:pt>
                <c:pt idx="250">
                  <c:v>5.6497869388580204</c:v>
                </c:pt>
                <c:pt idx="251">
                  <c:v>5.6408823875334502</c:v>
                </c:pt>
                <c:pt idx="252">
                  <c:v>5.6320550344530265</c:v>
                </c:pt>
                <c:pt idx="253">
                  <c:v>5.623303546097711</c:v>
                </c:pt>
                <c:pt idx="254">
                  <c:v>5.6146266174843289</c:v>
                </c:pt>
                <c:pt idx="255">
                  <c:v>5.6060229714336378</c:v>
                </c:pt>
                <c:pt idx="256">
                  <c:v>5.5974913578604744</c:v>
                </c:pt>
                <c:pt idx="257">
                  <c:v>5.5890305530851796</c:v>
                </c:pt>
                <c:pt idx="258">
                  <c:v>5.5806393591655912</c:v>
                </c:pt>
                <c:pt idx="259">
                  <c:v>5.5723166032489297</c:v>
                </c:pt>
                <c:pt idx="260">
                  <c:v>5.5640611369428141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94-49ED-B8D5-47F2CD92592F}"/>
            </c:ext>
          </c:extLst>
        </c:ser>
        <c:ser>
          <c:idx val="1"/>
          <c:order val="1"/>
          <c:tx>
            <c:strRef>
              <c:f>'4回目Lp計算 (1.5倍)'!$H$28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'4回目Lp計算 (1.5倍)'!$B$29:$B$289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'4回目Lp計算 (1.5倍)'!$H$29:$H$289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94-49ED-B8D5-47F2CD925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030704"/>
        <c:axId val="437031096"/>
      </c:scatterChart>
      <c:valAx>
        <c:axId val="437030704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7031096"/>
        <c:crosses val="autoZero"/>
        <c:crossBetween val="midCat"/>
      </c:valAx>
      <c:valAx>
        <c:axId val="437031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70307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'4回目Lp計算 (0.5倍) 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'4回目Lp計算 (0.5倍) 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'4回目Lp計算 (0.5倍) '!$G$29:$G$289</c:f>
              <c:numCache>
                <c:formatCode>General</c:formatCode>
                <c:ptCount val="261"/>
                <c:pt idx="0">
                  <c:v>-0.18316515717397591</c:v>
                </c:pt>
                <c:pt idx="1">
                  <c:v>-0.16004215922914089</c:v>
                </c:pt>
                <c:pt idx="2">
                  <c:v>-0.13612607751042266</c:v>
                </c:pt>
                <c:pt idx="3">
                  <c:v>-0.11139737019055918</c:v>
                </c:pt>
                <c:pt idx="4">
                  <c:v>-8.583556256251057E-2</c:v>
                </c:pt>
                <c:pt idx="5">
                  <c:v>-5.9419201376280317E-2</c:v>
                </c:pt>
                <c:pt idx="6">
                  <c:v>-3.2125806205437146E-2</c:v>
                </c:pt>
                <c:pt idx="7">
                  <c:v>-3.9318176299646401E-3</c:v>
                </c:pt>
                <c:pt idx="8">
                  <c:v>2.5187457995864748E-2</c:v>
                </c:pt>
                <c:pt idx="9">
                  <c:v>5.5257907441541576E-2</c:v>
                </c:pt>
                <c:pt idx="10">
                  <c:v>8.6306673436681969E-2</c:v>
                </c:pt>
                <c:pt idx="11">
                  <c:v>0.1183622217415965</c:v>
                </c:pt>
                <c:pt idx="12">
                  <c:v>0.15145441277368743</c:v>
                </c:pt>
                <c:pt idx="13">
                  <c:v>0.18561457813949589</c:v>
                </c:pt>
                <c:pt idx="14">
                  <c:v>0.22087560245321469</c:v>
                </c:pt>
                <c:pt idx="15">
                  <c:v>0.2572720108564337</c:v>
                </c:pt>
                <c:pt idx="16">
                  <c:v>0.2948400626912826</c:v>
                </c:pt>
                <c:pt idx="17">
                  <c:v>0.33361785182021086</c:v>
                </c:pt>
                <c:pt idx="18">
                  <c:v>0.37364541413089203</c:v>
                </c:pt>
                <c:pt idx="19">
                  <c:v>0.41496484281456703</c:v>
                </c:pt>
                <c:pt idx="20">
                  <c:v>0.45762041206109594</c:v>
                </c:pt>
                <c:pt idx="21">
                  <c:v>0.50165870987462202</c:v>
                </c:pt>
                <c:pt idx="22">
                  <c:v>0.54712878078068872</c:v>
                </c:pt>
                <c:pt idx="23">
                  <c:v>0.59408227926969215</c:v>
                </c:pt>
                <c:pt idx="24">
                  <c:v>0.64257363490334873</c:v>
                </c:pt>
                <c:pt idx="25">
                  <c:v>0.69266023010151512</c:v>
                </c:pt>
                <c:pt idx="26">
                  <c:v>0.74440259172701728</c:v>
                </c:pt>
                <c:pt idx="27">
                  <c:v>0.79786459769743556</c:v>
                </c:pt>
                <c:pt idx="28">
                  <c:v>0.85311369997624442</c:v>
                </c:pt>
                <c:pt idx="29">
                  <c:v>0.91022116543269804</c:v>
                </c:pt>
                <c:pt idx="30">
                  <c:v>0.96926233621216185</c:v>
                </c:pt>
                <c:pt idx="31">
                  <c:v>1.0303169114277773</c:v>
                </c:pt>
                <c:pt idx="32">
                  <c:v>1.0934692521726403</c:v>
                </c:pt>
                <c:pt idx="33">
                  <c:v>1.1588087120611772</c:v>
                </c:pt>
                <c:pt idx="34">
                  <c:v>1.2264299957417149</c:v>
                </c:pt>
                <c:pt idx="35">
                  <c:v>1.2964335480821259</c:v>
                </c:pt>
                <c:pt idx="36">
                  <c:v>1.3689259770200901</c:v>
                </c:pt>
                <c:pt idx="37">
                  <c:v>1.4440205133923221</c:v>
                </c:pt>
                <c:pt idx="38">
                  <c:v>1.5218375114170781</c:v>
                </c:pt>
                <c:pt idx="39">
                  <c:v>1.6025049939054896</c:v>
                </c:pt>
                <c:pt idx="40">
                  <c:v>1.6861592467245807</c:v>
                </c:pt>
                <c:pt idx="41">
                  <c:v>1.7729454675332557</c:v>
                </c:pt>
                <c:pt idx="42">
                  <c:v>1.8630184743676175</c:v>
                </c:pt>
                <c:pt idx="43">
                  <c:v>1.9565434802696662</c:v>
                </c:pt>
                <c:pt idx="44">
                  <c:v>2.0536969408399046</c:v>
                </c:pt>
                <c:pt idx="45">
                  <c:v>2.1546674823561403</c:v>
                </c:pt>
                <c:pt idx="46">
                  <c:v>2.2596569189442071</c:v>
                </c:pt>
                <c:pt idx="47">
                  <c:v>2.3688813682177048</c:v>
                </c:pt>
                <c:pt idx="48">
                  <c:v>2.4825724758285164</c:v>
                </c:pt>
                <c:pt idx="49">
                  <c:v>2.6009787604920716</c:v>
                </c:pt>
                <c:pt idx="50">
                  <c:v>2.724367092272717</c:v>
                </c:pt>
                <c:pt idx="51">
                  <c:v>2.8530243182338189</c:v>
                </c:pt>
                <c:pt idx="52">
                  <c:v>2.9872590509667147</c:v>
                </c:pt>
                <c:pt idx="53">
                  <c:v>3.1274036369981046</c:v>
                </c:pt>
                <c:pt idx="54">
                  <c:v>3.2738163236097773</c:v>
                </c:pt>
                <c:pt idx="55">
                  <c:v>3.4268836441453092</c:v>
                </c:pt>
                <c:pt idx="56">
                  <c:v>3.5870230433595336</c:v>
                </c:pt>
                <c:pt idx="57">
                  <c:v>3.7546857656889823</c:v>
                </c:pt>
                <c:pt idx="58">
                  <c:v>3.9303600303417885</c:v>
                </c:pt>
                <c:pt idx="59">
                  <c:v>4.1145745176153463</c:v>
                </c:pt>
                <c:pt idx="60">
                  <c:v>4.3079021905542163</c:v>
                </c:pt>
                <c:pt idx="61">
                  <c:v>4.5109644745425408</c:v>
                </c:pt>
                <c:pt idx="62">
                  <c:v>4.7244358140995635</c:v>
                </c:pt>
                <c:pt idx="63">
                  <c:v>4.9490486201994131</c:v>
                </c:pt>
                <c:pt idx="64">
                  <c:v>5.1855986117351174</c:v>
                </c:pt>
                <c:pt idx="65">
                  <c:v>5.4349505397278737</c:v>
                </c:pt>
                <c:pt idx="66">
                  <c:v>5.6980442603897634</c:v>
                </c:pt>
                <c:pt idx="67">
                  <c:v>5.9759010902209582</c:v>
                </c:pt>
                <c:pt idx="68">
                  <c:v>6.2696303289130491</c:v>
                </c:pt>
                <c:pt idx="69">
                  <c:v>6.5804357684242856</c:v>
                </c:pt>
                <c:pt idx="70">
                  <c:v>6.9096219117253259</c:v>
                </c:pt>
                <c:pt idx="71">
                  <c:v>7.2585994923471171</c:v>
                </c:pt>
                <c:pt idx="72">
                  <c:v>7.6288897026233435</c:v>
                </c:pt>
                <c:pt idx="73">
                  <c:v>8.0221262868215177</c:v>
                </c:pt>
                <c:pt idx="74">
                  <c:v>8.4400543124723093</c:v>
                </c:pt>
                <c:pt idx="75">
                  <c:v>8.8845239705106831</c:v>
                </c:pt>
                <c:pt idx="76">
                  <c:v>9.3574771376371562</c:v>
                </c:pt>
                <c:pt idx="77">
                  <c:v>9.860923623080998</c:v>
                </c:pt>
                <c:pt idx="78">
                  <c:v>10.396902976573646</c:v>
                </c:pt>
                <c:pt idx="79">
                  <c:v>10.967426423880733</c:v>
                </c:pt>
                <c:pt idx="80">
                  <c:v>11.574391918648084</c:v>
                </c:pt>
                <c:pt idx="81">
                  <c:v>12.219463517693814</c:v>
                </c:pt>
                <c:pt idx="82">
                  <c:v>12.903904491429943</c:v>
                </c:pt>
                <c:pt idx="83">
                  <c:v>13.62835218734244</c:v>
                </c:pt>
                <c:pt idx="84">
                  <c:v>14.392522454837827</c:v>
                </c:pt>
                <c:pt idx="85">
                  <c:v>15.194833739644157</c:v>
                </c:pt>
                <c:pt idx="86">
                  <c:v>16.031947792337153</c:v>
                </c:pt>
                <c:pt idx="87">
                  <c:v>16.89823803867565</c:v>
                </c:pt>
                <c:pt idx="88">
                  <c:v>17.785221022837227</c:v>
                </c:pt>
                <c:pt idx="89">
                  <c:v>18.681022885484552</c:v>
                </c:pt>
                <c:pt idx="90">
                  <c:v>19.56999974969667</c:v>
                </c:pt>
                <c:pt idx="91">
                  <c:v>20.432678565818783</c:v>
                </c:pt>
                <c:pt idx="92">
                  <c:v>21.246212287287648</c:v>
                </c:pt>
                <c:pt idx="93">
                  <c:v>21.985518223499906</c:v>
                </c:pt>
                <c:pt idx="94">
                  <c:v>22.625159366755017</c:v>
                </c:pt>
                <c:pt idx="95">
                  <c:v>23.141828541702122</c:v>
                </c:pt>
                <c:pt idx="96">
                  <c:v>23.517050230663735</c:v>
                </c:pt>
                <c:pt idx="97">
                  <c:v>23.739528441635869</c:v>
                </c:pt>
                <c:pt idx="98">
                  <c:v>23.806558647146659</c:v>
                </c:pt>
                <c:pt idx="99">
                  <c:v>23.724138405418483</c:v>
                </c:pt>
                <c:pt idx="100">
                  <c:v>23.505782101212809</c:v>
                </c:pt>
                <c:pt idx="101">
                  <c:v>23.170404202790394</c:v>
                </c:pt>
                <c:pt idx="102">
                  <c:v>22.73982784176615</c:v>
                </c:pt>
                <c:pt idx="103">
                  <c:v>22.236451175856551</c:v>
                </c:pt>
                <c:pt idx="104">
                  <c:v>21.68142575296752</c:v>
                </c:pt>
                <c:pt idx="105">
                  <c:v>21.09348025419726</c:v>
                </c:pt>
                <c:pt idx="106">
                  <c:v>20.488347737158904</c:v>
                </c:pt>
                <c:pt idx="107">
                  <c:v>19.878659377174422</c:v>
                </c:pt>
                <c:pt idx="108">
                  <c:v>19.274143744728399</c:v>
                </c:pt>
                <c:pt idx="109">
                  <c:v>18.681990486438831</c:v>
                </c:pt>
                <c:pt idx="110">
                  <c:v>18.107274599592532</c:v>
                </c:pt>
                <c:pt idx="111">
                  <c:v>17.553375188230806</c:v>
                </c:pt>
                <c:pt idx="112">
                  <c:v>17.022352754015429</c:v>
                </c:pt>
                <c:pt idx="113">
                  <c:v>16.515269926458178</c:v>
                </c:pt>
                <c:pt idx="114">
                  <c:v>16.032453302837975</c:v>
                </c:pt>
                <c:pt idx="115">
                  <c:v>15.573700914946849</c:v>
                </c:pt>
                <c:pt idx="116">
                  <c:v>15.138442829423305</c:v>
                </c:pt>
                <c:pt idx="117">
                  <c:v>14.725863105925345</c:v>
                </c:pt>
                <c:pt idx="118">
                  <c:v>14.334990860037399</c:v>
                </c:pt>
                <c:pt idx="119">
                  <c:v>13.96476717361068</c:v>
                </c:pt>
                <c:pt idx="120">
                  <c:v>13.614093444794378</c:v>
                </c:pt>
                <c:pt idx="121">
                  <c:v>13.281865669570793</c:v>
                </c:pt>
                <c:pt idx="122">
                  <c:v>12.966998182532405</c:v>
                </c:pt>
                <c:pt idx="123">
                  <c:v>12.668439582404963</c:v>
                </c:pt>
                <c:pt idx="124">
                  <c:v>12.385182922046308</c:v>
                </c:pt>
                <c:pt idx="125">
                  <c:v>12.116271734473964</c:v>
                </c:pt>
                <c:pt idx="126">
                  <c:v>11.860803072962723</c:v>
                </c:pt>
                <c:pt idx="127">
                  <c:v>11.617928442102905</c:v>
                </c:pt>
                <c:pt idx="128">
                  <c:v>11.386853268273503</c:v>
                </c:pt>
                <c:pt idx="129">
                  <c:v>11.166835385891817</c:v>
                </c:pt>
                <c:pt idx="130">
                  <c:v>10.957182886867587</c:v>
                </c:pt>
                <c:pt idx="131">
                  <c:v>10.757251584544914</c:v>
                </c:pt>
                <c:pt idx="132">
                  <c:v>10.566442272022391</c:v>
                </c:pt>
                <c:pt idx="133">
                  <c:v>10.3841979019483</c:v>
                </c:pt>
                <c:pt idx="134">
                  <c:v>10.210000776016551</c:v>
                </c:pt>
                <c:pt idx="135">
                  <c:v>10.043369803908892</c:v>
                </c:pt>
                <c:pt idx="136">
                  <c:v>9.8838578706825491</c:v>
                </c:pt>
                <c:pt idx="137">
                  <c:v>9.7310493365985451</c:v>
                </c:pt>
                <c:pt idx="138">
                  <c:v>9.5845576826340686</c:v>
                </c:pt>
                <c:pt idx="139">
                  <c:v>9.4440233073106938</c:v>
                </c:pt>
                <c:pt idx="140">
                  <c:v>9.3091114751696118</c:v>
                </c:pt>
                <c:pt idx="141">
                  <c:v>9.1795104136180701</c:v>
                </c:pt>
                <c:pt idx="142">
                  <c:v>9.0549295524993454</c:v>
                </c:pt>
                <c:pt idx="143">
                  <c:v>8.9350978992614678</c:v>
                </c:pt>
                <c:pt idx="144">
                  <c:v>8.8197625417650212</c:v>
                </c:pt>
                <c:pt idx="145">
                  <c:v>8.7086872703915414</c:v>
                </c:pt>
                <c:pt idx="146">
                  <c:v>8.6016513110538018</c:v>
                </c:pt>
                <c:pt idx="147">
                  <c:v>8.4984481608670759</c:v>
                </c:pt>
                <c:pt idx="148">
                  <c:v>8.3988845185419372</c:v>
                </c:pt>
                <c:pt idx="149">
                  <c:v>8.3027793019517073</c:v>
                </c:pt>
                <c:pt idx="150">
                  <c:v>8.2099627457721418</c:v>
                </c:pt>
                <c:pt idx="151">
                  <c:v>8.1202755725600611</c:v>
                </c:pt>
                <c:pt idx="152">
                  <c:v>8.0335682311124383</c:v>
                </c:pt>
                <c:pt idx="153">
                  <c:v>7.9497001964144349</c:v>
                </c:pt>
                <c:pt idx="154">
                  <c:v>7.8685393259355276</c:v>
                </c:pt>
                <c:pt idx="155">
                  <c:v>7.7899612674612833</c:v>
                </c:pt>
                <c:pt idx="156">
                  <c:v>7.7138489140518249</c:v>
                </c:pt>
                <c:pt idx="157">
                  <c:v>7.6400919020942961</c:v>
                </c:pt>
                <c:pt idx="158">
                  <c:v>7.5685861487659309</c:v>
                </c:pt>
                <c:pt idx="159">
                  <c:v>7.499233425546544</c:v>
                </c:pt>
                <c:pt idx="160">
                  <c:v>7.4319409647155048</c:v>
                </c:pt>
                <c:pt idx="161">
                  <c:v>7.3666210960399869</c:v>
                </c:pt>
                <c:pt idx="162">
                  <c:v>7.3031909111093034</c:v>
                </c:pt>
                <c:pt idx="163">
                  <c:v>7.2415719529969715</c:v>
                </c:pt>
                <c:pt idx="164">
                  <c:v>7.1816899291383836</c:v>
                </c:pt>
                <c:pt idx="165">
                  <c:v>7.1234744454999825</c:v>
                </c:pt>
                <c:pt idx="166">
                  <c:v>7.0668587602866246</c:v>
                </c:pt>
                <c:pt idx="167">
                  <c:v>7.0117795555890226</c:v>
                </c:pt>
                <c:pt idx="168">
                  <c:v>6.9581767255143037</c:v>
                </c:pt>
                <c:pt idx="169">
                  <c:v>6.9059931794706451</c:v>
                </c:pt>
                <c:pt idx="170">
                  <c:v>6.8551746593932563</c:v>
                </c:pt>
                <c:pt idx="171">
                  <c:v>6.8056695698046425</c:v>
                </c:pt>
                <c:pt idx="172">
                  <c:v>6.7574288196977363</c:v>
                </c:pt>
                <c:pt idx="173">
                  <c:v>6.7104056753177668</c:v>
                </c:pt>
                <c:pt idx="174">
                  <c:v>6.6645556229976233</c:v>
                </c:pt>
                <c:pt idx="175">
                  <c:v>6.6198362412734761</c:v>
                </c:pt>
                <c:pt idx="176">
                  <c:v>6.5762070815726279</c:v>
                </c:pt>
                <c:pt idx="177">
                  <c:v>6.5336295568250442</c:v>
                </c:pt>
                <c:pt idx="178">
                  <c:v>6.49206683740403</c:v>
                </c:pt>
                <c:pt idx="179">
                  <c:v>6.4514837538507113</c:v>
                </c:pt>
                <c:pt idx="180">
                  <c:v>6.4118467058817661</c:v>
                </c:pt>
                <c:pt idx="181">
                  <c:v>6.3731235772207064</c:v>
                </c:pt>
                <c:pt idx="182">
                  <c:v>6.3352836558302092</c:v>
                </c:pt>
                <c:pt idx="183">
                  <c:v>6.2982975591569366</c:v>
                </c:pt>
                <c:pt idx="184">
                  <c:v>6.2621371640312828</c:v>
                </c:pt>
                <c:pt idx="185">
                  <c:v>6.2267755408927696</c:v>
                </c:pt>
                <c:pt idx="186">
                  <c:v>6.1921868920377419</c:v>
                </c:pt>
                <c:pt idx="187">
                  <c:v>6.1583464936095345</c:v>
                </c:pt>
                <c:pt idx="188">
                  <c:v>6.1252306410730757</c:v>
                </c:pt>
                <c:pt idx="189">
                  <c:v>6.0928165979355642</c:v>
                </c:pt>
                <c:pt idx="190">
                  <c:v>6.0610825474931014</c:v>
                </c:pt>
                <c:pt idx="191">
                  <c:v>6.0300075473997747</c:v>
                </c:pt>
                <c:pt idx="192">
                  <c:v>5.999571486870896</c:v>
                </c:pt>
                <c:pt idx="193">
                  <c:v>5.9697550463462115</c:v>
                </c:pt>
                <c:pt idx="194">
                  <c:v>5.9405396594516482</c:v>
                </c:pt>
                <c:pt idx="195">
                  <c:v>5.911907477110085</c:v>
                </c:pt>
                <c:pt idx="196">
                  <c:v>5.8838413336624411</c:v>
                </c:pt>
                <c:pt idx="197">
                  <c:v>5.8563247148704329</c:v>
                </c:pt>
                <c:pt idx="198">
                  <c:v>5.8293417276814967</c:v>
                </c:pt>
                <c:pt idx="199">
                  <c:v>5.802877071644911</c:v>
                </c:pt>
                <c:pt idx="200">
                  <c:v>5.7769160118760219</c:v>
                </c:pt>
                <c:pt idx="201">
                  <c:v>5.7514443534725155</c:v>
                </c:pt>
                <c:pt idx="202">
                  <c:v>5.7264484172935814</c:v>
                </c:pt>
                <c:pt idx="203">
                  <c:v>5.7019150170187505</c:v>
                </c:pt>
                <c:pt idx="204">
                  <c:v>5.6778314374090195</c:v>
                </c:pt>
                <c:pt idx="205">
                  <c:v>5.6541854136980572</c:v>
                </c:pt>
                <c:pt idx="206">
                  <c:v>5.6309651120461446</c:v>
                </c:pt>
                <c:pt idx="207">
                  <c:v>5.6081591109940847</c:v>
                </c:pt>
                <c:pt idx="208">
                  <c:v>5.585756383858353</c:v>
                </c:pt>
                <c:pt idx="209">
                  <c:v>5.5637462820127608</c:v>
                </c:pt>
                <c:pt idx="210">
                  <c:v>5.542118519005375</c:v>
                </c:pt>
                <c:pt idx="211">
                  <c:v>5.5208631554628473</c:v>
                </c:pt>
                <c:pt idx="212">
                  <c:v>5.4999705847373201</c:v>
                </c:pt>
                <c:pt idx="213">
                  <c:v>5.4794315192539926</c:v>
                </c:pt>
                <c:pt idx="214">
                  <c:v>5.4592369775200593</c:v>
                </c:pt>
                <c:pt idx="215">
                  <c:v>5.4393782717582528</c:v>
                </c:pt>
                <c:pt idx="216">
                  <c:v>5.4198469961304525</c:v>
                </c:pt>
                <c:pt idx="217">
                  <c:v>5.400635015519053</c:v>
                </c:pt>
                <c:pt idx="218">
                  <c:v>5.3817344548357031</c:v>
                </c:pt>
                <c:pt idx="219">
                  <c:v>5.3631376888289379</c:v>
                </c:pt>
                <c:pt idx="220">
                  <c:v>5.3448373323639462</c:v>
                </c:pt>
                <c:pt idx="221">
                  <c:v>5.3268262311493002</c:v>
                </c:pt>
                <c:pt idx="222">
                  <c:v>5.3090974528870607</c:v>
                </c:pt>
                <c:pt idx="223">
                  <c:v>5.291644278823969</c:v>
                </c:pt>
                <c:pt idx="224">
                  <c:v>5.2744601956828534</c:v>
                </c:pt>
                <c:pt idx="225">
                  <c:v>5.257538887954567</c:v>
                </c:pt>
                <c:pt idx="226">
                  <c:v>5.2408742305318832</c:v>
                </c:pt>
                <c:pt idx="227">
                  <c:v>5.2244602816679278</c:v>
                </c:pt>
                <c:pt idx="228">
                  <c:v>5.2082912762426696</c:v>
                </c:pt>
                <c:pt idx="229">
                  <c:v>5.1923616193219679</c:v>
                </c:pt>
                <c:pt idx="230">
                  <c:v>5.17666587999451</c:v>
                </c:pt>
                <c:pt idx="231">
                  <c:v>5.1611987854728936</c:v>
                </c:pt>
                <c:pt idx="232">
                  <c:v>5.1459552154457402</c:v>
                </c:pt>
                <c:pt idx="233">
                  <c:v>5.1309301966686123</c:v>
                </c:pt>
                <c:pt idx="234">
                  <c:v>5.1161188977820187</c:v>
                </c:pt>
                <c:pt idx="235">
                  <c:v>5.1015166243456305</c:v>
                </c:pt>
                <c:pt idx="236">
                  <c:v>5.0871188140781882</c:v>
                </c:pt>
                <c:pt idx="237">
                  <c:v>5.0729210322934009</c:v>
                </c:pt>
                <c:pt idx="238">
                  <c:v>5.0589189675224464</c:v>
                </c:pt>
                <c:pt idx="239">
                  <c:v>5.0451084273143438</c:v>
                </c:pt>
                <c:pt idx="240">
                  <c:v>5.0314853342058194</c:v>
                </c:pt>
                <c:pt idx="241">
                  <c:v>5.0180457218528103</c:v>
                </c:pt>
                <c:pt idx="242">
                  <c:v>5.0047857313161188</c:v>
                </c:pt>
                <c:pt idx="243">
                  <c:v>4.9917016074941305</c:v>
                </c:pt>
                <c:pt idx="244">
                  <c:v>4.9787896956959043</c:v>
                </c:pt>
                <c:pt idx="245">
                  <c:v>4.9660464383482266</c:v>
                </c:pt>
                <c:pt idx="246">
                  <c:v>4.9534683718306285</c:v>
                </c:pt>
                <c:pt idx="247">
                  <c:v>4.9410521234325975</c:v>
                </c:pt>
                <c:pt idx="248">
                  <c:v>4.9287944084275699</c:v>
                </c:pt>
                <c:pt idx="249">
                  <c:v>4.9166920272585051</c:v>
                </c:pt>
                <c:pt idx="250">
                  <c:v>4.904741862830158</c:v>
                </c:pt>
                <c:pt idx="251">
                  <c:v>4.8929408779033636</c:v>
                </c:pt>
                <c:pt idx="252">
                  <c:v>4.8812861125869063</c:v>
                </c:pt>
                <c:pt idx="253">
                  <c:v>4.8697746819227605</c:v>
                </c:pt>
                <c:pt idx="254">
                  <c:v>4.8584037735606804</c:v>
                </c:pt>
                <c:pt idx="255">
                  <c:v>4.8471706455183243</c:v>
                </c:pt>
                <c:pt idx="256">
                  <c:v>4.8360726240233047</c:v>
                </c:pt>
                <c:pt idx="257">
                  <c:v>4.8251071014336571</c:v>
                </c:pt>
                <c:pt idx="258">
                  <c:v>4.8142715342334963</c:v>
                </c:pt>
                <c:pt idx="259">
                  <c:v>4.8035634411006685</c:v>
                </c:pt>
                <c:pt idx="260">
                  <c:v>4.792980401043458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3E-4910-8DBD-501982F68C24}"/>
            </c:ext>
          </c:extLst>
        </c:ser>
        <c:ser>
          <c:idx val="1"/>
          <c:order val="1"/>
          <c:tx>
            <c:strRef>
              <c:f>'4回目Lp計算 (0.5倍) 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'4回目Lp計算 (0.5倍) 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'4回目Lp計算 (0.5倍) 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3E-4910-8DBD-501982F68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032664"/>
        <c:axId val="437031880"/>
      </c:scatterChart>
      <c:valAx>
        <c:axId val="437032664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7031880"/>
        <c:crosses val="autoZero"/>
        <c:crossBetween val="midCat"/>
      </c:valAx>
      <c:valAx>
        <c:axId val="437031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70326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'4回目仮計算Lp'!$D$5</c:f>
              <c:strCache>
                <c:ptCount val="1"/>
                <c:pt idx="0">
                  <c:v>margin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'4回目仮計算Lp'!$C$6:$C$13</c:f>
              <c:numCache>
                <c:formatCode>General</c:formatCode>
                <c:ptCount val="8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  <c:pt idx="4">
                  <c:v>400</c:v>
                </c:pt>
                <c:pt idx="5">
                  <c:v>450</c:v>
                </c:pt>
                <c:pt idx="6">
                  <c:v>500</c:v>
                </c:pt>
                <c:pt idx="7">
                  <c:v>550</c:v>
                </c:pt>
              </c:numCache>
            </c:numRef>
          </c:xVal>
          <c:yVal>
            <c:numRef>
              <c:f>'4回目仮計算Lp'!$D$6:$D$13</c:f>
              <c:numCache>
                <c:formatCode>General</c:formatCode>
                <c:ptCount val="8"/>
                <c:pt idx="0">
                  <c:v>157.77823384351382</c:v>
                </c:pt>
                <c:pt idx="1">
                  <c:v>113.71087188575815</c:v>
                </c:pt>
                <c:pt idx="2">
                  <c:v>86.350989869435764</c:v>
                </c:pt>
                <c:pt idx="3">
                  <c:v>67.541867603141384</c:v>
                </c:pt>
                <c:pt idx="4">
                  <c:v>53.561865606007927</c:v>
                </c:pt>
                <c:pt idx="5">
                  <c:v>42.777337418144825</c:v>
                </c:pt>
                <c:pt idx="6">
                  <c:v>34.10963813756949</c:v>
                </c:pt>
                <c:pt idx="7">
                  <c:v>26.973229955012791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2D-4892-B2FF-2B8696C4B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896864"/>
        <c:axId val="435897256"/>
      </c:scatterChart>
      <c:valAx>
        <c:axId val="435896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5897256"/>
        <c:crosses val="autoZero"/>
        <c:crossBetween val="midCat"/>
      </c:valAx>
      <c:valAx>
        <c:axId val="435897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58968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'4回目仮計算Lp'!$D$5</c:f>
              <c:strCache>
                <c:ptCount val="1"/>
                <c:pt idx="0">
                  <c:v>margin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</c:trendlineLbl>
          </c:trendline>
          <c:xVal>
            <c:numRef>
              <c:f>'4回目仮計算Lp'!$B$6:$B$13</c:f>
              <c:numCache>
                <c:formatCode>General</c:formatCode>
                <c:ptCount val="8"/>
                <c:pt idx="0">
                  <c:v>5.0000000000000001E-3</c:v>
                </c:pt>
                <c:pt idx="1">
                  <c:v>4.0000000000000001E-3</c:v>
                </c:pt>
                <c:pt idx="2">
                  <c:v>3.3333333333333335E-3</c:v>
                </c:pt>
                <c:pt idx="3">
                  <c:v>2.8571428571428571E-3</c:v>
                </c:pt>
                <c:pt idx="4">
                  <c:v>2.5000000000000001E-3</c:v>
                </c:pt>
                <c:pt idx="5">
                  <c:v>2.2222222222222222E-3</c:v>
                </c:pt>
                <c:pt idx="6">
                  <c:v>2E-3</c:v>
                </c:pt>
                <c:pt idx="7">
                  <c:v>1.8181818181818182E-3</c:v>
                </c:pt>
              </c:numCache>
            </c:numRef>
          </c:xVal>
          <c:yVal>
            <c:numRef>
              <c:f>'4回目仮計算Lp'!$D$6:$D$13</c:f>
              <c:numCache>
                <c:formatCode>General</c:formatCode>
                <c:ptCount val="8"/>
                <c:pt idx="0">
                  <c:v>157.77823384351382</c:v>
                </c:pt>
                <c:pt idx="1">
                  <c:v>113.71087188575815</c:v>
                </c:pt>
                <c:pt idx="2">
                  <c:v>86.350989869435764</c:v>
                </c:pt>
                <c:pt idx="3">
                  <c:v>67.541867603141384</c:v>
                </c:pt>
                <c:pt idx="4">
                  <c:v>53.561865606007927</c:v>
                </c:pt>
                <c:pt idx="5">
                  <c:v>42.777337418144825</c:v>
                </c:pt>
                <c:pt idx="6">
                  <c:v>34.10963813756949</c:v>
                </c:pt>
                <c:pt idx="7">
                  <c:v>26.973229955012791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B4-40C5-BF55-251BB43CD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896472"/>
        <c:axId val="435900000"/>
      </c:scatterChart>
      <c:valAx>
        <c:axId val="435896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5900000"/>
        <c:crosses val="autoZero"/>
        <c:crossBetween val="midCat"/>
      </c:valAx>
      <c:valAx>
        <c:axId val="43590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58964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'4回目Lp適用計算 (Cr補正)'!$G$28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'4回目Lp適用計算 (Cr補正)'!$B$29:$B$289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'4回目Lp適用計算 (Cr補正)'!$G$29:$G$289</c:f>
              <c:numCache>
                <c:formatCode>General</c:formatCode>
                <c:ptCount val="261"/>
                <c:pt idx="0">
                  <c:v>0.68085250419880905</c:v>
                </c:pt>
                <c:pt idx="1">
                  <c:v>0.75459674212281869</c:v>
                </c:pt>
                <c:pt idx="2">
                  <c:v>0.83116929110182347</c:v>
                </c:pt>
                <c:pt idx="3">
                  <c:v>0.91066339529390372</c:v>
                </c:pt>
                <c:pt idx="4">
                  <c:v>0.99317735000700746</c:v>
                </c:pt>
                <c:pt idx="5">
                  <c:v>1.0788147873569272</c:v>
                </c:pt>
                <c:pt idx="6">
                  <c:v>1.1676849808685077</c:v>
                </c:pt>
                <c:pt idx="7">
                  <c:v>1.2599031702148586</c:v>
                </c:pt>
                <c:pt idx="8">
                  <c:v>1.3555909073425401</c:v>
                </c:pt>
                <c:pt idx="9">
                  <c:v>1.4548764252793029</c:v>
                </c:pt>
                <c:pt idx="10">
                  <c:v>1.5578950309624675</c:v>
                </c:pt>
                <c:pt idx="11">
                  <c:v>1.6647895234576264</c:v>
                </c:pt>
                <c:pt idx="12">
                  <c:v>1.7757106389552457</c:v>
                </c:pt>
                <c:pt idx="13">
                  <c:v>1.8908175239321725</c:v>
                </c:pt>
                <c:pt idx="14">
                  <c:v>2.010278237840454</c:v>
                </c:pt>
                <c:pt idx="15">
                  <c:v>2.1342702866295369</c:v>
                </c:pt>
                <c:pt idx="16">
                  <c:v>2.2629811883112936</c:v>
                </c:pt>
                <c:pt idx="17">
                  <c:v>2.396609071628788</c:v>
                </c:pt>
                <c:pt idx="18">
                  <c:v>2.5353633086756941</c:v>
                </c:pt>
                <c:pt idx="19">
                  <c:v>2.6794651820165805</c:v>
                </c:pt>
                <c:pt idx="20">
                  <c:v>2.8291485864578667</c:v>
                </c:pt>
                <c:pt idx="21">
                  <c:v>2.9846607650893442</c:v>
                </c:pt>
                <c:pt idx="22">
                  <c:v>3.1462630785247514</c:v>
                </c:pt>
                <c:pt idx="23">
                  <c:v>3.3142318053785478</c:v>
                </c:pt>
                <c:pt idx="24">
                  <c:v>3.4888589708765569</c:v>
                </c:pt>
                <c:pt idx="25">
                  <c:v>3.6704531990532083</c:v>
                </c:pt>
                <c:pt idx="26">
                  <c:v>3.8593405821664155</c:v>
                </c:pt>
                <c:pt idx="27">
                  <c:v>4.0558655586774606</c:v>
                </c:pt>
                <c:pt idx="28">
                  <c:v>4.2603917882933979</c:v>
                </c:pt>
                <c:pt idx="29">
                  <c:v>4.4733030090283163</c:v>
                </c:pt>
                <c:pt idx="30">
                  <c:v>4.69500385685705</c:v>
                </c:pt>
                <c:pt idx="31">
                  <c:v>4.9259206231303958</c:v>
                </c:pt>
                <c:pt idx="32">
                  <c:v>5.166501918281436</c:v>
                </c:pt>
                <c:pt idx="33">
                  <c:v>5.417219202225926</c:v>
                </c:pt>
                <c:pt idx="34">
                  <c:v>5.6785671319521915</c:v>
                </c:pt>
                <c:pt idx="35">
                  <c:v>5.9510636647676574</c:v>
                </c:pt>
                <c:pt idx="36">
                  <c:v>6.2352498411352544</c:v>
                </c:pt>
                <c:pt idx="37">
                  <c:v>6.5316891535632369</c:v>
                </c:pt>
                <c:pt idx="38">
                  <c:v>6.8409663871437481</c:v>
                </c:pt>
                <c:pt idx="39">
                  <c:v>7.1636857925869704</c:v>
                </c:pt>
                <c:pt idx="40">
                  <c:v>7.5004684235038539</c:v>
                </c:pt>
                <c:pt idx="41">
                  <c:v>7.8519484358526146</c:v>
                </c:pt>
                <c:pt idx="42">
                  <c:v>8.2187681086331672</c:v>
                </c:pt>
                <c:pt idx="43">
                  <c:v>8.6015713011117452</c:v>
                </c:pt>
                <c:pt idx="44">
                  <c:v>9.0009950135551264</c:v>
                </c:pt>
                <c:pt idx="45">
                  <c:v>9.4176586668205182</c:v>
                </c:pt>
                <c:pt idx="46">
                  <c:v>9.8521506633906881</c:v>
                </c:pt>
                <c:pt idx="47">
                  <c:v>10.305011742269464</c:v>
                </c:pt>
                <c:pt idx="48">
                  <c:v>10.776714598330077</c:v>
                </c:pt>
                <c:pt idx="49">
                  <c:v>11.267639211784431</c:v>
                </c:pt>
                <c:pt idx="50">
                  <c:v>11.778043337522947</c:v>
                </c:pt>
                <c:pt idx="51">
                  <c:v>12.308027653646484</c:v>
                </c:pt>
                <c:pt idx="52">
                  <c:v>12.857495185076125</c:v>
                </c:pt>
                <c:pt idx="53">
                  <c:v>13.426104828416372</c:v>
                </c:pt>
                <c:pt idx="54">
                  <c:v>14.01321913950604</c:v>
                </c:pt>
                <c:pt idx="55">
                  <c:v>14.617847038798494</c:v>
                </c:pt>
                <c:pt idx="56">
                  <c:v>15.238582772859045</c:v>
                </c:pt>
                <c:pt idx="57">
                  <c:v>15.873543363259019</c:v>
                </c:pt>
                <c:pt idx="58">
                  <c:v>16.520307874583718</c:v>
                </c:pt>
                <c:pt idx="59">
                  <c:v>17.175863099518029</c:v>
                </c:pt>
                <c:pt idx="60">
                  <c:v>17.836561591007104</c:v>
                </c:pt>
                <c:pt idx="61">
                  <c:v>18.498099192932845</c:v>
                </c:pt>
                <c:pt idx="62">
                  <c:v>19.155520069397159</c:v>
                </c:pt>
                <c:pt idx="63">
                  <c:v>19.803257370158853</c:v>
                </c:pt>
                <c:pt idx="64">
                  <c:v>20.435216722200479</c:v>
                </c:pt>
                <c:pt idx="65">
                  <c:v>21.044907376202197</c:v>
                </c:pt>
                <c:pt idx="66">
                  <c:v>21.625621896820334</c:v>
                </c:pt>
                <c:pt idx="67">
                  <c:v>22.170659900174552</c:v>
                </c:pt>
                <c:pt idx="68">
                  <c:v>22.673585048299071</c:v>
                </c:pt>
                <c:pt idx="69">
                  <c:v>23.128498268082609</c:v>
                </c:pt>
                <c:pt idx="70">
                  <c:v>23.530305229163112</c:v>
                </c:pt>
                <c:pt idx="71">
                  <c:v>23.874953769395955</c:v>
                </c:pt>
                <c:pt idx="72">
                  <c:v>24.159618120913635</c:v>
                </c:pt>
                <c:pt idx="73">
                  <c:v>24.38281168410666</c:v>
                </c:pt>
                <c:pt idx="74">
                  <c:v>24.544418064828154</c:v>
                </c:pt>
                <c:pt idx="75">
                  <c:v>24.645639703465172</c:v>
                </c:pt>
                <c:pt idx="76">
                  <c:v>24.688872853231253</c:v>
                </c:pt>
                <c:pt idx="77">
                  <c:v>24.677525184867775</c:v>
                </c:pt>
                <c:pt idx="78">
                  <c:v>24.615796741047955</c:v>
                </c:pt>
                <c:pt idx="79">
                  <c:v>24.508445970607671</c:v>
                </c:pt>
                <c:pt idx="80">
                  <c:v>24.360560543024256</c:v>
                </c:pt>
                <c:pt idx="81">
                  <c:v>24.177348503500095</c:v>
                </c:pt>
                <c:pt idx="82">
                  <c:v>23.963960194732415</c:v>
                </c:pt>
                <c:pt idx="83">
                  <c:v>23.725346252720211</c:v>
                </c:pt>
                <c:pt idx="84">
                  <c:v>23.466152601478896</c:v>
                </c:pt>
                <c:pt idx="85">
                  <c:v>23.190650102589522</c:v>
                </c:pt>
                <c:pt idx="86">
                  <c:v>22.902694437218823</c:v>
                </c:pt>
                <c:pt idx="87">
                  <c:v>22.605710780494483</c:v>
                </c:pt>
                <c:pt idx="88">
                  <c:v>22.302697633662277</c:v>
                </c:pt>
                <c:pt idx="89">
                  <c:v>21.996244544905469</c:v>
                </c:pt>
                <c:pt idx="90">
                  <c:v>21.688559137748925</c:v>
                </c:pt>
                <c:pt idx="91">
                  <c:v>21.381499690538924</c:v>
                </c:pt>
                <c:pt idx="92">
                  <c:v>21.076610342228463</c:v>
                </c:pt>
                <c:pt idx="93">
                  <c:v>20.77515675975221</c:v>
                </c:pt>
                <c:pt idx="94">
                  <c:v>20.478160751065566</c:v>
                </c:pt>
                <c:pt idx="95">
                  <c:v>20.186432833197546</c:v>
                </c:pt>
                <c:pt idx="96">
                  <c:v>19.900602171183799</c:v>
                </c:pt>
                <c:pt idx="97">
                  <c:v>19.621143605380826</c:v>
                </c:pt>
                <c:pt idx="98">
                  <c:v>19.348401698987026</c:v>
                </c:pt>
                <c:pt idx="99">
                  <c:v>19.082611882482322</c:v>
                </c:pt>
                <c:pt idx="100">
                  <c:v>18.823918863446487</c:v>
                </c:pt>
                <c:pt idx="101">
                  <c:v>18.572392522708519</c:v>
                </c:pt>
                <c:pt idx="102">
                  <c:v>18.328041542273681</c:v>
                </c:pt>
                <c:pt idx="103">
                  <c:v>18.090825015760256</c:v>
                </c:pt>
                <c:pt idx="104">
                  <c:v>17.860662284795826</c:v>
                </c:pt>
                <c:pt idx="105">
                  <c:v>17.637441229847575</c:v>
                </c:pt>
                <c:pt idx="106">
                  <c:v>17.421025224766307</c:v>
                </c:pt>
                <c:pt idx="107">
                  <c:v>17.21125894330957</c:v>
                </c:pt>
                <c:pt idx="108">
                  <c:v>17.007973184673777</c:v>
                </c:pt>
                <c:pt idx="109">
                  <c:v>16.810988864621049</c:v>
                </c:pt>
                <c:pt idx="110">
                  <c:v>16.620120299732427</c:v>
                </c:pt>
                <c:pt idx="111">
                  <c:v>16.435177894963427</c:v>
                </c:pt>
                <c:pt idx="112">
                  <c:v>16.255970329137398</c:v>
                </c:pt>
                <c:pt idx="113">
                  <c:v>16.08230631927632</c:v>
                </c:pt>
                <c:pt idx="114">
                  <c:v>15.9139960326506</c:v>
                </c:pt>
                <c:pt idx="115">
                  <c:v>15.750852204998766</c:v>
                </c:pt>
                <c:pt idx="116">
                  <c:v>15.592691014373417</c:v>
                </c:pt>
                <c:pt idx="117">
                  <c:v>15.439332752353517</c:v>
                </c:pt>
                <c:pt idx="118">
                  <c:v>15.290602327773113</c:v>
                </c:pt>
                <c:pt idx="119">
                  <c:v>15.146329632506838</c:v>
                </c:pt>
                <c:pt idx="120">
                  <c:v>15.006349794092353</c:v>
                </c:pt>
                <c:pt idx="121">
                  <c:v>14.870503335940105</c:v>
                </c:pt>
                <c:pt idx="122">
                  <c:v>14.73863626247611</c:v>
                </c:pt>
                <c:pt idx="123">
                  <c:v>14.610600083692548</c:v>
                </c:pt>
                <c:pt idx="124">
                  <c:v>14.48625179116341</c:v>
                </c:pt>
                <c:pt idx="125">
                  <c:v>14.365453795549428</c:v>
                </c:pt>
                <c:pt idx="126">
                  <c:v>14.248073833909038</c:v>
                </c:pt>
                <c:pt idx="127">
                  <c:v>14.133984853699646</c:v>
                </c:pt>
                <c:pt idx="128">
                  <c:v>14.0230648791525</c:v>
                </c:pt>
                <c:pt idx="129">
                  <c:v>13.915196864699531</c:v>
                </c:pt>
                <c:pt idx="130">
                  <c:v>13.810268539289288</c:v>
                </c:pt>
                <c:pt idx="131">
                  <c:v>13.708172244726684</c:v>
                </c:pt>
                <c:pt idx="132">
                  <c:v>13.608804770584733</c:v>
                </c:pt>
                <c:pt idx="133">
                  <c:v>13.512067187747732</c:v>
                </c:pt>
                <c:pt idx="134">
                  <c:v>13.417864682238296</c:v>
                </c:pt>
                <c:pt idx="135">
                  <c:v>13.3261063906424</c:v>
                </c:pt>
                <c:pt idx="136">
                  <c:v>13.23670523816603</c:v>
                </c:pt>
                <c:pt idx="137">
                  <c:v>13.149577780124542</c:v>
                </c:pt>
                <c:pt idx="138">
                  <c:v>13.064644047473932</c:v>
                </c:pt>
                <c:pt idx="139">
                  <c:v>12.981827396834971</c:v>
                </c:pt>
                <c:pt idx="140">
                  <c:v>12.90105436533144</c:v>
                </c:pt>
                <c:pt idx="141">
                  <c:v>12.822254530457396</c:v>
                </c:pt>
                <c:pt idx="142">
                  <c:v>12.745360375101965</c:v>
                </c:pt>
                <c:pt idx="143">
                  <c:v>12.670307157790154</c:v>
                </c:pt>
                <c:pt idx="144">
                  <c:v>12.597032788141963</c:v>
                </c:pt>
                <c:pt idx="145">
                  <c:v>12.525477707507136</c:v>
                </c:pt>
                <c:pt idx="146">
                  <c:v>12.455584774697579</c:v>
                </c:pt>
                <c:pt idx="147">
                  <c:v>12.387299156712004</c:v>
                </c:pt>
                <c:pt idx="148">
                  <c:v>12.320568224326225</c:v>
                </c:pt>
                <c:pt idx="149">
                  <c:v>12.255341452407025</c:v>
                </c:pt>
                <c:pt idx="150">
                  <c:v>12.191570324796256</c:v>
                </c:pt>
                <c:pt idx="151">
                  <c:v>12.129208243604095</c:v>
                </c:pt>
                <c:pt idx="152">
                  <c:v>12.068210442745945</c:v>
                </c:pt>
                <c:pt idx="153">
                  <c:v>12.008533905554904</c:v>
                </c:pt>
                <c:pt idx="154">
                  <c:v>11.950137286301638</c:v>
                </c:pt>
                <c:pt idx="155">
                  <c:v>11.892980835454466</c:v>
                </c:pt>
                <c:pt idx="156">
                  <c:v>11.837026328514973</c:v>
                </c:pt>
                <c:pt idx="157">
                  <c:v>11.782236998267763</c:v>
                </c:pt>
                <c:pt idx="158">
                  <c:v>11.72857747028706</c:v>
                </c:pt>
                <c:pt idx="159">
                  <c:v>11.676013701547449</c:v>
                </c:pt>
                <c:pt idx="160">
                  <c:v>11.624512921991</c:v>
                </c:pt>
                <c:pt idx="161">
                  <c:v>11.574043578908492</c:v>
                </c:pt>
                <c:pt idx="162">
                  <c:v>11.524575283997562</c:v>
                </c:pt>
                <c:pt idx="163">
                  <c:v>11.47607876296642</c:v>
                </c:pt>
                <c:pt idx="164">
                  <c:v>11.428525807557198</c:v>
                </c:pt>
                <c:pt idx="165">
                  <c:v>11.381889229868463</c:v>
                </c:pt>
                <c:pt idx="166">
                  <c:v>11.336142818861926</c:v>
                </c:pt>
                <c:pt idx="167">
                  <c:v>11.291261298943695</c:v>
                </c:pt>
                <c:pt idx="168">
                  <c:v>11.247220290515566</c:v>
                </c:pt>
                <c:pt idx="169">
                  <c:v>11.203996272396948</c:v>
                </c:pt>
                <c:pt idx="170">
                  <c:v>11.161566546022813</c:v>
                </c:pt>
                <c:pt idx="171">
                  <c:v>11.11990920132784</c:v>
                </c:pt>
                <c:pt idx="172">
                  <c:v>11.079003084231372</c:v>
                </c:pt>
                <c:pt idx="173">
                  <c:v>11.038827765642148</c:v>
                </c:pt>
                <c:pt idx="174">
                  <c:v>10.999363511905985</c:v>
                </c:pt>
                <c:pt idx="175">
                  <c:v>10.960591256623365</c:v>
                </c:pt>
                <c:pt idx="176">
                  <c:v>10.922492573767942</c:v>
                </c:pt>
                <c:pt idx="177">
                  <c:v>10.885049652040285</c:v>
                </c:pt>
                <c:pt idx="178">
                  <c:v>10.848245270394784</c:v>
                </c:pt>
                <c:pt idx="179">
                  <c:v>10.812062774680875</c:v>
                </c:pt>
                <c:pt idx="180">
                  <c:v>10.776486055342772</c:v>
                </c:pt>
                <c:pt idx="181">
                  <c:v>10.741499526124882</c:v>
                </c:pt>
                <c:pt idx="182">
                  <c:v>10.707088103732842</c:v>
                </c:pt>
                <c:pt idx="183">
                  <c:v>10.673237188402782</c:v>
                </c:pt>
                <c:pt idx="184">
                  <c:v>10.639932645333854</c:v>
                </c:pt>
                <c:pt idx="185">
                  <c:v>10.607160786941543</c:v>
                </c:pt>
                <c:pt idx="186">
                  <c:v>10.574908355891381</c:v>
                </c:pt>
                <c:pt idx="187">
                  <c:v>10.543162508874946</c:v>
                </c:pt>
                <c:pt idx="188">
                  <c:v>10.511910801091922</c:v>
                </c:pt>
                <c:pt idx="189">
                  <c:v>10.481141171403968</c:v>
                </c:pt>
                <c:pt idx="190">
                  <c:v>10.450841928127904</c:v>
                </c:pt>
                <c:pt idx="191">
                  <c:v>10.421001735437445</c:v>
                </c:pt>
                <c:pt idx="192">
                  <c:v>10.391609600344276</c:v>
                </c:pt>
                <c:pt idx="193">
                  <c:v>10.362654860230831</c:v>
                </c:pt>
                <c:pt idx="194">
                  <c:v>10.334127170908571</c:v>
                </c:pt>
                <c:pt idx="195">
                  <c:v>10.306016495176861</c:v>
                </c:pt>
                <c:pt idx="196">
                  <c:v>10.278313091858855</c:v>
                </c:pt>
                <c:pt idx="197">
                  <c:v>10.251007505292083</c:v>
                </c:pt>
                <c:pt idx="198">
                  <c:v>10.224090555252459</c:v>
                </c:pt>
                <c:pt idx="199">
                  <c:v>10.197553327291583</c:v>
                </c:pt>
                <c:pt idx="200">
                  <c:v>10.17138716346825</c:v>
                </c:pt>
                <c:pt idx="201">
                  <c:v>10.145583653455994</c:v>
                </c:pt>
                <c:pt idx="202">
                  <c:v>10.120134626009476</c:v>
                </c:pt>
                <c:pt idx="203">
                  <c:v>10.095032140773307</c:v>
                </c:pt>
                <c:pt idx="204">
                  <c:v>10.07026848041785</c:v>
                </c:pt>
                <c:pt idx="205">
                  <c:v>10.045836143087156</c:v>
                </c:pt>
                <c:pt idx="206">
                  <c:v>10.021727835145063</c:v>
                </c:pt>
                <c:pt idx="207">
                  <c:v>9.9979364642061253</c:v>
                </c:pt>
                <c:pt idx="208">
                  <c:v>9.974455132438683</c:v>
                </c:pt>
                <c:pt idx="209">
                  <c:v>9.9512771301280196</c:v>
                </c:pt>
                <c:pt idx="210">
                  <c:v>9.9283959294882145</c:v>
                </c:pt>
                <c:pt idx="211">
                  <c:v>9.9058051787116543</c:v>
                </c:pt>
                <c:pt idx="212">
                  <c:v>9.8834986962460309</c:v>
                </c:pt>
                <c:pt idx="213">
                  <c:v>9.8614704652887646</c:v>
                </c:pt>
                <c:pt idx="214">
                  <c:v>9.8397146284895669</c:v>
                </c:pt>
                <c:pt idx="215">
                  <c:v>9.8182254828521991</c:v>
                </c:pt>
                <c:pt idx="216">
                  <c:v>9.796997474826874</c:v>
                </c:pt>
                <c:pt idx="217">
                  <c:v>9.776025195585186</c:v>
                </c:pt>
                <c:pt idx="218">
                  <c:v>9.7553033764698966</c:v>
                </c:pt>
                <c:pt idx="219">
                  <c:v>9.7348268846121506</c:v>
                </c:pt>
                <c:pt idx="220">
                  <c:v>9.7145907187091325</c:v>
                </c:pt>
                <c:pt idx="221">
                  <c:v>9.6945900049555007</c:v>
                </c:pt>
                <c:pt idx="222">
                  <c:v>9.6748199931221208</c:v>
                </c:pt>
                <c:pt idx="223">
                  <c:v>9.655276052776161</c:v>
                </c:pt>
                <c:pt idx="224">
                  <c:v>9.6359536696366082</c:v>
                </c:pt>
                <c:pt idx="225">
                  <c:v>9.6168484420597373</c:v>
                </c:pt>
                <c:pt idx="226">
                  <c:v>9.5979560776492416</c:v>
                </c:pt>
                <c:pt idx="227">
                  <c:v>9.5792723899859702</c:v>
                </c:pt>
                <c:pt idx="228">
                  <c:v>9.5607932954724326</c:v>
                </c:pt>
                <c:pt idx="229">
                  <c:v>9.5425148102875195</c:v>
                </c:pt>
                <c:pt idx="230">
                  <c:v>9.5244330474469869</c:v>
                </c:pt>
                <c:pt idx="231">
                  <c:v>9.5065442139655563</c:v>
                </c:pt>
                <c:pt idx="232">
                  <c:v>9.4888446081165903</c:v>
                </c:pt>
                <c:pt idx="233">
                  <c:v>9.4713306167855045</c:v>
                </c:pt>
                <c:pt idx="234">
                  <c:v>9.4539987129132559</c:v>
                </c:pt>
                <c:pt idx="235">
                  <c:v>9.4368454530264252</c:v>
                </c:pt>
                <c:pt idx="236">
                  <c:v>9.4198674748504967</c:v>
                </c:pt>
                <c:pt idx="237">
                  <c:v>9.4030614950031524</c:v>
                </c:pt>
                <c:pt idx="238">
                  <c:v>9.386424306764523</c:v>
                </c:pt>
                <c:pt idx="239">
                  <c:v>9.3699527779214122</c:v>
                </c:pt>
                <c:pt idx="240">
                  <c:v>9.3536438486827596</c:v>
                </c:pt>
                <c:pt idx="241">
                  <c:v>9.3374945296635588</c:v>
                </c:pt>
                <c:pt idx="242">
                  <c:v>9.3215018999347219</c:v>
                </c:pt>
                <c:pt idx="243">
                  <c:v>9.3056631051363841</c:v>
                </c:pt>
                <c:pt idx="244">
                  <c:v>9.2899753556523326</c:v>
                </c:pt>
                <c:pt idx="245">
                  <c:v>9.274435924843198</c:v>
                </c:pt>
                <c:pt idx="246">
                  <c:v>9.259042147336352</c:v>
                </c:pt>
                <c:pt idx="247">
                  <c:v>9.2437914173703337</c:v>
                </c:pt>
                <c:pt idx="248">
                  <c:v>9.2286811871918779</c:v>
                </c:pt>
                <c:pt idx="249">
                  <c:v>9.2137089655035762</c:v>
                </c:pt>
                <c:pt idx="250">
                  <c:v>9.1988723159603776</c:v>
                </c:pt>
                <c:pt idx="251">
                  <c:v>9.1841688557131533</c:v>
                </c:pt>
                <c:pt idx="252">
                  <c:v>9.1695962539975984</c:v>
                </c:pt>
                <c:pt idx="253">
                  <c:v>9.1551522307669444</c:v>
                </c:pt>
                <c:pt idx="254">
                  <c:v>9.1408345553668102</c:v>
                </c:pt>
                <c:pt idx="255">
                  <c:v>9.1266410452507749</c:v>
                </c:pt>
                <c:pt idx="256">
                  <c:v>9.112569564735221</c:v>
                </c:pt>
                <c:pt idx="257">
                  <c:v>9.0986180237920635</c:v>
                </c:pt>
                <c:pt idx="258">
                  <c:v>9.0847843768780354</c:v>
                </c:pt>
                <c:pt idx="259">
                  <c:v>9.0710666217992557</c:v>
                </c:pt>
                <c:pt idx="260">
                  <c:v>9.0574627986099117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61-42D9-BE49-F3FBC876851D}"/>
            </c:ext>
          </c:extLst>
        </c:ser>
        <c:ser>
          <c:idx val="1"/>
          <c:order val="1"/>
          <c:tx>
            <c:strRef>
              <c:f>'4回目Lp適用計算 (Cr補正)'!$H$28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'4回目Lp適用計算 (Cr補正)'!$B$29:$B$289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'4回目Lp適用計算 (Cr補正)'!$H$29:$H$289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61-42D9-BE49-F3FBC8768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898040"/>
        <c:axId val="435898432"/>
      </c:scatterChart>
      <c:valAx>
        <c:axId val="435898040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5898432"/>
        <c:crosses val="autoZero"/>
        <c:crossBetween val="midCat"/>
      </c:valAx>
      <c:valAx>
        <c:axId val="435898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58980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'5回目Lp計算 (1.5倍)'!$G$28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'5回目Lp計算 (1.5倍)'!$B$29:$B$289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'5回目Lp計算 (1.5倍)'!$G$29:$G$289</c:f>
              <c:numCache>
                <c:formatCode>General</c:formatCode>
                <c:ptCount val="261"/>
                <c:pt idx="0">
                  <c:v>0.19289491520883106</c:v>
                </c:pt>
                <c:pt idx="1">
                  <c:v>0.23833373516604461</c:v>
                </c:pt>
                <c:pt idx="2">
                  <c:v>0.28549135599796738</c:v>
                </c:pt>
                <c:pt idx="3">
                  <c:v>0.33442254484373002</c:v>
                </c:pt>
                <c:pt idx="4">
                  <c:v>0.38518497006892882</c:v>
                </c:pt>
                <c:pt idx="5">
                  <c:v>0.43783936015920022</c:v>
                </c:pt>
                <c:pt idx="6">
                  <c:v>0.49244967285200214</c:v>
                </c:pt>
                <c:pt idx="7">
                  <c:v>0.54908327512848276</c:v>
                </c:pt>
                <c:pt idx="8">
                  <c:v>0.60781113471332804</c:v>
                </c:pt>
                <c:pt idx="9">
                  <c:v>0.66870802375400273</c:v>
                </c:pt>
                <c:pt idx="10">
                  <c:v>0.73185273537058937</c:v>
                </c:pt>
                <c:pt idx="11">
                  <c:v>0.79732831378206337</c:v>
                </c:pt>
                <c:pt idx="12">
                  <c:v>0.865222298722503</c:v>
                </c:pt>
                <c:pt idx="13">
                  <c:v>0.93562698485906448</c:v>
                </c:pt>
                <c:pt idx="14">
                  <c:v>1.0086396969099125</c:v>
                </c:pt>
                <c:pt idx="15">
                  <c:v>1.0843630811309186</c:v>
                </c:pt>
                <c:pt idx="16">
                  <c:v>1.1629054137908308</c:v>
                </c:pt>
                <c:pt idx="17">
                  <c:v>1.2443809271801825</c:v>
                </c:pt>
                <c:pt idx="18">
                  <c:v>1.3289101535931693</c:v>
                </c:pt>
                <c:pt idx="19">
                  <c:v>1.4166202875759053</c:v>
                </c:pt>
                <c:pt idx="20">
                  <c:v>1.5076455665392325</c:v>
                </c:pt>
                <c:pt idx="21">
                  <c:v>1.6021276695775515</c:v>
                </c:pt>
                <c:pt idx="22">
                  <c:v>1.7002161340024329</c:v>
                </c:pt>
                <c:pt idx="23">
                  <c:v>1.802068788673358</c:v>
                </c:pt>
                <c:pt idx="24">
                  <c:v>1.9078522026660574</c:v>
                </c:pt>
                <c:pt idx="25">
                  <c:v>2.0177421471356314</c:v>
                </c:pt>
                <c:pt idx="26">
                  <c:v>2.1319240673750408</c:v>
                </c:pt>
                <c:pt idx="27">
                  <c:v>2.2505935610014407</c:v>
                </c:pt>
                <c:pt idx="28">
                  <c:v>2.3739568568771086</c:v>
                </c:pt>
                <c:pt idx="29">
                  <c:v>2.5022312877328754</c:v>
                </c:pt>
                <c:pt idx="30">
                  <c:v>2.635645747443971</c:v>
                </c:pt>
                <c:pt idx="31">
                  <c:v>2.7744411214319382</c:v>
                </c:pt>
                <c:pt idx="32">
                  <c:v>2.9188706756384879</c:v>
                </c:pt>
                <c:pt idx="33">
                  <c:v>3.0692003858278523</c:v>
                </c:pt>
                <c:pt idx="34">
                  <c:v>3.2257091844950367</c:v>
                </c:pt>
                <c:pt idx="35">
                  <c:v>3.3886890972399919</c:v>
                </c:pt>
                <c:pt idx="36">
                  <c:v>3.5584452339433619</c:v>
                </c:pt>
                <c:pt idx="37">
                  <c:v>3.7352955922578395</c:v>
                </c:pt>
                <c:pt idx="38">
                  <c:v>3.9195706216029964</c:v>
                </c:pt>
                <c:pt idx="39">
                  <c:v>4.111612484799454</c:v>
                </c:pt>
                <c:pt idx="40">
                  <c:v>4.3117739414769689</c:v>
                </c:pt>
                <c:pt idx="41">
                  <c:v>4.5204167622312026</c:v>
                </c:pt>
                <c:pt idx="42">
                  <c:v>4.7379095650172891</c:v>
                </c:pt>
                <c:pt idx="43">
                  <c:v>4.964624945369116</c:v>
                </c:pt>
                <c:pt idx="44">
                  <c:v>5.2009357497771971</c:v>
                </c:pt>
                <c:pt idx="45">
                  <c:v>5.4472103172291391</c:v>
                </c:pt>
                <c:pt idx="46">
                  <c:v>5.7038064881427202</c:v>
                </c:pt>
                <c:pt idx="47">
                  <c:v>5.9710641538366955</c:v>
                </c:pt>
                <c:pt idx="48">
                  <c:v>6.2492960951320926</c:v>
                </c:pt>
                <c:pt idx="49">
                  <c:v>6.5387768384746865</c:v>
                </c:pt>
                <c:pt idx="50">
                  <c:v>6.8397292462192141</c:v>
                </c:pt>
                <c:pt idx="51">
                  <c:v>7.1523085601550243</c:v>
                </c:pt>
                <c:pt idx="52">
                  <c:v>7.4765836417054441</c:v>
                </c:pt>
                <c:pt idx="53">
                  <c:v>7.8125152084931688</c:v>
                </c:pt>
                <c:pt idx="54">
                  <c:v>8.1599309674861882</c:v>
                </c:pt>
                <c:pt idx="55">
                  <c:v>8.5184977041487873</c:v>
                </c:pt>
                <c:pt idx="56">
                  <c:v>8.8876906204775104</c:v>
                </c:pt>
                <c:pt idx="57">
                  <c:v>9.2667605372464603</c:v>
                </c:pt>
                <c:pt idx="58">
                  <c:v>9.6546999978250891</c:v>
                </c:pt>
                <c:pt idx="59">
                  <c:v>10.050209833971712</c:v>
                </c:pt>
                <c:pt idx="60">
                  <c:v>10.451668363391935</c:v>
                </c:pt>
                <c:pt idx="61">
                  <c:v>10.857106045629944</c:v>
                </c:pt>
                <c:pt idx="62">
                  <c:v>11.264189055531432</c:v>
                </c:pt>
                <c:pt idx="63">
                  <c:v>11.670215732421003</c:v>
                </c:pt>
                <c:pt idx="64">
                  <c:v>12.072130081489679</c:v>
                </c:pt>
                <c:pt idx="65">
                  <c:v>12.466556270435367</c:v>
                </c:pt>
                <c:pt idx="66">
                  <c:v>12.849857212054026</c:v>
                </c:pt>
                <c:pt idx="67">
                  <c:v>13.218218735187378</c:v>
                </c:pt>
                <c:pt idx="68">
                  <c:v>13.567758512945732</c:v>
                </c:pt>
                <c:pt idx="69">
                  <c:v>13.894655992391137</c:v>
                </c:pt>
                <c:pt idx="70">
                  <c:v>14.195296401306166</c:v>
                </c:pt>
                <c:pt idx="71">
                  <c:v>14.466419016295886</c:v>
                </c:pt>
                <c:pt idx="72">
                  <c:v>14.705257871070428</c:v>
                </c:pt>
                <c:pt idx="73">
                  <c:v>14.909662515955191</c:v>
                </c:pt>
                <c:pt idx="74">
                  <c:v>15.078187636066579</c:v>
                </c:pt>
                <c:pt idx="75">
                  <c:v>15.210143265610659</c:v>
                </c:pt>
                <c:pt idx="76">
                  <c:v>15.305601573495011</c:v>
                </c:pt>
                <c:pt idx="77">
                  <c:v>15.365361003912467</c:v>
                </c:pt>
                <c:pt idx="78">
                  <c:v>15.390873073307706</c:v>
                </c:pt>
                <c:pt idx="79">
                  <c:v>15.38414059107377</c:v>
                </c:pt>
                <c:pt idx="80">
                  <c:v>15.347598008106685</c:v>
                </c:pt>
                <c:pt idx="81">
                  <c:v>15.283984894591876</c:v>
                </c:pt>
                <c:pt idx="82">
                  <c:v>15.196222431446877</c:v>
                </c:pt>
                <c:pt idx="83">
                  <c:v>15.087300714063348</c:v>
                </c:pt>
                <c:pt idx="84">
                  <c:v>14.960182131057596</c:v>
                </c:pt>
                <c:pt idx="85">
                  <c:v>14.817723559588252</c:v>
                </c:pt>
                <c:pt idx="86">
                  <c:v>14.66261794598236</c:v>
                </c:pt>
                <c:pt idx="87">
                  <c:v>14.497354194832969</c:v>
                </c:pt>
                <c:pt idx="88">
                  <c:v>14.324193213920543</c:v>
                </c:pt>
                <c:pt idx="89">
                  <c:v>14.145157402427605</c:v>
                </c:pt>
                <c:pt idx="90">
                  <c:v>13.962030719752148</c:v>
                </c:pt>
                <c:pt idx="91">
                  <c:v>13.776366609803997</c:v>
                </c:pt>
                <c:pt idx="92">
                  <c:v>13.589501367832993</c:v>
                </c:pt>
                <c:pt idx="93">
                  <c:v>13.402570932081769</c:v>
                </c:pt>
                <c:pt idx="94">
                  <c:v>13.216529494846291</c:v>
                </c:pt>
                <c:pt idx="95">
                  <c:v>13.032168714506263</c:v>
                </c:pt>
                <c:pt idx="96">
                  <c:v>12.850136648534832</c:v>
                </c:pt>
                <c:pt idx="97">
                  <c:v>12.670955808092534</c:v>
                </c:pt>
                <c:pt idx="98">
                  <c:v>12.495039957342767</c:v>
                </c:pt>
                <c:pt idx="99">
                  <c:v>12.322709450175301</c:v>
                </c:pt>
                <c:pt idx="100">
                  <c:v>12.154205021198292</c:v>
                </c:pt>
                <c:pt idx="101">
                  <c:v>11.989700034977139</c:v>
                </c:pt>
                <c:pt idx="102">
                  <c:v>11.829311255502855</c:v>
                </c:pt>
                <c:pt idx="103">
                  <c:v>11.67310823377327</c:v>
                </c:pt>
                <c:pt idx="104">
                  <c:v>11.52112143102617</c:v>
                </c:pt>
                <c:pt idx="105">
                  <c:v>11.37334920327881</c:v>
                </c:pt>
                <c:pt idx="106">
                  <c:v>11.229763773055147</c:v>
                </c:pt>
                <c:pt idx="107">
                  <c:v>11.090316309277119</c:v>
                </c:pt>
                <c:pt idx="108">
                  <c:v>10.954941228282019</c:v>
                </c:pt>
                <c:pt idx="109">
                  <c:v>10.823559819249656</c:v>
                </c:pt>
                <c:pt idx="110">
                  <c:v>10.696083286982002</c:v>
                </c:pt>
                <c:pt idx="111">
                  <c:v>10.572415294642944</c:v>
                </c:pt>
                <c:pt idx="112">
                  <c:v>10.452454079162253</c:v>
                </c:pt>
                <c:pt idx="113">
                  <c:v>10.336094202787216</c:v>
                </c:pt>
                <c:pt idx="114">
                  <c:v>10.223227995857194</c:v>
                </c:pt>
                <c:pt idx="115">
                  <c:v>10.113746738327867</c:v>
                </c:pt>
                <c:pt idx="116">
                  <c:v>10.007541620876365</c:v>
                </c:pt>
                <c:pt idx="117">
                  <c:v>9.9045045205352071</c:v>
                </c:pt>
                <c:pt idx="118">
                  <c:v>9.8045286206727074</c:v>
                </c:pt>
                <c:pt idx="119">
                  <c:v>9.7075089006908755</c:v>
                </c:pt>
                <c:pt idx="120">
                  <c:v>9.6133425169769211</c:v>
                </c:pt>
                <c:pt idx="121">
                  <c:v>9.5219290933509804</c:v>
                </c:pt>
                <c:pt idx="122">
                  <c:v>9.4331709364332674</c:v>
                </c:pt>
                <c:pt idx="123">
                  <c:v>9.3469731889475067</c:v>
                </c:pt>
                <c:pt idx="124">
                  <c:v>9.2632439319284643</c:v>
                </c:pt>
                <c:pt idx="125">
                  <c:v>9.1818942450599792</c:v>
                </c:pt>
                <c:pt idx="126">
                  <c:v>9.1028382328926689</c:v>
                </c:pt>
                <c:pt idx="127">
                  <c:v>9.0259930234391028</c:v>
                </c:pt>
                <c:pt idx="128">
                  <c:v>8.9512787445853714</c:v>
                </c:pt>
                <c:pt idx="129">
                  <c:v>8.8786184828636028</c:v>
                </c:pt>
                <c:pt idx="130">
                  <c:v>8.8079382283745318</c:v>
                </c:pt>
                <c:pt idx="131">
                  <c:v>8.7391668090124099</c:v>
                </c:pt>
                <c:pt idx="132">
                  <c:v>8.6722358166079712</c:v>
                </c:pt>
                <c:pt idx="133">
                  <c:v>8.6070795271534255</c:v>
                </c:pt>
                <c:pt idx="134">
                  <c:v>8.5436348168936327</c:v>
                </c:pt>
                <c:pt idx="135">
                  <c:v>8.4818410757484219</c:v>
                </c:pt>
                <c:pt idx="136">
                  <c:v>8.4216401192632695</c:v>
                </c:pt>
                <c:pt idx="137">
                  <c:v>8.3629761000610294</c:v>
                </c:pt>
                <c:pt idx="138">
                  <c:v>8.3057954195794057</c:v>
                </c:pt>
                <c:pt idx="139">
                  <c:v>8.2500466407218536</c:v>
                </c:pt>
                <c:pt idx="140">
                  <c:v>8.1956804019183735</c:v>
                </c:pt>
                <c:pt idx="141">
                  <c:v>8.1426493329836127</c:v>
                </c:pt>
                <c:pt idx="142">
                  <c:v>8.0909079730687594</c:v>
                </c:pt>
                <c:pt idx="143">
                  <c:v>8.0404126909286742</c:v>
                </c:pt>
                <c:pt idx="144">
                  <c:v>7.9911216076634286</c:v>
                </c:pt>
                <c:pt idx="145">
                  <c:v>7.9429945220423601</c:v>
                </c:pt>
                <c:pt idx="146">
                  <c:v>7.8959928384767153</c:v>
                </c:pt>
                <c:pt idx="147">
                  <c:v>7.8500794976728407</c:v>
                </c:pt>
                <c:pt idx="148">
                  <c:v>7.8052189099701597</c:v>
                </c:pt>
                <c:pt idx="149">
                  <c:v>7.7613768913458134</c:v>
                </c:pt>
                <c:pt idx="150">
                  <c:v>7.718520602050253</c:v>
                </c:pt>
                <c:pt idx="151">
                  <c:v>7.6766184878240065</c:v>
                </c:pt>
                <c:pt idx="152">
                  <c:v>7.6356402236351304</c:v>
                </c:pt>
                <c:pt idx="153">
                  <c:v>7.5955566598686168</c:v>
                </c:pt>
                <c:pt idx="154">
                  <c:v>7.5563397708930928</c:v>
                </c:pt>
                <c:pt idx="155">
                  <c:v>7.5179626059258844</c:v>
                </c:pt>
                <c:pt idx="156">
                  <c:v>7.4803992421148742</c:v>
                </c:pt>
                <c:pt idx="157">
                  <c:v>7.4436247397538846</c:v>
                </c:pt>
                <c:pt idx="158">
                  <c:v>7.4076150995479662</c:v>
                </c:pt>
                <c:pt idx="159">
                  <c:v>7.3723472218450947</c:v>
                </c:pt>
                <c:pt idx="160">
                  <c:v>7.337798867751645</c:v>
                </c:pt>
                <c:pt idx="161">
                  <c:v>7.3039486220504735</c:v>
                </c:pt>
                <c:pt idx="162">
                  <c:v>7.2707758578421497</c:v>
                </c:pt>
                <c:pt idx="163">
                  <c:v>7.2382607028319352</c:v>
                </c:pt>
                <c:pt idx="164">
                  <c:v>7.2063840071874727</c:v>
                </c:pt>
                <c:pt idx="165">
                  <c:v>7.1751273128945154</c:v>
                </c:pt>
                <c:pt idx="166">
                  <c:v>7.1444728245406584</c:v>
                </c:pt>
                <c:pt idx="167">
                  <c:v>7.114403381459625</c:v>
                </c:pt>
                <c:pt idx="168">
                  <c:v>7.0849024311713258</c:v>
                </c:pt>
                <c:pt idx="169">
                  <c:v>7.0559540040556019</c:v>
                </c:pt>
                <c:pt idx="170">
                  <c:v>7.027542689200156</c:v>
                </c:pt>
                <c:pt idx="171">
                  <c:v>6.9996536113658241</c:v>
                </c:pt>
                <c:pt idx="172">
                  <c:v>6.9722724090148782</c:v>
                </c:pt>
                <c:pt idx="173">
                  <c:v>6.945385213350546</c:v>
                </c:pt>
                <c:pt idx="174">
                  <c:v>6.9189786283183361</c:v>
                </c:pt>
                <c:pt idx="175">
                  <c:v>6.8930397115221194</c:v>
                </c:pt>
                <c:pt idx="176">
                  <c:v>6.8675559560101913</c:v>
                </c:pt>
                <c:pt idx="177">
                  <c:v>6.8425152728886394</c:v>
                </c:pt>
                <c:pt idx="178">
                  <c:v>6.8179059747215787</c:v>
                </c:pt>
                <c:pt idx="179">
                  <c:v>6.7937167596796186</c:v>
                </c:pt>
                <c:pt idx="180">
                  <c:v>6.7699366964000642</c:v>
                </c:pt>
                <c:pt idx="181">
                  <c:v>6.7465552095239865</c:v>
                </c:pt>
                <c:pt idx="182">
                  <c:v>6.7235620658772097</c:v>
                </c:pt>
                <c:pt idx="183">
                  <c:v>6.7009473612638093</c:v>
                </c:pt>
                <c:pt idx="184">
                  <c:v>6.6787015078423799</c:v>
                </c:pt>
                <c:pt idx="185">
                  <c:v>6.6568152220568262</c:v>
                </c:pt>
                <c:pt idx="186">
                  <c:v>6.6352795130948303</c:v>
                </c:pt>
                <c:pt idx="187">
                  <c:v>6.6140856718485779</c:v>
                </c:pt>
                <c:pt idx="188">
                  <c:v>6.5932252603535924</c:v>
                </c:pt>
                <c:pt idx="189">
                  <c:v>6.5726901016827126</c:v>
                </c:pt>
                <c:pt idx="190">
                  <c:v>6.5524722702735518</c:v>
                </c:pt>
                <c:pt idx="191">
                  <c:v>6.5325640826687055</c:v>
                </c:pt>
                <c:pt idx="192">
                  <c:v>6.5129580886491807</c:v>
                </c:pt>
                <c:pt idx="193">
                  <c:v>6.493647062742455</c:v>
                </c:pt>
                <c:pt idx="194">
                  <c:v>6.4746239960874892</c:v>
                </c:pt>
                <c:pt idx="195">
                  <c:v>6.4558820886399664</c:v>
                </c:pt>
                <c:pt idx="196">
                  <c:v>6.4374147417018692</c:v>
                </c:pt>
                <c:pt idx="197">
                  <c:v>6.4192155507602653</c:v>
                </c:pt>
                <c:pt idx="198">
                  <c:v>6.4012782986210128</c:v>
                </c:pt>
                <c:pt idx="199">
                  <c:v>6.3835969488237296</c:v>
                </c:pt>
                <c:pt idx="200">
                  <c:v>6.3661656393251249</c:v>
                </c:pt>
                <c:pt idx="201">
                  <c:v>6.3489786764384073</c:v>
                </c:pt>
                <c:pt idx="202">
                  <c:v>6.3320305290171</c:v>
                </c:pt>
                <c:pt idx="203">
                  <c:v>6.315315822872174</c:v>
                </c:pt>
                <c:pt idx="204">
                  <c:v>6.2988293354119493</c:v>
                </c:pt>
                <c:pt idx="205">
                  <c:v>6.282565990494791</c:v>
                </c:pt>
                <c:pt idx="206">
                  <c:v>6.2665208534850185</c:v>
                </c:pt>
                <c:pt idx="207">
                  <c:v>6.2506891265030289</c:v>
                </c:pt>
                <c:pt idx="208">
                  <c:v>6.2350661438609816</c:v>
                </c:pt>
                <c:pt idx="209">
                  <c:v>6.2196473676758846</c:v>
                </c:pt>
                <c:pt idx="210">
                  <c:v>6.2044283836522576</c:v>
                </c:pt>
                <c:pt idx="211">
                  <c:v>6.1894048970269884</c:v>
                </c:pt>
                <c:pt idx="212">
                  <c:v>6.1745727286693057</c:v>
                </c:pt>
                <c:pt idx="213">
                  <c:v>6.1599278113291458</c:v>
                </c:pt>
                <c:pt idx="214">
                  <c:v>6.1454661860275284</c:v>
                </c:pt>
                <c:pt idx="215">
                  <c:v>6.1311839985828458</c:v>
                </c:pt>
                <c:pt idx="216">
                  <c:v>6.1170774962672461</c:v>
                </c:pt>
                <c:pt idx="217">
                  <c:v>6.103143024587613</c:v>
                </c:pt>
                <c:pt idx="218">
                  <c:v>6.0893770241858327</c:v>
                </c:pt>
                <c:pt idx="219">
                  <c:v>6.075776027853367</c:v>
                </c:pt>
                <c:pt idx="220">
                  <c:v>6.0623366576553153</c:v>
                </c:pt>
                <c:pt idx="221">
                  <c:v>6.049055622159405</c:v>
                </c:pt>
                <c:pt idx="222">
                  <c:v>6.0359297137655874</c:v>
                </c:pt>
                <c:pt idx="223">
                  <c:v>6.0229558061320256</c:v>
                </c:pt>
                <c:pt idx="224">
                  <c:v>6.0101308516935843</c:v>
                </c:pt>
                <c:pt idx="225">
                  <c:v>5.9974518792689739</c:v>
                </c:pt>
                <c:pt idx="226">
                  <c:v>5.9849159917529953</c:v>
                </c:pt>
                <c:pt idx="227">
                  <c:v>5.972520363890399</c:v>
                </c:pt>
                <c:pt idx="228">
                  <c:v>5.9602622401280829</c:v>
                </c:pt>
                <c:pt idx="229">
                  <c:v>5.9481389325425047</c:v>
                </c:pt>
                <c:pt idx="230">
                  <c:v>5.9361478188392667</c:v>
                </c:pt>
                <c:pt idx="231">
                  <c:v>5.92428634042205</c:v>
                </c:pt>
                <c:pt idx="232">
                  <c:v>5.9125520005281134</c:v>
                </c:pt>
                <c:pt idx="233">
                  <c:v>5.900942362427779</c:v>
                </c:pt>
                <c:pt idx="234">
                  <c:v>5.8894550476853693</c:v>
                </c:pt>
                <c:pt idx="235">
                  <c:v>5.8780877344791982</c:v>
                </c:pt>
                <c:pt idx="236">
                  <c:v>5.8668381559783622</c:v>
                </c:pt>
                <c:pt idx="237">
                  <c:v>5.8557040987740976</c:v>
                </c:pt>
                <c:pt idx="238">
                  <c:v>5.8446834013636177</c:v>
                </c:pt>
                <c:pt idx="239">
                  <c:v>5.8337739526844414</c:v>
                </c:pt>
                <c:pt idx="240">
                  <c:v>5.8229736906972844</c:v>
                </c:pt>
                <c:pt idx="241">
                  <c:v>5.8122806010156403</c:v>
                </c:pt>
                <c:pt idx="242">
                  <c:v>5.8016927155803479</c:v>
                </c:pt>
                <c:pt idx="243">
                  <c:v>5.791208111377407</c:v>
                </c:pt>
                <c:pt idx="244">
                  <c:v>5.7808249091974675</c:v>
                </c:pt>
                <c:pt idx="245">
                  <c:v>5.7705412724353993</c:v>
                </c:pt>
                <c:pt idx="246">
                  <c:v>5.7603554059285038</c:v>
                </c:pt>
                <c:pt idx="247">
                  <c:v>5.7502655548319082</c:v>
                </c:pt>
                <c:pt idx="248">
                  <c:v>5.7402700035298055</c:v>
                </c:pt>
                <c:pt idx="249">
                  <c:v>5.7303670745812214</c:v>
                </c:pt>
                <c:pt idx="250">
                  <c:v>5.720555127699031</c:v>
                </c:pt>
                <c:pt idx="251">
                  <c:v>5.7108325587610889</c:v>
                </c:pt>
                <c:pt idx="252">
                  <c:v>5.7011977988522275</c:v>
                </c:pt>
                <c:pt idx="253">
                  <c:v>5.6916493133360948</c:v>
                </c:pt>
                <c:pt idx="254">
                  <c:v>5.6821856009557301</c:v>
                </c:pt>
                <c:pt idx="255">
                  <c:v>5.6728051929618548</c:v>
                </c:pt>
                <c:pt idx="256">
                  <c:v>5.6635066522679143</c:v>
                </c:pt>
                <c:pt idx="257">
                  <c:v>5.6542885726309278</c:v>
                </c:pt>
                <c:pt idx="258">
                  <c:v>5.6451495778572287</c:v>
                </c:pt>
                <c:pt idx="259">
                  <c:v>5.6360883210322461</c:v>
                </c:pt>
                <c:pt idx="260">
                  <c:v>5.6271034837734746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7C-49B3-95A4-4806A73FD0EA}"/>
            </c:ext>
          </c:extLst>
        </c:ser>
        <c:ser>
          <c:idx val="1"/>
          <c:order val="1"/>
          <c:tx>
            <c:strRef>
              <c:f>'5回目Lp計算 (1.5倍)'!$H$28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'5回目Lp計算 (1.5倍)'!$B$29:$B$289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'5回目Lp計算 (1.5倍)'!$H$29:$H$289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7C-49B3-95A4-4806A73FD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899608"/>
        <c:axId val="437302472"/>
      </c:scatterChart>
      <c:valAx>
        <c:axId val="435899608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7302472"/>
        <c:crosses val="autoZero"/>
        <c:crossBetween val="midCat"/>
      </c:valAx>
      <c:valAx>
        <c:axId val="437302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589960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'5回目Lp計算 (0.5倍)'!$G$28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'5回目Lp計算 (0.5倍)'!$B$29:$B$289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'5回目Lp計算 (0.5倍)'!$G$29:$G$289</c:f>
              <c:numCache>
                <c:formatCode>General</c:formatCode>
                <c:ptCount val="261"/>
                <c:pt idx="0">
                  <c:v>-0.21829167956868401</c:v>
                </c:pt>
                <c:pt idx="1">
                  <c:v>-0.19725133026867225</c:v>
                </c:pt>
                <c:pt idx="2">
                  <c:v>-0.17550398926877353</c:v>
                </c:pt>
                <c:pt idx="3">
                  <c:v>-0.15303336066804979</c:v>
                </c:pt>
                <c:pt idx="4">
                  <c:v>-0.12982239715483201</c:v>
                </c:pt>
                <c:pt idx="5">
                  <c:v>-0.10585326522167449</c:v>
                </c:pt>
                <c:pt idx="6">
                  <c:v>-8.1107308209993789E-2</c:v>
                </c:pt>
                <c:pt idx="7">
                  <c:v>-5.5565007035979552E-2</c:v>
                </c:pt>
                <c:pt idx="8">
                  <c:v>-2.9205938437416701E-2</c:v>
                </c:pt>
                <c:pt idx="9">
                  <c:v>-2.0087305680210887E-3</c:v>
                </c:pt>
                <c:pt idx="10">
                  <c:v>2.6048984248287055E-2</c:v>
                </c:pt>
                <c:pt idx="11">
                  <c:v>5.4990619806229324E-2</c:v>
                </c:pt>
                <c:pt idx="12">
                  <c:v>8.4840689571082928E-2</c:v>
                </c:pt>
                <c:pt idx="13">
                  <c:v>0.11562486373203607</c:v>
                </c:pt>
                <c:pt idx="14">
                  <c:v>0.14737003001555515</c:v>
                </c:pt>
                <c:pt idx="15">
                  <c:v>0.18010435853934204</c:v>
                </c:pt>
                <c:pt idx="16">
                  <c:v>0.21385737101164259</c:v>
                </c:pt>
                <c:pt idx="17">
                  <c:v>0.24866001460708287</c:v>
                </c:pt>
                <c:pt idx="18">
                  <c:v>0.28454474087923332</c:v>
                </c:pt>
                <c:pt idx="19">
                  <c:v>0.3215455901019012</c:v>
                </c:pt>
                <c:pt idx="20">
                  <c:v>0.35969828146611216</c:v>
                </c:pt>
                <c:pt idx="21">
                  <c:v>0.39904030959812986</c:v>
                </c:pt>
                <c:pt idx="22">
                  <c:v>0.43961104790610295</c:v>
                </c:pt>
                <c:pt idx="23">
                  <c:v>0.48145185930943668</c:v>
                </c:pt>
                <c:pt idx="24">
                  <c:v>0.52460621495618642</c:v>
                </c:pt>
                <c:pt idx="25">
                  <c:v>0.56911982159024854</c:v>
                </c:pt>
                <c:pt idx="26">
                  <c:v>0.61504075829242744</c:v>
                </c:pt>
                <c:pt idx="27">
                  <c:v>0.66241962338825189</c:v>
                </c:pt>
                <c:pt idx="28">
                  <c:v>0.7113096923914487</c:v>
                </c:pt>
                <c:pt idx="29">
                  <c:v>0.76176708793605041</c:v>
                </c:pt>
                <c:pt idx="30">
                  <c:v>0.81385096274318258</c:v>
                </c:pt>
                <c:pt idx="31">
                  <c:v>0.86762369677163742</c:v>
                </c:pt>
                <c:pt idx="32">
                  <c:v>0.92315110981557946</c:v>
                </c:pt>
                <c:pt idx="33">
                  <c:v>0.98050269093945419</c:v>
                </c:pt>
                <c:pt idx="34">
                  <c:v>1.0397518462808031</c:v>
                </c:pt>
                <c:pt idx="35">
                  <c:v>1.1009761669078881</c:v>
                </c:pt>
                <c:pt idx="36">
                  <c:v>1.1642577185926584</c:v>
                </c:pt>
                <c:pt idx="37">
                  <c:v>1.2296833555525963</c:v>
                </c:pt>
                <c:pt idx="38">
                  <c:v>1.2973450604297621</c:v>
                </c:pt>
                <c:pt idx="39">
                  <c:v>1.3673403130144233</c:v>
                </c:pt>
                <c:pt idx="40">
                  <c:v>1.439772490486817</c:v>
                </c:pt>
                <c:pt idx="41">
                  <c:v>1.5147513022471113</c:v>
                </c:pt>
                <c:pt idx="42">
                  <c:v>1.5923932627339221</c:v>
                </c:pt>
                <c:pt idx="43">
                  <c:v>1.672822205999799</c:v>
                </c:pt>
                <c:pt idx="44">
                  <c:v>1.7561698462220585</c:v>
                </c:pt>
                <c:pt idx="45">
                  <c:v>1.842576388784102</c:v>
                </c:pt>
                <c:pt idx="46">
                  <c:v>1.9321911970707064</c:v>
                </c:pt>
                <c:pt idx="47">
                  <c:v>2.0251735206865624</c:v>
                </c:pt>
                <c:pt idx="48">
                  <c:v>2.1216932914359705</c:v>
                </c:pt>
                <c:pt idx="49">
                  <c:v>2.2219319940995494</c:v>
                </c:pt>
                <c:pt idx="50">
                  <c:v>2.3260836198169264</c:v>
                </c:pt>
                <c:pt idx="51">
                  <c:v>2.4343557107390574</c:v>
                </c:pt>
                <c:pt idx="52">
                  <c:v>2.5469705055553944</c:v>
                </c:pt>
                <c:pt idx="53">
                  <c:v>2.6641661965346768</c:v>
                </c:pt>
                <c:pt idx="54">
                  <c:v>2.786198309846454</c:v>
                </c:pt>
                <c:pt idx="55">
                  <c:v>2.9133412221541093</c:v>
                </c:pt>
                <c:pt idx="56">
                  <c:v>3.0458898277857709</c:v>
                </c:pt>
                <c:pt idx="57">
                  <c:v>3.1841613721868707</c:v>
                </c:pt>
                <c:pt idx="58">
                  <c:v>3.3284974688193913</c:v>
                </c:pt>
                <c:pt idx="59">
                  <c:v>3.4792663181663026</c:v>
                </c:pt>
                <c:pt idx="60">
                  <c:v>3.6368651489763697</c:v>
                </c:pt>
                <c:pt idx="61">
                  <c:v>3.8017229032697784</c:v>
                </c:pt>
                <c:pt idx="62">
                  <c:v>3.9743031878085344</c:v>
                </c:pt>
                <c:pt idx="63">
                  <c:v>4.1551075155581012</c:v>
                </c:pt>
                <c:pt idx="64">
                  <c:v>4.3446788608994398</c:v>
                </c:pt>
                <c:pt idx="65">
                  <c:v>4.5436055516712868</c:v>
                </c:pt>
                <c:pt idx="66">
                  <c:v>4.7525255190765172</c:v>
                </c:pt>
                <c:pt idx="67">
                  <c:v>4.9721309224409129</c:v>
                </c:pt>
                <c:pt idx="68">
                  <c:v>5.2031731588870107</c:v>
                </c:pt>
                <c:pt idx="69">
                  <c:v>5.4464682569618512</c:v>
                </c:pt>
                <c:pt idx="70">
                  <c:v>5.7029026364559972</c:v>
                </c:pt>
                <c:pt idx="71">
                  <c:v>5.9734391917643448</c:v>
                </c:pt>
                <c:pt idx="72">
                  <c:v>6.2591236200081708</c:v>
                </c:pt>
                <c:pt idx="73">
                  <c:v>6.5610908634534972</c:v>
                </c:pt>
                <c:pt idx="74">
                  <c:v>6.8805714626760066</c:v>
                </c:pt>
                <c:pt idx="75">
                  <c:v>7.2188975145455236</c:v>
                </c:pt>
                <c:pt idx="76">
                  <c:v>7.5775077868654659</c:v>
                </c:pt>
                <c:pt idx="77">
                  <c:v>7.9579513453924644</c:v>
                </c:pt>
                <c:pt idx="78">
                  <c:v>8.3618887806549012</c:v>
                </c:pt>
                <c:pt idx="79">
                  <c:v>8.7910897579851195</c:v>
                </c:pt>
                <c:pt idx="80">
                  <c:v>9.2474251251668136</c:v>
                </c:pt>
                <c:pt idx="81">
                  <c:v>9.7328511630637653</c:v>
                </c:pt>
                <c:pt idx="82">
                  <c:v>10.249382716589817</c:v>
                </c:pt>
                <c:pt idx="83">
                  <c:v>10.79905085864201</c:v>
                </c:pt>
                <c:pt idx="84">
                  <c:v>11.383839392910245</c:v>
                </c:pt>
                <c:pt idx="85">
                  <c:v>12.005592902249941</c:v>
                </c:pt>
                <c:pt idx="86">
                  <c:v>12.665887281601048</c:v>
                </c:pt>
                <c:pt idx="87">
                  <c:v>13.365851983779027</c:v>
                </c:pt>
                <c:pt idx="88">
                  <c:v>14.105932023628545</c:v>
                </c:pt>
                <c:pt idx="89">
                  <c:v>14.885577992495564</c:v>
                </c:pt>
                <c:pt idx="90">
                  <c:v>15.702855355184079</c:v>
                </c:pt>
                <c:pt idx="91">
                  <c:v>16.553972258694394</c:v>
                </c:pt>
                <c:pt idx="92">
                  <c:v>17.432740738673985</c:v>
                </c:pt>
                <c:pt idx="93">
                  <c:v>18.330012407553269</c:v>
                </c:pt>
                <c:pt idx="94">
                  <c:v>19.233167855459946</c:v>
                </c:pt>
                <c:pt idx="95">
                  <c:v>20.125786188884064</c:v>
                </c:pt>
                <c:pt idx="96">
                  <c:v>20.98766614757626</c:v>
                </c:pt>
                <c:pt idx="97">
                  <c:v>21.795390296043312</c:v>
                </c:pt>
                <c:pt idx="98">
                  <c:v>22.523586583187935</c:v>
                </c:pt>
                <c:pt idx="99">
                  <c:v>23.146918397610857</c:v>
                </c:pt>
                <c:pt idx="100">
                  <c:v>23.642625436172359</c:v>
                </c:pt>
                <c:pt idx="101">
                  <c:v>23.993198031882724</c:v>
                </c:pt>
                <c:pt idx="102">
                  <c:v>24.188604612476905</c:v>
                </c:pt>
                <c:pt idx="103">
                  <c:v>24.227515837778245</c:v>
                </c:pt>
                <c:pt idx="104">
                  <c:v>24.117212775312584</c:v>
                </c:pt>
                <c:pt idx="105">
                  <c:v>23.872241297987287</c:v>
                </c:pt>
                <c:pt idx="106">
                  <c:v>23.512212730005039</c:v>
                </c:pt>
                <c:pt idx="107">
                  <c:v>23.059310760950492</c:v>
                </c:pt>
                <c:pt idx="108">
                  <c:v>22.536014577472262</c:v>
                </c:pt>
                <c:pt idx="109">
                  <c:v>21.963360470667375</c:v>
                </c:pt>
                <c:pt idx="110">
                  <c:v>21.359848234334798</c:v>
                </c:pt>
                <c:pt idx="111">
                  <c:v>20.740934788960882</c:v>
                </c:pt>
                <c:pt idx="112">
                  <c:v>20.118973121391075</c:v>
                </c:pt>
                <c:pt idx="113">
                  <c:v>19.503437554902824</c:v>
                </c:pt>
                <c:pt idx="114">
                  <c:v>18.901299089261645</c:v>
                </c:pt>
                <c:pt idx="115">
                  <c:v>18.317452114673433</c:v>
                </c:pt>
                <c:pt idx="116">
                  <c:v>17.755130502876472</c:v>
                </c:pt>
                <c:pt idx="117">
                  <c:v>17.216279954794881</c:v>
                </c:pt>
                <c:pt idx="118">
                  <c:v>16.701873218525446</c:v>
                </c:pt>
                <c:pt idx="119">
                  <c:v>16.212166751985478</c:v>
                </c:pt>
                <c:pt idx="120">
                  <c:v>15.746903738711422</c:v>
                </c:pt>
                <c:pt idx="121">
                  <c:v>15.305471061902077</c:v>
                </c:pt>
                <c:pt idx="122">
                  <c:v>14.887018411154633</c:v>
                </c:pt>
                <c:pt idx="123">
                  <c:v>14.490547157471473</c:v>
                </c:pt>
                <c:pt idx="124">
                  <c:v>14.114975613573616</c:v>
                </c:pt>
                <c:pt idx="125">
                  <c:v>13.759186154620693</c:v>
                </c:pt>
                <c:pt idx="126">
                  <c:v>13.422058591526971</c:v>
                </c:pt>
                <c:pt idx="127">
                  <c:v>13.102493244332395</c:v>
                </c:pt>
                <c:pt idx="128">
                  <c:v>12.799426378644455</c:v>
                </c:pt>
                <c:pt idx="129">
                  <c:v>12.51184003738339</c:v>
                </c:pt>
                <c:pt idx="130">
                  <c:v>12.238767803883434</c:v>
                </c:pt>
                <c:pt idx="131">
                  <c:v>11.979297648184581</c:v>
                </c:pt>
                <c:pt idx="132">
                  <c:v>11.732572714235449</c:v>
                </c:pt>
                <c:pt idx="133">
                  <c:v>11.497790682537024</c:v>
                </c:pt>
                <c:pt idx="134">
                  <c:v>11.274202174527318</c:v>
                </c:pt>
                <c:pt idx="135">
                  <c:v>11.061108538896484</c:v>
                </c:pt>
                <c:pt idx="136">
                  <c:v>10.857859265923835</c:v>
                </c:pt>
                <c:pt idx="137">
                  <c:v>10.663849206013563</c:v>
                </c:pt>
                <c:pt idx="138">
                  <c:v>10.478515716874536</c:v>
                </c:pt>
                <c:pt idx="139">
                  <c:v>10.301335825679558</c:v>
                </c:pt>
                <c:pt idx="140">
                  <c:v>10.131823464603061</c:v>
                </c:pt>
                <c:pt idx="141">
                  <c:v>9.9695268177772451</c:v>
                </c:pt>
                <c:pt idx="142">
                  <c:v>9.8140258029778895</c:v>
                </c:pt>
                <c:pt idx="143">
                  <c:v>9.6649297007949269</c:v>
                </c:pt>
                <c:pt idx="144">
                  <c:v>9.5218749365691426</c:v>
                </c:pt>
                <c:pt idx="145">
                  <c:v>9.3845230151733769</c:v>
                </c:pt>
                <c:pt idx="146">
                  <c:v>9.2525586051783346</c:v>
                </c:pt>
                <c:pt idx="147">
                  <c:v>9.1256877666197109</c:v>
                </c:pt>
                <c:pt idx="148">
                  <c:v>9.0036363151398575</c:v>
                </c:pt>
                <c:pt idx="149">
                  <c:v>8.8861483144661584</c:v>
                </c:pt>
                <c:pt idx="150">
                  <c:v>8.7729846888262539</c:v>
                </c:pt>
                <c:pt idx="151">
                  <c:v>8.6639219468515112</c:v>
                </c:pt>
                <c:pt idx="152">
                  <c:v>8.5587510086861922</c:v>
                </c:pt>
                <c:pt idx="153">
                  <c:v>8.4572761283271216</c:v>
                </c:pt>
                <c:pt idx="154">
                  <c:v>8.3593139036154263</c:v>
                </c:pt>
                <c:pt idx="155">
                  <c:v>8.2646923667493617</c:v>
                </c:pt>
                <c:pt idx="156">
                  <c:v>8.1732501486588554</c:v>
                </c:pt>
                <c:pt idx="157">
                  <c:v>8.0848357110588918</c:v>
                </c:pt>
                <c:pt idx="158">
                  <c:v>7.9993066404674558</c:v>
                </c:pt>
                <c:pt idx="159">
                  <c:v>7.9165289989255712</c:v>
                </c:pt>
                <c:pt idx="160">
                  <c:v>7.8363767265866091</c:v>
                </c:pt>
                <c:pt idx="161">
                  <c:v>7.7587310917465047</c:v>
                </c:pt>
                <c:pt idx="162">
                  <c:v>7.6834801842637912</c:v>
                </c:pt>
                <c:pt idx="163">
                  <c:v>7.6105184486685111</c:v>
                </c:pt>
                <c:pt idx="164">
                  <c:v>7.5397462535822886</c:v>
                </c:pt>
                <c:pt idx="165">
                  <c:v>7.471069494368864</c:v>
                </c:pt>
                <c:pt idx="166">
                  <c:v>7.4043992262068929</c:v>
                </c:pt>
                <c:pt idx="167">
                  <c:v>7.3396513250258408</c:v>
                </c:pt>
                <c:pt idx="168">
                  <c:v>7.2767461739731765</c:v>
                </c:pt>
                <c:pt idx="169">
                  <c:v>7.215608373288263</c:v>
                </c:pt>
                <c:pt idx="170">
                  <c:v>7.1561664716469311</c:v>
                </c:pt>
                <c:pt idx="171">
                  <c:v>7.0983527172122622</c:v>
                </c:pt>
                <c:pt idx="172">
                  <c:v>7.042102826783065</c:v>
                </c:pt>
                <c:pt idx="173">
                  <c:v>6.9873557715731307</c:v>
                </c:pt>
                <c:pt idx="174">
                  <c:v>6.9340535782830006</c:v>
                </c:pt>
                <c:pt idx="175">
                  <c:v>6.8821411442429268</c:v>
                </c:pt>
                <c:pt idx="176">
                  <c:v>6.8315660655116464</c:v>
                </c:pt>
                <c:pt idx="177">
                  <c:v>6.7822784769121141</c:v>
                </c:pt>
                <c:pt idx="178">
                  <c:v>6.734230903072822</c:v>
                </c:pt>
                <c:pt idx="179">
                  <c:v>6.6873781196227826</c:v>
                </c:pt>
                <c:pt idx="180">
                  <c:v>6.6416770237607388</c:v>
                </c:pt>
                <c:pt idx="181">
                  <c:v>6.5970865134846433</c:v>
                </c:pt>
                <c:pt idx="182">
                  <c:v>6.5535673748274839</c:v>
                </c:pt>
                <c:pt idx="183">
                  <c:v>6.5110821764996905</c:v>
                </c:pt>
                <c:pt idx="184">
                  <c:v>6.4695951713880868</c:v>
                </c:pt>
                <c:pt idx="185">
                  <c:v>6.4290722044062951</c:v>
                </c:pt>
                <c:pt idx="186">
                  <c:v>6.3894806262327766</c:v>
                </c:pt>
                <c:pt idx="187">
                  <c:v>6.350789212510012</c:v>
                </c:pt>
                <c:pt idx="188">
                  <c:v>6.3129680881126617</c:v>
                </c:pt>
                <c:pt idx="189">
                  <c:v>6.2759886561237117</c:v>
                </c:pt>
                <c:pt idx="190">
                  <c:v>6.2398235311861319</c:v>
                </c:pt>
                <c:pt idx="191">
                  <c:v>6.2044464769236614</c:v>
                </c:pt>
                <c:pt idx="192">
                  <c:v>6.1698323471481711</c:v>
                </c:pt>
                <c:pt idx="193">
                  <c:v>6.1359570305928726</c:v>
                </c:pt>
                <c:pt idx="194">
                  <c:v>6.102797398930627</c:v>
                </c:pt>
                <c:pt idx="195">
                  <c:v>6.0703312578548747</c:v>
                </c:pt>
                <c:pt idx="196">
                  <c:v>6.0385373010175956</c:v>
                </c:pt>
                <c:pt idx="197">
                  <c:v>6.0073950666339702</c:v>
                </c:pt>
                <c:pt idx="198">
                  <c:v>5.9768848965776256</c:v>
                </c:pt>
                <c:pt idx="199">
                  <c:v>5.9469878978033694</c:v>
                </c:pt>
                <c:pt idx="200">
                  <c:v>5.9176859059461542</c:v>
                </c:pt>
                <c:pt idx="201">
                  <c:v>5.8889614509560673</c:v>
                </c:pt>
                <c:pt idx="202">
                  <c:v>5.8607977246391956</c:v>
                </c:pt>
                <c:pt idx="203">
                  <c:v>5.8331785499835576</c:v>
                </c:pt>
                <c:pt idx="204">
                  <c:v>5.8060883521578379</c:v>
                </c:pt>
                <c:pt idx="205">
                  <c:v>5.7795121310785662</c:v>
                </c:pt>
                <c:pt idx="206">
                  <c:v>5.7534354354486732</c:v>
                </c:pt>
                <c:pt idx="207">
                  <c:v>5.7278443381770927</c:v>
                </c:pt>
                <c:pt idx="208">
                  <c:v>5.7027254130952931</c:v>
                </c:pt>
                <c:pt idx="209">
                  <c:v>5.6780657128923426</c:v>
                </c:pt>
                <c:pt idx="210">
                  <c:v>5.6538527481954652</c:v>
                </c:pt>
                <c:pt idx="211">
                  <c:v>5.6300744677279297</c:v>
                </c:pt>
                <c:pt idx="212">
                  <c:v>5.6067192394806584</c:v>
                </c:pt>
                <c:pt idx="213">
                  <c:v>5.5837758328381941</c:v>
                </c:pt>
                <c:pt idx="214">
                  <c:v>5.5612334016035163</c:v>
                </c:pt>
                <c:pt idx="215">
                  <c:v>5.5390814678698801</c:v>
                </c:pt>
                <c:pt idx="216">
                  <c:v>5.5173099066911524</c:v>
                </c:pt>
                <c:pt idx="217">
                  <c:v>5.4959089315052969</c:v>
                </c:pt>
                <c:pt idx="218">
                  <c:v>5.4748690802685021</c:v>
                </c:pt>
                <c:pt idx="219">
                  <c:v>5.4541812022602034</c:v>
                </c:pt>
                <c:pt idx="220">
                  <c:v>5.4338364455216785</c:v>
                </c:pt>
                <c:pt idx="221">
                  <c:v>5.413826244893305</c:v>
                </c:pt>
                <c:pt idx="222">
                  <c:v>5.3941423106176734</c:v>
                </c:pt>
                <c:pt idx="223">
                  <c:v>5.3747766174778233</c:v>
                </c:pt>
                <c:pt idx="224">
                  <c:v>5.355721394441681</c:v>
                </c:pt>
                <c:pt idx="225">
                  <c:v>5.3369691147856351</c:v>
                </c:pt>
                <c:pt idx="226">
                  <c:v>5.3185124866717031</c:v>
                </c:pt>
                <c:pt idx="227">
                  <c:v>5.3003444441543719</c:v>
                </c:pt>
                <c:pt idx="228">
                  <c:v>5.2824581385945626</c:v>
                </c:pt>
                <c:pt idx="229">
                  <c:v>5.2648469304595142</c:v>
                </c:pt>
                <c:pt idx="230">
                  <c:v>5.247504381488624</c:v>
                </c:pt>
                <c:pt idx="231">
                  <c:v>5.2304242472064875</c:v>
                </c:pt>
                <c:pt idx="232">
                  <c:v>5.2136004697653542</c:v>
                </c:pt>
                <c:pt idx="233">
                  <c:v>5.1970271711004106</c:v>
                </c:pt>
                <c:pt idx="234">
                  <c:v>5.1806986463820612</c:v>
                </c:pt>
                <c:pt idx="235">
                  <c:v>5.1646093577504244</c:v>
                </c:pt>
                <c:pt idx="236">
                  <c:v>5.1487539283180279</c:v>
                </c:pt>
                <c:pt idx="237">
                  <c:v>5.1331271364274551</c:v>
                </c:pt>
                <c:pt idx="238">
                  <c:v>5.1177239101514989</c:v>
                </c:pt>
                <c:pt idx="239">
                  <c:v>5.1025393220239801</c:v>
                </c:pt>
                <c:pt idx="240">
                  <c:v>5.0875685839901239</c:v>
                </c:pt>
                <c:pt idx="241">
                  <c:v>5.072807042565934</c:v>
                </c:pt>
                <c:pt idx="242">
                  <c:v>5.0582501741965871</c:v>
                </c:pt>
                <c:pt idx="243">
                  <c:v>5.0438935808044425</c:v>
                </c:pt>
                <c:pt idx="244">
                  <c:v>5.0297329855177155</c:v>
                </c:pt>
                <c:pt idx="245">
                  <c:v>5.0157642285713688</c:v>
                </c:pt>
                <c:pt idx="246">
                  <c:v>5.0019832633722281</c:v>
                </c:pt>
                <c:pt idx="247">
                  <c:v>4.9883861527207154</c:v>
                </c:pt>
                <c:pt idx="248">
                  <c:v>4.9749690651820266</c:v>
                </c:pt>
                <c:pt idx="249">
                  <c:v>4.9617282715999425</c:v>
                </c:pt>
                <c:pt idx="250">
                  <c:v>4.9486601417467782</c:v>
                </c:pt>
                <c:pt idx="251">
                  <c:v>4.9357611411033746</c:v>
                </c:pt>
                <c:pt idx="252">
                  <c:v>4.9230278277632724</c:v>
                </c:pt>
                <c:pt idx="253">
                  <c:v>4.9104568494555902</c:v>
                </c:pt>
                <c:pt idx="254">
                  <c:v>4.8980449406813023</c:v>
                </c:pt>
                <c:pt idx="255">
                  <c:v>4.8857889199579692</c:v>
                </c:pt>
                <c:pt idx="256">
                  <c:v>4.8736856871681633</c:v>
                </c:pt>
                <c:pt idx="257">
                  <c:v>4.8617322210071094</c:v>
                </c:pt>
                <c:pt idx="258">
                  <c:v>4.8499255765252078</c:v>
                </c:pt>
                <c:pt idx="259">
                  <c:v>4.8382628827614287</c:v>
                </c:pt>
                <c:pt idx="260">
                  <c:v>4.8267413404636583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EE-4351-BAA3-13DF4F8C3595}"/>
            </c:ext>
          </c:extLst>
        </c:ser>
        <c:ser>
          <c:idx val="1"/>
          <c:order val="1"/>
          <c:tx>
            <c:strRef>
              <c:f>'5回目Lp計算 (0.5倍)'!$H$28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'5回目Lp計算 (0.5倍)'!$B$29:$B$289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'5回目Lp計算 (0.5倍)'!$H$29:$H$289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CEE-4351-BAA3-13DF4F8C3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302080"/>
        <c:axId val="437304040"/>
      </c:scatterChart>
      <c:valAx>
        <c:axId val="437302080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7304040"/>
        <c:crosses val="autoZero"/>
        <c:crossBetween val="midCat"/>
      </c:valAx>
      <c:valAx>
        <c:axId val="437304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73020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'5回目仮計算Lp'!$D$5</c:f>
              <c:strCache>
                <c:ptCount val="1"/>
                <c:pt idx="0">
                  <c:v>margin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'5回目仮計算Lp'!$C$6:$C$13</c:f>
              <c:numCache>
                <c:formatCode>General</c:formatCode>
                <c:ptCount val="8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  <c:pt idx="4">
                  <c:v>400</c:v>
                </c:pt>
                <c:pt idx="5">
                  <c:v>450</c:v>
                </c:pt>
                <c:pt idx="6">
                  <c:v>500</c:v>
                </c:pt>
                <c:pt idx="7">
                  <c:v>550</c:v>
                </c:pt>
              </c:numCache>
            </c:numRef>
          </c:xVal>
          <c:yVal>
            <c:numRef>
              <c:f>'5回目仮計算Lp'!$D$6:$D$13</c:f>
              <c:numCache>
                <c:formatCode>General</c:formatCode>
                <c:ptCount val="8"/>
                <c:pt idx="0">
                  <c:v>157.77823384351382</c:v>
                </c:pt>
                <c:pt idx="1">
                  <c:v>113.71087188575815</c:v>
                </c:pt>
                <c:pt idx="2">
                  <c:v>86.350989869435764</c:v>
                </c:pt>
                <c:pt idx="3">
                  <c:v>67.541867603141384</c:v>
                </c:pt>
                <c:pt idx="4">
                  <c:v>53.561865606007927</c:v>
                </c:pt>
                <c:pt idx="5">
                  <c:v>42.777337418144825</c:v>
                </c:pt>
                <c:pt idx="6">
                  <c:v>34.10963813756949</c:v>
                </c:pt>
                <c:pt idx="7">
                  <c:v>26.973229955012791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DA-441F-92FA-EC14D1814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304824"/>
        <c:axId val="437303648"/>
      </c:scatterChart>
      <c:valAx>
        <c:axId val="437304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7303648"/>
        <c:crosses val="autoZero"/>
        <c:crossBetween val="midCat"/>
      </c:valAx>
      <c:valAx>
        <c:axId val="43730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73048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'5回目仮計算Lp'!$D$5</c:f>
              <c:strCache>
                <c:ptCount val="1"/>
                <c:pt idx="0">
                  <c:v>margin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</c:trendlineLbl>
          </c:trendline>
          <c:xVal>
            <c:numRef>
              <c:f>'5回目仮計算Lp'!$B$6:$B$13</c:f>
              <c:numCache>
                <c:formatCode>General</c:formatCode>
                <c:ptCount val="8"/>
                <c:pt idx="0">
                  <c:v>5.0000000000000001E-3</c:v>
                </c:pt>
                <c:pt idx="1">
                  <c:v>4.0000000000000001E-3</c:v>
                </c:pt>
                <c:pt idx="2">
                  <c:v>3.3333333333333335E-3</c:v>
                </c:pt>
                <c:pt idx="3">
                  <c:v>2.8571428571428571E-3</c:v>
                </c:pt>
                <c:pt idx="4">
                  <c:v>2.5000000000000001E-3</c:v>
                </c:pt>
                <c:pt idx="5">
                  <c:v>2.2222222222222222E-3</c:v>
                </c:pt>
                <c:pt idx="6">
                  <c:v>2E-3</c:v>
                </c:pt>
                <c:pt idx="7">
                  <c:v>1.8181818181818182E-3</c:v>
                </c:pt>
              </c:numCache>
            </c:numRef>
          </c:xVal>
          <c:yVal>
            <c:numRef>
              <c:f>'5回目仮計算Lp'!$D$6:$D$13</c:f>
              <c:numCache>
                <c:formatCode>General</c:formatCode>
                <c:ptCount val="8"/>
                <c:pt idx="0">
                  <c:v>157.77823384351382</c:v>
                </c:pt>
                <c:pt idx="1">
                  <c:v>113.71087188575815</c:v>
                </c:pt>
                <c:pt idx="2">
                  <c:v>86.350989869435764</c:v>
                </c:pt>
                <c:pt idx="3">
                  <c:v>67.541867603141384</c:v>
                </c:pt>
                <c:pt idx="4">
                  <c:v>53.561865606007927</c:v>
                </c:pt>
                <c:pt idx="5">
                  <c:v>42.777337418144825</c:v>
                </c:pt>
                <c:pt idx="6">
                  <c:v>34.10963813756949</c:v>
                </c:pt>
                <c:pt idx="7">
                  <c:v>26.973229955012791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C0-4104-A95A-2FC2E4D2C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301296"/>
        <c:axId val="437303256"/>
      </c:scatterChart>
      <c:valAx>
        <c:axId val="437301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7303256"/>
        <c:crosses val="autoZero"/>
        <c:crossBetween val="midCat"/>
      </c:valAx>
      <c:valAx>
        <c:axId val="437303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73012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'5回目Lp適用計算 (Cr補正) 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'5回目Lp適用計算 (Cr補正) 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'5回目Lp適用計算 (Cr補正) '!$G$29:$G$289</c:f>
              <c:numCache>
                <c:formatCode>General</c:formatCode>
                <c:ptCount val="261"/>
                <c:pt idx="0">
                  <c:v>0.58790598751262502</c:v>
                </c:pt>
                <c:pt idx="1">
                  <c:v>0.65575863817350444</c:v>
                </c:pt>
                <c:pt idx="2">
                  <c:v>0.72615371934973438</c:v>
                </c:pt>
                <c:pt idx="3">
                  <c:v>0.79917048877245234</c:v>
                </c:pt>
                <c:pt idx="4">
                  <c:v>0.87489236734977294</c:v>
                </c:pt>
                <c:pt idx="5">
                  <c:v>0.95340716577512208</c:v>
                </c:pt>
                <c:pt idx="6">
                  <c:v>1.0348073258831136</c:v>
                </c:pt>
                <c:pt idx="7">
                  <c:v>1.1191901776907001</c:v>
                </c:pt>
                <c:pt idx="8">
                  <c:v>1.2066582131107149</c:v>
                </c:pt>
                <c:pt idx="9">
                  <c:v>1.297319377373463</c:v>
                </c:pt>
                <c:pt idx="10">
                  <c:v>1.3912873792383484</c:v>
                </c:pt>
                <c:pt idx="11">
                  <c:v>1.4886820211204221</c:v>
                </c:pt>
                <c:pt idx="12">
                  <c:v>1.5896295502942723</c:v>
                </c:pt>
                <c:pt idx="13">
                  <c:v>1.6942630323675778</c:v>
                </c:pt>
                <c:pt idx="14">
                  <c:v>1.8027227482361292</c:v>
                </c:pt>
                <c:pt idx="15">
                  <c:v>1.9151566157373976</c:v>
                </c:pt>
                <c:pt idx="16">
                  <c:v>2.0317206372065955</c:v>
                </c:pt>
                <c:pt idx="17">
                  <c:v>2.1525793741017814</c:v>
                </c:pt>
                <c:pt idx="18">
                  <c:v>2.2779064497962582</c:v>
                </c:pt>
                <c:pt idx="19">
                  <c:v>2.4078850815286792</c:v>
                </c:pt>
                <c:pt idx="20">
                  <c:v>2.5427086423434724</c:v>
                </c:pt>
                <c:pt idx="21">
                  <c:v>2.6825812536335087</c:v>
                </c:pt>
                <c:pt idx="22">
                  <c:v>2.8277184085975904</c:v>
                </c:pt>
                <c:pt idx="23">
                  <c:v>2.9783476265279507</c:v>
                </c:pt>
                <c:pt idx="24">
                  <c:v>3.1347091373236853</c:v>
                </c:pt>
                <c:pt idx="25">
                  <c:v>3.2970565949560755</c:v>
                </c:pt>
                <c:pt idx="26">
                  <c:v>3.4656578177556399</c:v>
                </c:pt>
                <c:pt idx="27">
                  <c:v>3.6407955523055437</c:v>
                </c:pt>
                <c:pt idx="28">
                  <c:v>3.8227682563594843</c:v>
                </c:pt>
                <c:pt idx="29">
                  <c:v>4.0118908944909091</c:v>
                </c:pt>
                <c:pt idx="30">
                  <c:v>4.2084957380483488</c:v>
                </c:pt>
                <c:pt idx="31">
                  <c:v>4.4129331583460782</c:v>
                </c:pt>
                <c:pt idx="32">
                  <c:v>4.6255723987501449</c:v>
                </c:pt>
                <c:pt idx="33">
                  <c:v>4.8468023072945643</c:v>
                </c:pt>
                <c:pt idx="34">
                  <c:v>5.077032006524048</c:v>
                </c:pt>
                <c:pt idx="35">
                  <c:v>5.3166914712219429</c:v>
                </c:pt>
                <c:pt idx="36">
                  <c:v>5.5662319773277575</c:v>
                </c:pt>
                <c:pt idx="37">
                  <c:v>5.8261263764236784</c:v>
                </c:pt>
                <c:pt idx="38">
                  <c:v>6.096869139384129</c:v>
                </c:pt>
                <c:pt idx="39">
                  <c:v>6.3789760998079563</c:v>
                </c:pt>
                <c:pt idx="40">
                  <c:v>6.6729838123264757</c:v>
                </c:pt>
                <c:pt idx="41">
                  <c:v>6.9794484224126503</c:v>
                </c:pt>
                <c:pt idx="42">
                  <c:v>7.2989439225060497</c:v>
                </c:pt>
                <c:pt idx="43">
                  <c:v>7.6320596437307451</c:v>
                </c:pt>
                <c:pt idx="44">
                  <c:v>7.9793968028940618</c:v>
                </c:pt>
                <c:pt idx="45">
                  <c:v>8.3415638906185166</c:v>
                </c:pt>
                <c:pt idx="46">
                  <c:v>8.7191706484087383</c:v>
                </c:pt>
                <c:pt idx="47">
                  <c:v>9.1128203405991659</c:v>
                </c:pt>
                <c:pt idx="48">
                  <c:v>9.5230999824488194</c:v>
                </c:pt>
                <c:pt idx="49">
                  <c:v>9.9505681399847603</c:v>
                </c:pt>
                <c:pt idx="50">
                  <c:v>10.395739873596733</c:v>
                </c:pt>
                <c:pt idx="51">
                  <c:v>10.859068360582745</c:v>
                </c:pt>
                <c:pt idx="52">
                  <c:v>11.34092270880484</c:v>
                </c:pt>
                <c:pt idx="53">
                  <c:v>11.841561474178709</c:v>
                </c:pt>
                <c:pt idx="54">
                  <c:v>12.361101432258828</c:v>
                </c:pt>
                <c:pt idx="55">
                  <c:v>12.899481246138526</c:v>
                </c:pt>
                <c:pt idx="56">
                  <c:v>13.456419841012185</c:v>
                </c:pt>
                <c:pt idx="57">
                  <c:v>14.031369565663033</c:v>
                </c:pt>
                <c:pt idx="58">
                  <c:v>14.623464620747045</c:v>
                </c:pt>
                <c:pt idx="59">
                  <c:v>15.231465789831297</c:v>
                </c:pt>
                <c:pt idx="60">
                  <c:v>15.85370324146963</c:v>
                </c:pt>
                <c:pt idx="61">
                  <c:v>16.488020082770046</c:v>
                </c:pt>
                <c:pt idx="62">
                  <c:v>17.131720411877374</c:v>
                </c:pt>
                <c:pt idx="63">
                  <c:v>17.781526769722561</c:v>
                </c:pt>
                <c:pt idx="64">
                  <c:v>18.433553002360856</c:v>
                </c:pt>
                <c:pt idx="65">
                  <c:v>19.083299416756336</c:v>
                </c:pt>
                <c:pt idx="66">
                  <c:v>19.725677479787869</c:v>
                </c:pt>
                <c:pt idx="67">
                  <c:v>20.35507086328316</c:v>
                </c:pt>
                <c:pt idx="68">
                  <c:v>20.965438077295829</c:v>
                </c:pt>
                <c:pt idx="69">
                  <c:v>21.550459055176599</c:v>
                </c:pt>
                <c:pt idx="70">
                  <c:v>22.103723855440219</c:v>
                </c:pt>
                <c:pt idx="71">
                  <c:v>22.618956428833989</c:v>
                </c:pt>
                <c:pt idx="72">
                  <c:v>23.090260820827016</c:v>
                </c:pt>
                <c:pt idx="73">
                  <c:v>23.512372204900476</c:v>
                </c:pt>
                <c:pt idx="74">
                  <c:v>23.88089187343919</c:v>
                </c:pt>
                <c:pt idx="75">
                  <c:v>24.192484714533691</c:v>
                </c:pt>
                <c:pt idx="76">
                  <c:v>24.445020290177084</c:v>
                </c:pt>
                <c:pt idx="77">
                  <c:v>24.637644244062717</c:v>
                </c:pt>
                <c:pt idx="78">
                  <c:v>24.770774530053053</c:v>
                </c:pt>
                <c:pt idx="79">
                  <c:v>24.846025465384113</c:v>
                </c:pt>
                <c:pt idx="80">
                  <c:v>24.866070319062853</c:v>
                </c:pt>
                <c:pt idx="81">
                  <c:v>24.834458746148879</c:v>
                </c:pt>
                <c:pt idx="82">
                  <c:v>24.755408141119606</c:v>
                </c:pt>
                <c:pt idx="83">
                  <c:v>24.633587854663205</c:v>
                </c:pt>
                <c:pt idx="84">
                  <c:v>24.473912723041643</c:v>
                </c:pt>
                <c:pt idx="85">
                  <c:v>24.281358363562852</c:v>
                </c:pt>
                <c:pt idx="86">
                  <c:v>24.060806129133745</c:v>
                </c:pt>
                <c:pt idx="87">
                  <c:v>23.816921278109746</c:v>
                </c:pt>
                <c:pt idx="88">
                  <c:v>23.554064328439978</c:v>
                </c:pt>
                <c:pt idx="89">
                  <c:v>23.276232972031774</c:v>
                </c:pt>
                <c:pt idx="90">
                  <c:v>22.987030339756728</c:v>
                </c:pt>
                <c:pt idx="91">
                  <c:v>22.68965469180943</c:v>
                </c:pt>
                <c:pt idx="92">
                  <c:v>22.386905552497716</c:v>
                </c:pt>
                <c:pt idx="93">
                  <c:v>22.081201692531518</c:v>
                </c:pt>
                <c:pt idx="94">
                  <c:v>21.7746069921184</c:v>
                </c:pt>
                <c:pt idx="95">
                  <c:v>21.468860945520934</c:v>
                </c:pt>
                <c:pt idx="96">
                  <c:v>21.16541128970491</c:v>
                </c:pt>
                <c:pt idx="97">
                  <c:v>20.865446894568404</c:v>
                </c:pt>
                <c:pt idx="98">
                  <c:v>20.56992960959812</c:v>
                </c:pt>
                <c:pt idx="99">
                  <c:v>20.279624212973403</c:v>
                </c:pt>
                <c:pt idx="100">
                  <c:v>19.995125958916052</c:v>
                </c:pt>
                <c:pt idx="101">
                  <c:v>19.716885479459556</c:v>
                </c:pt>
                <c:pt idx="102">
                  <c:v>19.445230982664853</c:v>
                </c:pt>
                <c:pt idx="103">
                  <c:v>19.180387815710265</c:v>
                </c:pt>
                <c:pt idx="104">
                  <c:v>18.92249554197841</c:v>
                </c:pt>
                <c:pt idx="105">
                  <c:v>18.671622727999132</c:v>
                </c:pt>
                <c:pt idx="106">
                  <c:v>18.427779658453673</c:v>
                </c:pt>
                <c:pt idx="107">
                  <c:v>18.190929202915413</c:v>
                </c:pt>
                <c:pt idx="108">
                  <c:v>17.960996052311707</c:v>
                </c:pt>
                <c:pt idx="109">
                  <c:v>17.737874530465735</c:v>
                </c:pt>
                <c:pt idx="110">
                  <c:v>17.521435169554948</c:v>
                </c:pt>
                <c:pt idx="111">
                  <c:v>17.311530220023677</c:v>
                </c:pt>
                <c:pt idx="112">
                  <c:v>17.107998246839962</c:v>
                </c:pt>
                <c:pt idx="113">
                  <c:v>16.910667945911428</c:v>
                </c:pt>
                <c:pt idx="114">
                  <c:v>16.719361297526834</c:v>
                </c:pt>
                <c:pt idx="115">
                  <c:v>16.53389615816938</c:v>
                </c:pt>
                <c:pt idx="116">
                  <c:v>16.354088378079464</c:v>
                </c:pt>
                <c:pt idx="117">
                  <c:v>16.179753519539727</c:v>
                </c:pt>
                <c:pt idx="118">
                  <c:v>16.010708239952429</c:v>
                </c:pt>
                <c:pt idx="119">
                  <c:v>15.846771394275271</c:v>
                </c:pt>
                <c:pt idx="120">
                  <c:v>15.687764903151548</c:v>
                </c:pt>
                <c:pt idx="121">
                  <c:v>15.533514425982263</c:v>
                </c:pt>
                <c:pt idx="122">
                  <c:v>15.38384987210892</c:v>
                </c:pt>
                <c:pt idx="123">
                  <c:v>15.23860577808232</c:v>
                </c:pt>
                <c:pt idx="124">
                  <c:v>15.097621574568556</c:v>
                </c:pt>
                <c:pt idx="125">
                  <c:v>14.960741762684561</c:v>
                </c:pt>
                <c:pt idx="126">
                  <c:v>14.827816016368175</c:v>
                </c:pt>
                <c:pt idx="127">
                  <c:v>14.698699224690785</c:v>
                </c:pt>
                <c:pt idx="128">
                  <c:v>14.573251485741011</c:v>
                </c:pt>
                <c:pt idx="129">
                  <c:v>14.451338061784835</c:v>
                </c:pt>
                <c:pt idx="130">
                  <c:v>14.332829303786463</c:v>
                </c:pt>
                <c:pt idx="131">
                  <c:v>14.217600552009538</c:v>
                </c:pt>
                <c:pt idx="132">
                  <c:v>14.105532018270534</c:v>
                </c:pt>
                <c:pt idx="133">
                  <c:v>13.99650865445197</c:v>
                </c:pt>
                <c:pt idx="134">
                  <c:v>13.890420011073441</c:v>
                </c:pt>
                <c:pt idx="135">
                  <c:v>13.787160089040023</c:v>
                </c:pt>
                <c:pt idx="136">
                  <c:v>13.686627187118894</c:v>
                </c:pt>
                <c:pt idx="137">
                  <c:v>13.588723747219474</c:v>
                </c:pt>
                <c:pt idx="138">
                  <c:v>13.493356199154853</c:v>
                </c:pt>
                <c:pt idx="139">
                  <c:v>13.400434806230569</c:v>
                </c:pt>
                <c:pt idx="140">
                  <c:v>13.309873512730594</c:v>
                </c:pt>
                <c:pt idx="141">
                  <c:v>13.221589794140391</c:v>
                </c:pt>
                <c:pt idx="142">
                  <c:v>13.135504510756357</c:v>
                </c:pt>
                <c:pt idx="143">
                  <c:v>13.05154176517296</c:v>
                </c:pt>
                <c:pt idx="144">
                  <c:v>12.969628764008634</c:v>
                </c:pt>
                <c:pt idx="145">
                  <c:v>12.889695684124229</c:v>
                </c:pt>
                <c:pt idx="146">
                  <c:v>12.811675543499977</c:v>
                </c:pt>
                <c:pt idx="147">
                  <c:v>12.735504076865315</c:v>
                </c:pt>
                <c:pt idx="148">
                  <c:v>12.661119616117769</c:v>
                </c:pt>
                <c:pt idx="149">
                  <c:v>12.588462975520414</c:v>
                </c:pt>
                <c:pt idx="150">
                  <c:v>12.517477341630078</c:v>
                </c:pt>
                <c:pt idx="151">
                  <c:v>12.448108167879074</c:v>
                </c:pt>
                <c:pt idx="152">
                  <c:v>12.380303073710309</c:v>
                </c:pt>
                <c:pt idx="153">
                  <c:v>12.314011748148154</c:v>
                </c:pt>
                <c:pt idx="154">
                  <c:v>12.249185857674501</c:v>
                </c:pt>
                <c:pt idx="155">
                  <c:v>12.185778958270163</c:v>
                </c:pt>
                <c:pt idx="156">
                  <c:v>12.12374641147542</c:v>
                </c:pt>
                <c:pt idx="157">
                  <c:v>12.063045304319933</c:v>
                </c:pt>
                <c:pt idx="158">
                  <c:v>12.003634372970266</c:v>
                </c:pt>
                <c:pt idx="159">
                  <c:v>11.945473929943343</c:v>
                </c:pt>
                <c:pt idx="160">
                  <c:v>11.888525794735221</c:v>
                </c:pt>
                <c:pt idx="161">
                  <c:v>11.832753227716818</c:v>
                </c:pt>
                <c:pt idx="162">
                  <c:v>11.778120867151264</c:v>
                </c:pt>
                <c:pt idx="163">
                  <c:v>11.724594669191182</c:v>
                </c:pt>
                <c:pt idx="164">
                  <c:v>11.672141850718281</c:v>
                </c:pt>
                <c:pt idx="165">
                  <c:v>11.620730834892163</c:v>
                </c:pt>
                <c:pt idx="166">
                  <c:v>11.570331199279883</c:v>
                </c:pt>
                <c:pt idx="167">
                  <c:v>11.520913626442583</c:v>
                </c:pt>
                <c:pt idx="168">
                  <c:v>11.472449856860489</c:v>
                </c:pt>
                <c:pt idx="169">
                  <c:v>11.424912644082514</c:v>
                </c:pt>
                <c:pt idx="170">
                  <c:v>11.378275711991414</c:v>
                </c:pt>
                <c:pt idx="171">
                  <c:v>11.332513714080516</c:v>
                </c:pt>
                <c:pt idx="172">
                  <c:v>11.287602194642608</c:v>
                </c:pt>
                <c:pt idx="173">
                  <c:v>11.24351755177619</c:v>
                </c:pt>
                <c:pt idx="174">
                  <c:v>11.200237002118936</c:v>
                </c:pt>
                <c:pt idx="175">
                  <c:v>11.157738547222348</c:v>
                </c:pt>
                <c:pt idx="176">
                  <c:v>11.116000941485918</c:v>
                </c:pt>
                <c:pt idx="177">
                  <c:v>11.075003661573106</c:v>
                </c:pt>
                <c:pt idx="178">
                  <c:v>11.034726877235322</c:v>
                </c:pt>
                <c:pt idx="179">
                  <c:v>10.995151423473727</c:v>
                </c:pt>
                <c:pt idx="180">
                  <c:v>10.956258773972435</c:v>
                </c:pt>
                <c:pt idx="181">
                  <c:v>10.918031015739752</c:v>
                </c:pt>
                <c:pt idx="182">
                  <c:v>10.880450824897695</c:v>
                </c:pt>
                <c:pt idx="183">
                  <c:v>10.843501443562792</c:v>
                </c:pt>
                <c:pt idx="184">
                  <c:v>10.807166657764316</c:v>
                </c:pt>
                <c:pt idx="185">
                  <c:v>10.77143077634874</c:v>
                </c:pt>
                <c:pt idx="186">
                  <c:v>10.736278610822</c:v>
                </c:pt>
                <c:pt idx="187">
                  <c:v>10.701695456083478</c:v>
                </c:pt>
                <c:pt idx="188">
                  <c:v>10.667667072008236</c:v>
                </c:pt>
                <c:pt idx="189">
                  <c:v>10.63417966583601</c:v>
                </c:pt>
                <c:pt idx="190">
                  <c:v>10.601219875327937</c:v>
                </c:pt>
                <c:pt idx="191">
                  <c:v>10.56877475265374</c:v>
                </c:pt>
                <c:pt idx="192">
                  <c:v>10.536831748974182</c:v>
                </c:pt>
                <c:pt idx="193">
                  <c:v>10.505378699685394</c:v>
                </c:pt>
                <c:pt idx="194">
                  <c:v>10.474403810293392</c:v>
                </c:pt>
                <c:pt idx="195">
                  <c:v>10.443895642888696</c:v>
                </c:pt>
                <c:pt idx="196">
                  <c:v>10.413843103192631</c:v>
                </c:pt>
                <c:pt idx="197">
                  <c:v>10.384235428148219</c:v>
                </c:pt>
                <c:pt idx="198">
                  <c:v>10.355062174030031</c:v>
                </c:pt>
                <c:pt idx="199">
                  <c:v>10.326313205048669</c:v>
                </c:pt>
                <c:pt idx="200">
                  <c:v>10.297978682426798</c:v>
                </c:pt>
                <c:pt idx="201">
                  <c:v>10.270049053924794</c:v>
                </c:pt>
                <c:pt idx="202">
                  <c:v>10.242515043795208</c:v>
                </c:pt>
                <c:pt idx="203">
                  <c:v>10.215367643146283</c:v>
                </c:pt>
                <c:pt idx="204">
                  <c:v>10.188598100695797</c:v>
                </c:pt>
                <c:pt idx="205">
                  <c:v>10.162197913897391</c:v>
                </c:pt>
                <c:pt idx="206">
                  <c:v>10.136158820422443</c:v>
                </c:pt>
                <c:pt idx="207">
                  <c:v>10.110472789981481</c:v>
                </c:pt>
                <c:pt idx="208">
                  <c:v>10.085132016469732</c:v>
                </c:pt>
                <c:pt idx="209">
                  <c:v>10.060128910422435</c:v>
                </c:pt>
                <c:pt idx="210">
                  <c:v>10.035456091765983</c:v>
                </c:pt>
                <c:pt idx="211">
                  <c:v>10.011106382851821</c:v>
                </c:pt>
                <c:pt idx="212">
                  <c:v>9.9870728017606396</c:v>
                </c:pt>
                <c:pt idx="213">
                  <c:v>9.9633485558649149</c:v>
                </c:pt>
                <c:pt idx="214">
                  <c:v>9.9399270356385863</c:v>
                </c:pt>
                <c:pt idx="215">
                  <c:v>9.9168018087030205</c:v>
                </c:pt>
                <c:pt idx="216">
                  <c:v>9.8939666140991172</c:v>
                </c:pt>
                <c:pt idx="217">
                  <c:v>9.8714153567757474</c:v>
                </c:pt>
                <c:pt idx="218">
                  <c:v>9.8491421022852581</c:v>
                </c:pt>
                <c:pt idx="219">
                  <c:v>9.8271410716772643</c:v>
                </c:pt>
                <c:pt idx="220">
                  <c:v>9.8054066365821981</c:v>
                </c:pt>
                <c:pt idx="221">
                  <c:v>9.7839333144766929</c:v>
                </c:pt>
                <c:pt idx="222">
                  <c:v>9.7627157641231097</c:v>
                </c:pt>
                <c:pt idx="223">
                  <c:v>9.7417487811759251</c:v>
                </c:pt>
                <c:pt idx="224">
                  <c:v>9.7210272939480227</c:v>
                </c:pt>
                <c:pt idx="225">
                  <c:v>9.7005463593302963</c:v>
                </c:pt>
                <c:pt idx="226">
                  <c:v>9.6803011588581871</c:v>
                </c:pt>
                <c:pt idx="227">
                  <c:v>9.6602869949191721</c:v>
                </c:pt>
                <c:pt idx="228">
                  <c:v>9.6404992870954267</c:v>
                </c:pt>
                <c:pt idx="229">
                  <c:v>9.6209335686361737</c:v>
                </c:pt>
                <c:pt idx="230">
                  <c:v>9.6015854830544587</c:v>
                </c:pt>
                <c:pt idx="231">
                  <c:v>9.5824507808433843</c:v>
                </c:pt>
                <c:pt idx="232">
                  <c:v>9.563525316306972</c:v>
                </c:pt>
                <c:pt idx="233">
                  <c:v>9.5448050445010946</c:v>
                </c:pt>
                <c:pt idx="234">
                  <c:v>9.5262860182801585</c:v>
                </c:pt>
                <c:pt idx="235">
                  <c:v>9.5079643854452893</c:v>
                </c:pt>
                <c:pt idx="236">
                  <c:v>9.4898363859901007</c:v>
                </c:pt>
                <c:pt idx="237">
                  <c:v>9.4718983494401883</c:v>
                </c:pt>
                <c:pt idx="238">
                  <c:v>9.454146692282702</c:v>
                </c:pt>
                <c:pt idx="239">
                  <c:v>9.4365779154825695</c:v>
                </c:pt>
                <c:pt idx="240">
                  <c:v>9.41918860208194</c:v>
                </c:pt>
                <c:pt idx="241">
                  <c:v>9.4019754148797343</c:v>
                </c:pt>
                <c:pt idx="242">
                  <c:v>9.3849350941882026</c:v>
                </c:pt>
                <c:pt idx="243">
                  <c:v>9.3680644556635908</c:v>
                </c:pt>
                <c:pt idx="244">
                  <c:v>9.3513603882080787</c:v>
                </c:pt>
                <c:pt idx="245">
                  <c:v>9.3348198519403578</c:v>
                </c:pt>
                <c:pt idx="246">
                  <c:v>9.3184398762322314</c:v>
                </c:pt>
                <c:pt idx="247">
                  <c:v>9.3022175578088131</c:v>
                </c:pt>
                <c:pt idx="248">
                  <c:v>9.2861500589099322</c:v>
                </c:pt>
                <c:pt idx="249">
                  <c:v>9.2702346055105291</c:v>
                </c:pt>
                <c:pt idx="250">
                  <c:v>9.2544684855978172</c:v>
                </c:pt>
                <c:pt idx="251">
                  <c:v>9.2388490475032015</c:v>
                </c:pt>
                <c:pt idx="252">
                  <c:v>9.2233736982868741</c:v>
                </c:pt>
                <c:pt idx="253">
                  <c:v>9.2080399021732884</c:v>
                </c:pt>
                <c:pt idx="254">
                  <c:v>9.1928451790355776</c:v>
                </c:pt>
                <c:pt idx="255">
                  <c:v>9.1777871029272156</c:v>
                </c:pt>
                <c:pt idx="256">
                  <c:v>9.1628633006592004</c:v>
                </c:pt>
                <c:pt idx="257">
                  <c:v>9.1480714504211793</c:v>
                </c:pt>
                <c:pt idx="258">
                  <c:v>9.1334092804449298</c:v>
                </c:pt>
                <c:pt idx="259">
                  <c:v>9.1188745677086942</c:v>
                </c:pt>
                <c:pt idx="260">
                  <c:v>9.1044651366809841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F5-4F14-BE10-A5FDB56A0205}"/>
            </c:ext>
          </c:extLst>
        </c:ser>
        <c:ser>
          <c:idx val="1"/>
          <c:order val="1"/>
          <c:tx>
            <c:strRef>
              <c:f>'5回目Lp適用計算 (Cr補正) 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'5回目Lp適用計算 (Cr補正) 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'5回目Lp適用計算 (Cr補正) 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F5-4F14-BE10-A5FDB56A0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334096"/>
        <c:axId val="438329784"/>
      </c:scatterChart>
      <c:valAx>
        <c:axId val="438334096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8329784"/>
        <c:crosses val="autoZero"/>
        <c:crossBetween val="midCat"/>
      </c:valAx>
      <c:valAx>
        <c:axId val="438329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83340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計算途中過程!$O$43</c:f>
              <c:strCache>
                <c:ptCount val="1"/>
                <c:pt idx="0">
                  <c:v>Np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計算途中過程!$O$44:$O$48</c:f>
              <c:numCache>
                <c:formatCode>0.00</c:formatCode>
                <c:ptCount val="5"/>
                <c:pt idx="0">
                  <c:v>33</c:v>
                </c:pt>
                <c:pt idx="1">
                  <c:v>36</c:v>
                </c:pt>
                <c:pt idx="2">
                  <c:v>38</c:v>
                </c:pt>
                <c:pt idx="3">
                  <c:v>39</c:v>
                </c:pt>
                <c:pt idx="4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E-4D5A-A70C-0ACEF3E1F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447760"/>
        <c:axId val="387448544"/>
      </c:lineChart>
      <c:catAx>
        <c:axId val="387447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87448544"/>
        <c:crosses val="autoZero"/>
        <c:auto val="1"/>
        <c:lblAlgn val="ctr"/>
        <c:lblOffset val="100"/>
        <c:noMultiLvlLbl val="0"/>
      </c:catAx>
      <c:valAx>
        <c:axId val="38744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87447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'Vo確認(Vin(min))'!$G$28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'Vo確認(Vin(min))'!$B$29:$B$289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'Vo確認(Vin(min))'!$G$29:$G$289</c:f>
              <c:numCache>
                <c:formatCode>General</c:formatCode>
                <c:ptCount val="261"/>
                <c:pt idx="0">
                  <c:v>0.21409852813152863</c:v>
                </c:pt>
                <c:pt idx="1">
                  <c:v>0.26099138317469162</c:v>
                </c:pt>
                <c:pt idx="2">
                  <c:v>0.30968575637430051</c:v>
                </c:pt>
                <c:pt idx="3">
                  <c:v>0.36024138623196145</c:v>
                </c:pt>
                <c:pt idx="4">
                  <c:v>0.41272127469160569</c:v>
                </c:pt>
                <c:pt idx="5">
                  <c:v>0.46719187485095592</c:v>
                </c:pt>
                <c:pt idx="6">
                  <c:v>0.52372329146898899</c:v>
                </c:pt>
                <c:pt idx="7">
                  <c:v>0.58238949512770677</c:v>
                </c:pt>
                <c:pt idx="8">
                  <c:v>0.64326855095404623</c:v>
                </c:pt>
                <c:pt idx="9">
                  <c:v>0.70644286285435409</c:v>
                </c:pt>
                <c:pt idx="10">
                  <c:v>0.7719994342582287</c:v>
                </c:pt>
                <c:pt idx="11">
                  <c:v>0.84003014640919493</c:v>
                </c:pt>
                <c:pt idx="12">
                  <c:v>0.91063205527462932</c:v>
                </c:pt>
                <c:pt idx="13">
                  <c:v>0.98390770817407558</c:v>
                </c:pt>
                <c:pt idx="14">
                  <c:v>1.0599654812403534</c:v>
                </c:pt>
                <c:pt idx="15">
                  <c:v>1.1389199388275832</c:v>
                </c:pt>
                <c:pt idx="16">
                  <c:v>1.2208922159594024</c:v>
                </c:pt>
                <c:pt idx="17">
                  <c:v>1.3060104248627002</c:v>
                </c:pt>
                <c:pt idx="18">
                  <c:v>1.3944100865492759</c:v>
                </c:pt>
                <c:pt idx="19">
                  <c:v>1.4862345882798085</c:v>
                </c:pt>
                <c:pt idx="20">
                  <c:v>1.5816356675591332</c:v>
                </c:pt>
                <c:pt idx="21">
                  <c:v>1.6807739230534291</c:v>
                </c:pt>
                <c:pt idx="22">
                  <c:v>1.7838193524696533</c:v>
                </c:pt>
                <c:pt idx="23">
                  <c:v>1.8909519169715194</c:v>
                </c:pt>
                <c:pt idx="24">
                  <c:v>2.0023621310954476</c:v>
                </c:pt>
                <c:pt idx="25">
                  <c:v>2.1182516763382364</c:v>
                </c:pt>
                <c:pt idx="26">
                  <c:v>2.2388340355713487</c:v>
                </c:pt>
                <c:pt idx="27">
                  <c:v>2.3643351441405205</c:v>
                </c:pt>
                <c:pt idx="28">
                  <c:v>2.4949940518673652</c:v>
                </c:pt>
                <c:pt idx="29">
                  <c:v>2.631063588100603</c:v>
                </c:pt>
                <c:pt idx="30">
                  <c:v>2.7728110193700006</c:v>
                </c:pt>
                <c:pt idx="31">
                  <c:v>2.9205186859563943</c:v>
                </c:pt>
                <c:pt idx="32">
                  <c:v>3.0744845996622381</c:v>
                </c:pt>
                <c:pt idx="33">
                  <c:v>3.2350229800762222</c:v>
                </c:pt>
                <c:pt idx="34">
                  <c:v>3.4024647004668238</c:v>
                </c:pt>
                <c:pt idx="35">
                  <c:v>3.5771576068705584</c:v>
                </c:pt>
                <c:pt idx="36">
                  <c:v>3.7594666646781003</c:v>
                </c:pt>
                <c:pt idx="37">
                  <c:v>3.9497738757393193</c:v>
                </c:pt>
                <c:pt idx="38">
                  <c:v>4.148477895339731</c:v>
                </c:pt>
                <c:pt idx="39">
                  <c:v>4.3559932619420536</c:v>
                </c:pt>
                <c:pt idx="40">
                  <c:v>4.5727491329112251</c:v>
                </c:pt>
                <c:pt idx="41">
                  <c:v>4.7991873961247293</c:v>
                </c:pt>
                <c:pt idx="42">
                  <c:v>5.0357600000325746</c:v>
                </c:pt>
                <c:pt idx="43">
                  <c:v>5.2829253131057916</c:v>
                </c:pt>
                <c:pt idx="44">
                  <c:v>5.5411432876491773</c:v>
                </c:pt>
                <c:pt idx="45">
                  <c:v>5.8108691629773217</c:v>
                </c:pt>
                <c:pt idx="46">
                  <c:v>6.0925453998797217</c:v>
                </c:pt>
                <c:pt idx="47">
                  <c:v>6.3865914939550841</c:v>
                </c:pt>
                <c:pt idx="48">
                  <c:v>6.6933912729164566</c:v>
                </c:pt>
                <c:pt idx="49">
                  <c:v>7.0132772473564007</c:v>
                </c:pt>
                <c:pt idx="50">
                  <c:v>7.3465115632268452</c:v>
                </c:pt>
                <c:pt idx="51">
                  <c:v>7.6932631082158558</c:v>
                </c:pt>
                <c:pt idx="52">
                  <c:v>8.0535803681168865</c:v>
                </c:pt>
                <c:pt idx="53">
                  <c:v>8.4273597326713325</c:v>
                </c:pt>
                <c:pt idx="54">
                  <c:v>8.8143091375332183</c:v>
                </c:pt>
                <c:pt idx="55">
                  <c:v>9.2139072283338894</c:v>
                </c:pt>
                <c:pt idx="56">
                  <c:v>9.6253586743747093</c:v>
                </c:pt>
                <c:pt idx="57">
                  <c:v>10.047546870094738</c:v>
                </c:pt>
                <c:pt idx="58">
                  <c:v>10.478986057435819</c:v>
                </c:pt>
                <c:pt idx="59">
                  <c:v>10.917775872769713</c:v>
                </c:pt>
                <c:pt idx="60">
                  <c:v>11.361562418813183</c:v>
                </c:pt>
                <c:pt idx="61">
                  <c:v>11.807511076528979</c:v>
                </c:pt>
                <c:pt idx="62">
                  <c:v>12.252297221256459</c:v>
                </c:pt>
                <c:pt idx="63">
                  <c:v>12.692121528987633</c:v>
                </c:pt>
                <c:pt idx="64">
                  <c:v>13.122756329938319</c:v>
                </c:pt>
                <c:pt idx="65">
                  <c:v>13.539628157004227</c:v>
                </c:pt>
                <c:pt idx="66">
                  <c:v>13.937939001795279</c:v>
                </c:pt>
                <c:pt idx="67">
                  <c:v>14.312824795958425</c:v>
                </c:pt>
                <c:pt idx="68">
                  <c:v>14.659544577733671</c:v>
                </c:pt>
                <c:pt idx="69">
                  <c:v>14.973688378311557</c:v>
                </c:pt>
                <c:pt idx="70">
                  <c:v>15.251387110737872</c:v>
                </c:pt>
                <c:pt idx="71">
                  <c:v>15.489504847684723</c:v>
                </c:pt>
                <c:pt idx="72">
                  <c:v>15.685793822675377</c:v>
                </c:pt>
                <c:pt idx="73">
                  <c:v>15.838995719663169</c:v>
                </c:pt>
                <c:pt idx="74">
                  <c:v>15.948878977574262</c:v>
                </c:pt>
                <c:pt idx="75">
                  <c:v>16.016209805243836</c:v>
                </c:pt>
                <c:pt idx="76">
                  <c:v>16.042662773144894</c:v>
                </c:pt>
                <c:pt idx="77">
                  <c:v>16.030683606159435</c:v>
                </c:pt>
                <c:pt idx="78">
                  <c:v>15.983320981765749</c:v>
                </c:pt>
                <c:pt idx="79">
                  <c:v>15.904045301122148</c:v>
                </c:pt>
                <c:pt idx="80">
                  <c:v>15.796570840691315</c:v>
                </c:pt>
                <c:pt idx="81">
                  <c:v>15.664694220275814</c:v>
                </c:pt>
                <c:pt idx="82">
                  <c:v>15.512157749260604</c:v>
                </c:pt>
                <c:pt idx="83">
                  <c:v>15.342541855211206</c:v>
                </c:pt>
                <c:pt idx="84">
                  <c:v>15.159187106766538</c:v>
                </c:pt>
                <c:pt idx="85">
                  <c:v>14.965143643838704</c:v>
                </c:pt>
                <c:pt idx="86">
                  <c:v>14.763144173738263</c:v>
                </c:pt>
                <c:pt idx="87">
                  <c:v>14.555595948060342</c:v>
                </c:pt>
                <c:pt idx="88">
                  <c:v>14.344587078546462</c:v>
                </c:pt>
                <c:pt idx="89">
                  <c:v>14.131902942396875</c:v>
                </c:pt>
                <c:pt idx="90">
                  <c:v>13.919049061224527</c:v>
                </c:pt>
                <c:pt idx="91">
                  <c:v>13.707277556285426</c:v>
                </c:pt>
                <c:pt idx="92">
                  <c:v>13.497614981661275</c:v>
                </c:pt>
                <c:pt idx="93">
                  <c:v>13.290889957283186</c:v>
                </c:pt>
                <c:pt idx="94">
                  <c:v>13.087759538886603</c:v>
                </c:pt>
                <c:pt idx="95">
                  <c:v>12.888733667992119</c:v>
                </c:pt>
                <c:pt idx="96">
                  <c:v>12.69419735043199</c:v>
                </c:pt>
                <c:pt idx="97">
                  <c:v>12.504430431538571</c:v>
                </c:pt>
                <c:pt idx="98">
                  <c:v>12.319624986412819</c:v>
                </c:pt>
                <c:pt idx="99">
                  <c:v>12.139900440479765</c:v>
                </c:pt>
                <c:pt idx="100">
                  <c:v>11.965316592579448</c:v>
                </c:pt>
                <c:pt idx="101">
                  <c:v>11.79588474144737</c:v>
                </c:pt>
                <c:pt idx="102">
                  <c:v>11.631577125489521</c:v>
                </c:pt>
                <c:pt idx="103">
                  <c:v>11.472334881981837</c:v>
                </c:pt>
                <c:pt idx="104">
                  <c:v>11.318074720152133</c:v>
                </c:pt>
                <c:pt idx="105">
                  <c:v>11.168694486539167</c:v>
                </c:pt>
                <c:pt idx="106">
                  <c:v>11.024077782978342</c:v>
                </c:pt>
                <c:pt idx="107">
                  <c:v>10.884097779131938</c:v>
                </c:pt>
                <c:pt idx="108">
                  <c:v>10.748620343670339</c:v>
                </c:pt>
                <c:pt idx="109">
                  <c:v>10.617506601608037</c:v>
                </c:pt>
                <c:pt idx="110">
                  <c:v>10.490615010208682</c:v>
                </c:pt>
                <c:pt idx="111">
                  <c:v>10.367803032409084</c:v>
                </c:pt>
                <c:pt idx="112">
                  <c:v>10.248928474865405</c:v>
                </c:pt>
                <c:pt idx="113">
                  <c:v>10.133850547412628</c:v>
                </c:pt>
                <c:pt idx="114">
                  <c:v>10.022430691828454</c:v>
                </c:pt>
                <c:pt idx="115">
                  <c:v>9.9145332201635679</c:v>
                </c:pt>
                <c:pt idx="116">
                  <c:v>9.8100257963959212</c:v>
                </c:pt>
                <c:pt idx="117">
                  <c:v>9.7087797896463748</c:v>
                </c:pt>
                <c:pt idx="118">
                  <c:v>9.6106705225245541</c:v>
                </c:pt>
                <c:pt idx="119">
                  <c:v>9.5155774342382813</c:v>
                </c:pt>
                <c:pt idx="120">
                  <c:v>9.4233841747899056</c:v>
                </c:pt>
                <c:pt idx="121">
                  <c:v>9.3339786438055263</c:v>
                </c:pt>
                <c:pt idx="122">
                  <c:v>9.2472529852164769</c:v>
                </c:pt>
                <c:pt idx="123">
                  <c:v>9.163103547066715</c:v>
                </c:pt>
                <c:pt idx="124">
                  <c:v>9.0814308140945972</c:v>
                </c:pt>
                <c:pt idx="125">
                  <c:v>9.0021393193820973</c:v>
                </c:pt>
                <c:pt idx="126">
                  <c:v>8.9251375402350597</c:v>
                </c:pt>
                <c:pt idx="127">
                  <c:v>8.850337782518249</c:v>
                </c:pt>
                <c:pt idx="128">
                  <c:v>8.7776560568875457</c:v>
                </c:pt>
                <c:pt idx="129">
                  <c:v>8.7070119497129408</c:v>
                </c:pt>
                <c:pt idx="130">
                  <c:v>8.63832849094781</c:v>
                </c:pt>
                <c:pt idx="131">
                  <c:v>8.5715320207543613</c:v>
                </c:pt>
                <c:pt idx="132">
                  <c:v>8.5065520563265089</c:v>
                </c:pt>
                <c:pt idx="133">
                  <c:v>8.4433211600472262</c:v>
                </c:pt>
                <c:pt idx="134">
                  <c:v>8.3817748098664175</c:v>
                </c:pt>
                <c:pt idx="135">
                  <c:v>8.3218512725793818</c:v>
                </c:pt>
                <c:pt idx="136">
                  <c:v>8.2634914805165991</c:v>
                </c:pt>
                <c:pt idx="137">
                  <c:v>8.2066389120173842</c:v>
                </c:pt>
                <c:pt idx="138">
                  <c:v>8.1512394759472517</c:v>
                </c:pt>
                <c:pt idx="139">
                  <c:v>8.0972414004273929</c:v>
                </c:pt>
                <c:pt idx="140">
                  <c:v>8.0445951258709396</c:v>
                </c:pt>
                <c:pt idx="141">
                  <c:v>7.993253202361581</c:v>
                </c:pt>
                <c:pt idx="142">
                  <c:v>7.9431701913629116</c:v>
                </c:pt>
                <c:pt idx="143">
                  <c:v>7.8943025717099697</c:v>
                </c:pt>
                <c:pt idx="144">
                  <c:v>7.846608649805475</c:v>
                </c:pt>
                <c:pt idx="145">
                  <c:v>7.800048473921251</c:v>
                </c:pt>
                <c:pt idx="146">
                  <c:v>7.7545837524888217</c:v>
                </c:pt>
                <c:pt idx="147">
                  <c:v>7.7101777762511592</c:v>
                </c:pt>
                <c:pt idx="148">
                  <c:v>7.6667953441393273</c:v>
                </c:pt>
                <c:pt idx="149">
                  <c:v>7.6244026927324882</c:v>
                </c:pt>
                <c:pt idx="150">
                  <c:v>7.5829674291569269</c:v>
                </c:pt>
                <c:pt idx="151">
                  <c:v>7.5424584672788217</c:v>
                </c:pt>
                <c:pt idx="152">
                  <c:v>7.5028459670461167</c:v>
                </c:pt>
                <c:pt idx="153">
                  <c:v>7.4641012768367894</c:v>
                </c:pt>
                <c:pt idx="154">
                  <c:v>7.4261968786735206</c:v>
                </c:pt>
                <c:pt idx="155">
                  <c:v>7.3891063361683251</c:v>
                </c:pt>
                <c:pt idx="156">
                  <c:v>7.3528042450647995</c:v>
                </c:pt>
                <c:pt idx="157">
                  <c:v>7.3172661862499728</c:v>
                </c:pt>
                <c:pt idx="158">
                  <c:v>7.2824686811125616</c:v>
                </c:pt>
                <c:pt idx="159">
                  <c:v>7.2483891491292329</c:v>
                </c:pt>
                <c:pt idx="160">
                  <c:v>7.2150058675653872</c:v>
                </c:pt>
                <c:pt idx="161">
                  <c:v>7.1822979331820429</c:v>
                </c:pt>
                <c:pt idx="162">
                  <c:v>7.1502452258451878</c:v>
                </c:pt>
                <c:pt idx="163">
                  <c:v>7.1188283739389817</c:v>
                </c:pt>
                <c:pt idx="164">
                  <c:v>7.0880287214887545</c:v>
                </c:pt>
                <c:pt idx="165">
                  <c:v>7.0578282969045896</c:v>
                </c:pt>
                <c:pt idx="166">
                  <c:v>7.0282097832605563</c:v>
                </c:pt>
                <c:pt idx="167">
                  <c:v>6.9991564900291383</c:v>
                </c:pt>
                <c:pt idx="168">
                  <c:v>6.9706523261944247</c:v>
                </c:pt>
                <c:pt idx="169">
                  <c:v>6.9426817746717857</c:v>
                </c:pt>
                <c:pt idx="170">
                  <c:v>6.9152298679653947</c:v>
                </c:pt>
                <c:pt idx="171">
                  <c:v>6.8882821649987367</c:v>
                </c:pt>
                <c:pt idx="172">
                  <c:v>6.8618247290566616</c:v>
                </c:pt>
                <c:pt idx="173">
                  <c:v>6.8358441067808435</c:v>
                </c:pt>
                <c:pt idx="174">
                  <c:v>6.8103273081636786</c:v>
                </c:pt>
                <c:pt idx="175">
                  <c:v>6.7852617874886123</c:v>
                </c:pt>
                <c:pt idx="176">
                  <c:v>6.760635425167731</c:v>
                </c:pt>
                <c:pt idx="177">
                  <c:v>6.7364365104301305</c:v>
                </c:pt>
                <c:pt idx="178">
                  <c:v>6.7126537248170957</c:v>
                </c:pt>
                <c:pt idx="179">
                  <c:v>6.6892761264425769</c:v>
                </c:pt>
                <c:pt idx="180">
                  <c:v>6.666293134979651</c:v>
                </c:pt>
                <c:pt idx="181">
                  <c:v>6.6436945173358586</c:v>
                </c:pt>
                <c:pt idx="182">
                  <c:v>6.6214703739823149</c:v>
                </c:pt>
                <c:pt idx="183">
                  <c:v>6.5996111259034054</c:v>
                </c:pt>
                <c:pt idx="184">
                  <c:v>6.578107502135687</c:v>
                </c:pt>
                <c:pt idx="185">
                  <c:v>6.5569505278663458</c:v>
                </c:pt>
                <c:pt idx="186">
                  <c:v>6.5361315130631299</c:v>
                </c:pt>
                <c:pt idx="187">
                  <c:v>6.5156420416092367</c:v>
                </c:pt>
                <c:pt idx="188">
                  <c:v>6.4954739609180692</c:v>
                </c:pt>
                <c:pt idx="189">
                  <c:v>6.4756193720040844</c:v>
                </c:pt>
                <c:pt idx="190">
                  <c:v>6.4560706199872895</c:v>
                </c:pt>
                <c:pt idx="191">
                  <c:v>6.4368202850101239</c:v>
                </c:pt>
                <c:pt idx="192">
                  <c:v>6.4178611735465907</c:v>
                </c:pt>
                <c:pt idx="193">
                  <c:v>6.3991863100845832</c:v>
                </c:pt>
                <c:pt idx="194">
                  <c:v>6.380788929163395</c:v>
                </c:pt>
                <c:pt idx="195">
                  <c:v>6.3626624677492867</c:v>
                </c:pt>
                <c:pt idx="196">
                  <c:v>6.3448005579329445</c:v>
                </c:pt>
                <c:pt idx="197">
                  <c:v>6.327197019933533</c:v>
                </c:pt>
                <c:pt idx="198">
                  <c:v>6.309845855394725</c:v>
                </c:pt>
                <c:pt idx="199">
                  <c:v>6.2927412409590335</c:v>
                </c:pt>
                <c:pt idx="200">
                  <c:v>6.2758775221073186</c:v>
                </c:pt>
                <c:pt idx="201">
                  <c:v>6.2592492072511154</c:v>
                </c:pt>
                <c:pt idx="202">
                  <c:v>6.2428509620660417</c:v>
                </c:pt>
                <c:pt idx="203">
                  <c:v>6.2266776040551299</c:v>
                </c:pt>
                <c:pt idx="204">
                  <c:v>6.2107240973315117</c:v>
                </c:pt>
                <c:pt idx="205">
                  <c:v>6.194985547610437</c:v>
                </c:pt>
                <c:pt idx="206">
                  <c:v>6.1794571974010761</c:v>
                </c:pt>
                <c:pt idx="207">
                  <c:v>6.1641344213890816</c:v>
                </c:pt>
                <c:pt idx="208">
                  <c:v>6.1490127220013031</c:v>
                </c:pt>
                <c:pt idx="209">
                  <c:v>6.1340877251444823</c:v>
                </c:pt>
                <c:pt idx="210">
                  <c:v>6.1193551761102043</c:v>
                </c:pt>
                <c:pt idx="211">
                  <c:v>6.1048109356386835</c:v>
                </c:pt>
                <c:pt idx="212">
                  <c:v>6.0904509761344316</c:v>
                </c:pt>
                <c:pt idx="213">
                  <c:v>6.0762713780270872</c:v>
                </c:pt>
                <c:pt idx="214">
                  <c:v>6.0622683262710968</c:v>
                </c:pt>
                <c:pt idx="215">
                  <c:v>6.0484381069782129</c:v>
                </c:pt>
                <c:pt idx="216">
                  <c:v>6.0347771041770475</c:v>
                </c:pt>
                <c:pt idx="217">
                  <c:v>6.0212817966942644</c:v>
                </c:pt>
                <c:pt idx="218">
                  <c:v>6.0079487551521327</c:v>
                </c:pt>
                <c:pt idx="219">
                  <c:v>5.9947746390775789</c:v>
                </c:pt>
                <c:pt idx="220">
                  <c:v>5.9817561941179207</c:v>
                </c:pt>
                <c:pt idx="221">
                  <c:v>5.9688902493588767</c:v>
                </c:pt>
                <c:pt idx="222">
                  <c:v>5.9561737147404985</c:v>
                </c:pt>
                <c:pt idx="223">
                  <c:v>5.9436035785670001</c:v>
                </c:pt>
                <c:pt idx="224">
                  <c:v>5.931176905106514</c:v>
                </c:pt>
                <c:pt idx="225">
                  <c:v>5.9188908322771532</c:v>
                </c:pt>
                <c:pt idx="226">
                  <c:v>5.9067425694157611</c:v>
                </c:pt>
                <c:pt idx="227">
                  <c:v>5.89472939512601</c:v>
                </c:pt>
                <c:pt idx="228">
                  <c:v>5.8828486552026042</c:v>
                </c:pt>
                <c:pt idx="229">
                  <c:v>5.8710977606285342</c:v>
                </c:pt>
                <c:pt idx="230">
                  <c:v>5.8594741856424006</c:v>
                </c:pt>
                <c:pt idx="231">
                  <c:v>5.8479754658730538</c:v>
                </c:pt>
                <c:pt idx="232">
                  <c:v>5.8365991965388284</c:v>
                </c:pt>
                <c:pt idx="233">
                  <c:v>5.825343030708817</c:v>
                </c:pt>
                <c:pt idx="234">
                  <c:v>5.8142046776237608</c:v>
                </c:pt>
                <c:pt idx="235">
                  <c:v>5.8031819010741934</c:v>
                </c:pt>
                <c:pt idx="236">
                  <c:v>5.7922725178336067</c:v>
                </c:pt>
                <c:pt idx="237">
                  <c:v>5.7814743961445183</c:v>
                </c:pt>
                <c:pt idx="238">
                  <c:v>5.7707854542553489</c:v>
                </c:pt>
                <c:pt idx="239">
                  <c:v>5.760203659006228</c:v>
                </c:pt>
                <c:pt idx="240">
                  <c:v>5.749727024461774</c:v>
                </c:pt>
                <c:pt idx="241">
                  <c:v>5.7393536105891236</c:v>
                </c:pt>
                <c:pt idx="242">
                  <c:v>5.729081521979456</c:v>
                </c:pt>
                <c:pt idx="243">
                  <c:v>5.7189089066113912</c:v>
                </c:pt>
                <c:pt idx="244">
                  <c:v>5.7088339546546676</c:v>
                </c:pt>
                <c:pt idx="245">
                  <c:v>5.6988548973126267</c:v>
                </c:pt>
                <c:pt idx="246">
                  <c:v>5.6889700057020347</c:v>
                </c:pt>
                <c:pt idx="247">
                  <c:v>5.6791775897688579</c:v>
                </c:pt>
                <c:pt idx="248">
                  <c:v>5.6694759972386937</c:v>
                </c:pt>
                <c:pt idx="249">
                  <c:v>5.6598636126005673</c:v>
                </c:pt>
                <c:pt idx="250">
                  <c:v>5.6503388561228602</c:v>
                </c:pt>
                <c:pt idx="251">
                  <c:v>5.6409001829002543</c:v>
                </c:pt>
                <c:pt idx="252">
                  <c:v>5.6315460819305017</c:v>
                </c:pt>
                <c:pt idx="253">
                  <c:v>5.6222750752200259</c:v>
                </c:pt>
                <c:pt idx="254">
                  <c:v>5.6130857169172463</c:v>
                </c:pt>
                <c:pt idx="255">
                  <c:v>5.6039765924726925</c:v>
                </c:pt>
                <c:pt idx="256">
                  <c:v>5.5949463178249248</c:v>
                </c:pt>
                <c:pt idx="257">
                  <c:v>5.5859935386113762</c:v>
                </c:pt>
                <c:pt idx="258">
                  <c:v>5.5771169294032097</c:v>
                </c:pt>
                <c:pt idx="259">
                  <c:v>5.5683151929633921</c:v>
                </c:pt>
                <c:pt idx="260">
                  <c:v>5.5595870595271162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02-49B5-B0B5-4A385A4AEADF}"/>
            </c:ext>
          </c:extLst>
        </c:ser>
        <c:ser>
          <c:idx val="1"/>
          <c:order val="1"/>
          <c:tx>
            <c:strRef>
              <c:f>'Vo確認(Vin(min))'!$H$28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'Vo確認(Vin(min))'!$B$29:$B$289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'Vo確認(Vin(min))'!$H$29:$H$289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402-49B5-B0B5-4A385A4AE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334488"/>
        <c:axId val="438330568"/>
      </c:scatterChart>
      <c:valAx>
        <c:axId val="438334488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8330568"/>
        <c:crosses val="autoZero"/>
        <c:crossBetween val="midCat"/>
      </c:valAx>
      <c:valAx>
        <c:axId val="438330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83344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'Vo確認(Vin(typ.)'!$G$28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'Vo確認(Vin(typ.)'!$B$29:$B$289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'Vo確認(Vin(typ.)'!$G$29:$G$289</c:f>
              <c:numCache>
                <c:formatCode>General</c:formatCode>
                <c:ptCount val="261"/>
                <c:pt idx="0">
                  <c:v>0.66999370388518475</c:v>
                </c:pt>
                <c:pt idx="1">
                  <c:v>0.74314655775251903</c:v>
                </c:pt>
                <c:pt idx="2">
                  <c:v>0.81910977994390899</c:v>
                </c:pt>
                <c:pt idx="3">
                  <c:v>0.89797656252185976</c:v>
                </c:pt>
                <c:pt idx="4">
                  <c:v>0.97984518851890534</c:v>
                </c:pt>
                <c:pt idx="5">
                  <c:v>1.0648193247674911</c:v>
                </c:pt>
                <c:pt idx="6">
                  <c:v>1.1530083346916227</c:v>
                </c:pt>
                <c:pt idx="7">
                  <c:v>1.2445276123992226</c:v>
                </c:pt>
                <c:pt idx="8">
                  <c:v>1.3394989394883123</c:v>
                </c:pt>
                <c:pt idx="9">
                  <c:v>1.4380508660527922</c:v>
                </c:pt>
                <c:pt idx="10">
                  <c:v>1.5403191174428366</c:v>
                </c:pt>
                <c:pt idx="11">
                  <c:v>1.6464470283983439</c:v>
                </c:pt>
                <c:pt idx="12">
                  <c:v>1.7565860062284218</c:v>
                </c:pt>
                <c:pt idx="13">
                  <c:v>1.8708960247515574</c:v>
                </c:pt>
                <c:pt idx="14">
                  <c:v>1.989546150734951</c:v>
                </c:pt>
                <c:pt idx="15">
                  <c:v>2.1127151045710297</c:v>
                </c:pt>
                <c:pt idx="16">
                  <c:v>2.2405918568966676</c:v>
                </c:pt>
                <c:pt idx="17">
                  <c:v>2.3733762627858122</c:v>
                </c:pt>
                <c:pt idx="18">
                  <c:v>2.5112797350168701</c:v>
                </c:pt>
                <c:pt idx="19">
                  <c:v>2.6545259577165012</c:v>
                </c:pt>
                <c:pt idx="20">
                  <c:v>2.8033516413922479</c:v>
                </c:pt>
                <c:pt idx="21">
                  <c:v>2.9580073199633499</c:v>
                </c:pt>
                <c:pt idx="22">
                  <c:v>3.11875818985266</c:v>
                </c:pt>
                <c:pt idx="23">
                  <c:v>3.2858849904755703</c:v>
                </c:pt>
                <c:pt idx="24">
                  <c:v>3.4596849245088985</c:v>
                </c:pt>
                <c:pt idx="25">
                  <c:v>3.6404726150876487</c:v>
                </c:pt>
                <c:pt idx="26">
                  <c:v>3.828581095491304</c:v>
                </c:pt>
                <c:pt idx="27">
                  <c:v>4.024362824859212</c:v>
                </c:pt>
                <c:pt idx="28">
                  <c:v>4.2281907209130898</c:v>
                </c:pt>
                <c:pt idx="29">
                  <c:v>4.4404591974369412</c:v>
                </c:pt>
                <c:pt idx="30">
                  <c:v>4.6615851902172016</c:v>
                </c:pt>
                <c:pt idx="31">
                  <c:v>4.892009150091976</c:v>
                </c:pt>
                <c:pt idx="32">
                  <c:v>5.1321959754730919</c:v>
                </c:pt>
                <c:pt idx="33">
                  <c:v>5.3826358489189072</c:v>
                </c:pt>
                <c:pt idx="34">
                  <c:v>5.6438449327282463</c:v>
                </c:pt>
                <c:pt idx="35">
                  <c:v>5.9163658667180705</c:v>
                </c:pt>
                <c:pt idx="36">
                  <c:v>6.2007679968978362</c:v>
                </c:pt>
                <c:pt idx="37">
                  <c:v>6.4976472461533383</c:v>
                </c:pt>
                <c:pt idx="38">
                  <c:v>6.8076255167299795</c:v>
                </c:pt>
                <c:pt idx="39">
                  <c:v>7.1313494886296027</c:v>
                </c:pt>
                <c:pt idx="40">
                  <c:v>7.4694886473415121</c:v>
                </c:pt>
                <c:pt idx="41">
                  <c:v>7.8227323379545766</c:v>
                </c:pt>
                <c:pt idx="42">
                  <c:v>8.1917856000508174</c:v>
                </c:pt>
                <c:pt idx="43">
                  <c:v>8.5773634884450356</c:v>
                </c:pt>
                <c:pt idx="44">
                  <c:v>8.9801835287327147</c:v>
                </c:pt>
                <c:pt idx="45">
                  <c:v>9.4009558942446194</c:v>
                </c:pt>
                <c:pt idx="46">
                  <c:v>9.8403708238123642</c:v>
                </c:pt>
                <c:pt idx="47">
                  <c:v>10.29908273056993</c:v>
                </c:pt>
                <c:pt idx="48">
                  <c:v>10.777690385749672</c:v>
                </c:pt>
                <c:pt idx="49">
                  <c:v>11.276712505875986</c:v>
                </c:pt>
                <c:pt idx="50">
                  <c:v>11.796558038633879</c:v>
                </c:pt>
                <c:pt idx="51">
                  <c:v>12.337490448816737</c:v>
                </c:pt>
                <c:pt idx="52">
                  <c:v>12.899585374262344</c:v>
                </c:pt>
                <c:pt idx="53">
                  <c:v>13.48268118296728</c:v>
                </c:pt>
                <c:pt idx="54">
                  <c:v>14.086322254551822</c:v>
                </c:pt>
                <c:pt idx="55">
                  <c:v>14.709695276200868</c:v>
                </c:pt>
                <c:pt idx="56">
                  <c:v>15.351559532024547</c:v>
                </c:pt>
                <c:pt idx="57">
                  <c:v>16.010173117347794</c:v>
                </c:pt>
                <c:pt idx="58">
                  <c:v>16.683218249599879</c:v>
                </c:pt>
                <c:pt idx="59">
                  <c:v>17.367730361520749</c:v>
                </c:pt>
                <c:pt idx="60">
                  <c:v>18.060037373348564</c:v>
                </c:pt>
                <c:pt idx="61">
                  <c:v>18.755717279385205</c:v>
                </c:pt>
                <c:pt idx="62">
                  <c:v>19.449583665160073</c:v>
                </c:pt>
                <c:pt idx="63">
                  <c:v>20.135709585220706</c:v>
                </c:pt>
                <c:pt idx="64">
                  <c:v>20.807499874703776</c:v>
                </c:pt>
                <c:pt idx="65">
                  <c:v>21.457819924926589</c:v>
                </c:pt>
                <c:pt idx="66">
                  <c:v>22.079184842800629</c:v>
                </c:pt>
                <c:pt idx="67">
                  <c:v>22.664006681695142</c:v>
                </c:pt>
                <c:pt idx="68">
                  <c:v>23.204889541264524</c:v>
                </c:pt>
                <c:pt idx="69">
                  <c:v>23.694953870166032</c:v>
                </c:pt>
                <c:pt idx="70">
                  <c:v>24.128163892751079</c:v>
                </c:pt>
                <c:pt idx="71">
                  <c:v>24.499627562388167</c:v>
                </c:pt>
                <c:pt idx="72">
                  <c:v>24.805838363373589</c:v>
                </c:pt>
                <c:pt idx="73">
                  <c:v>25.044833322674542</c:v>
                </c:pt>
                <c:pt idx="74">
                  <c:v>25.216251205015844</c:v>
                </c:pt>
                <c:pt idx="75">
                  <c:v>25.32128729618038</c:v>
                </c:pt>
                <c:pt idx="76">
                  <c:v>25.362553926106038</c:v>
                </c:pt>
                <c:pt idx="77">
                  <c:v>25.34386642560872</c:v>
                </c:pt>
                <c:pt idx="78">
                  <c:v>25.269980731554565</c:v>
                </c:pt>
                <c:pt idx="79">
                  <c:v>25.146310669750548</c:v>
                </c:pt>
                <c:pt idx="80">
                  <c:v>24.978650511478453</c:v>
                </c:pt>
                <c:pt idx="81">
                  <c:v>24.772922983630274</c:v>
                </c:pt>
                <c:pt idx="82">
                  <c:v>24.534966088846538</c:v>
                </c:pt>
                <c:pt idx="83">
                  <c:v>24.270365294129476</c:v>
                </c:pt>
                <c:pt idx="84">
                  <c:v>23.984331886555797</c:v>
                </c:pt>
                <c:pt idx="85">
                  <c:v>23.681624084388375</c:v>
                </c:pt>
                <c:pt idx="86">
                  <c:v>23.36650491103169</c:v>
                </c:pt>
                <c:pt idx="87">
                  <c:v>23.04272967897413</c:v>
                </c:pt>
                <c:pt idx="88">
                  <c:v>22.713555842532479</c:v>
                </c:pt>
                <c:pt idx="89">
                  <c:v>22.381768590139124</c:v>
                </c:pt>
                <c:pt idx="90">
                  <c:v>22.04971653551026</c:v>
                </c:pt>
                <c:pt idx="91">
                  <c:v>21.719352987805262</c:v>
                </c:pt>
                <c:pt idx="92">
                  <c:v>21.392279371391588</c:v>
                </c:pt>
                <c:pt idx="93">
                  <c:v>21.069788333361767</c:v>
                </c:pt>
                <c:pt idx="94">
                  <c:v>20.752904880663099</c:v>
                </c:pt>
                <c:pt idx="95">
                  <c:v>20.442424522067704</c:v>
                </c:pt>
                <c:pt idx="96">
                  <c:v>20.138947866673902</c:v>
                </c:pt>
                <c:pt idx="97">
                  <c:v>19.842911473200168</c:v>
                </c:pt>
                <c:pt idx="98">
                  <c:v>19.554614978803997</c:v>
                </c:pt>
                <c:pt idx="99">
                  <c:v>19.274244687148435</c:v>
                </c:pt>
                <c:pt idx="100">
                  <c:v>19.001893884423936</c:v>
                </c:pt>
                <c:pt idx="101">
                  <c:v>18.737580196657898</c:v>
                </c:pt>
                <c:pt idx="102">
                  <c:v>18.481260315763649</c:v>
                </c:pt>
                <c:pt idx="103">
                  <c:v>18.232842415891664</c:v>
                </c:pt>
                <c:pt idx="104">
                  <c:v>17.992196563437325</c:v>
                </c:pt>
                <c:pt idx="105">
                  <c:v>17.7591633990011</c:v>
                </c:pt>
                <c:pt idx="106">
                  <c:v>17.533561341446212</c:v>
                </c:pt>
                <c:pt idx="107">
                  <c:v>17.315192535445821</c:v>
                </c:pt>
                <c:pt idx="108">
                  <c:v>17.103847736125726</c:v>
                </c:pt>
                <c:pt idx="109">
                  <c:v>16.899310298508535</c:v>
                </c:pt>
                <c:pt idx="110">
                  <c:v>16.701359415925541</c:v>
                </c:pt>
                <c:pt idx="111">
                  <c:v>16.509772730558169</c:v>
                </c:pt>
                <c:pt idx="112">
                  <c:v>16.324328420790028</c:v>
                </c:pt>
                <c:pt idx="113">
                  <c:v>16.144806853963697</c:v>
                </c:pt>
                <c:pt idx="114">
                  <c:v>15.970991879252386</c:v>
                </c:pt>
                <c:pt idx="115">
                  <c:v>15.802671823455166</c:v>
                </c:pt>
                <c:pt idx="116">
                  <c:v>15.63964024237764</c:v>
                </c:pt>
                <c:pt idx="117">
                  <c:v>15.481696471848343</c:v>
                </c:pt>
                <c:pt idx="118">
                  <c:v>15.328646015138304</c:v>
                </c:pt>
                <c:pt idx="119">
                  <c:v>15.180300797411716</c:v>
                </c:pt>
                <c:pt idx="120">
                  <c:v>15.036479312672252</c:v>
                </c:pt>
                <c:pt idx="121">
                  <c:v>14.897006684336619</c:v>
                </c:pt>
                <c:pt idx="122">
                  <c:v>14.761714656937702</c:v>
                </c:pt>
                <c:pt idx="123">
                  <c:v>14.630441533424072</c:v>
                </c:pt>
                <c:pt idx="124">
                  <c:v>14.503032069987572</c:v>
                </c:pt>
                <c:pt idx="125">
                  <c:v>14.379337338236072</c:v>
                </c:pt>
                <c:pt idx="126">
                  <c:v>14.259214562766694</c:v>
                </c:pt>
                <c:pt idx="127">
                  <c:v>14.142526940728468</c:v>
                </c:pt>
                <c:pt idx="128">
                  <c:v>14.02914344874457</c:v>
                </c:pt>
                <c:pt idx="129">
                  <c:v>13.918938641552186</c:v>
                </c:pt>
                <c:pt idx="130">
                  <c:v>13.811792445878584</c:v>
                </c:pt>
                <c:pt idx="131">
                  <c:v>13.707589952376802</c:v>
                </c:pt>
                <c:pt idx="132">
                  <c:v>13.606221207869353</c:v>
                </c:pt>
                <c:pt idx="133">
                  <c:v>13.507581009673672</c:v>
                </c:pt>
                <c:pt idx="134">
                  <c:v>13.411568703391611</c:v>
                </c:pt>
                <c:pt idx="135">
                  <c:v>13.318087985223835</c:v>
                </c:pt>
                <c:pt idx="136">
                  <c:v>13.227046709605894</c:v>
                </c:pt>
                <c:pt idx="137">
                  <c:v>13.138356702747117</c:v>
                </c:pt>
                <c:pt idx="138">
                  <c:v>13.051933582477714</c:v>
                </c:pt>
                <c:pt idx="139">
                  <c:v>12.967696584666731</c:v>
                </c:pt>
                <c:pt idx="140">
                  <c:v>12.885568396358666</c:v>
                </c:pt>
                <c:pt idx="141">
                  <c:v>12.805474995684065</c:v>
                </c:pt>
                <c:pt idx="142">
                  <c:v>12.727345498526143</c:v>
                </c:pt>
                <c:pt idx="143">
                  <c:v>12.651112011867552</c:v>
                </c:pt>
                <c:pt idx="144">
                  <c:v>12.576709493696541</c:v>
                </c:pt>
                <c:pt idx="145">
                  <c:v>12.504075619317151</c:v>
                </c:pt>
                <c:pt idx="146">
                  <c:v>12.433150653882562</c:v>
                </c:pt>
                <c:pt idx="147">
                  <c:v>12.363877330951807</c:v>
                </c:pt>
                <c:pt idx="148">
                  <c:v>12.296200736857349</c:v>
                </c:pt>
                <c:pt idx="149">
                  <c:v>12.230068200662679</c:v>
                </c:pt>
                <c:pt idx="150">
                  <c:v>12.165429189484808</c:v>
                </c:pt>
                <c:pt idx="151">
                  <c:v>12.10223520895496</c:v>
                </c:pt>
                <c:pt idx="152">
                  <c:v>12.040439708591942</c:v>
                </c:pt>
                <c:pt idx="153">
                  <c:v>11.979997991865392</c:v>
                </c:pt>
                <c:pt idx="154">
                  <c:v>11.920867130730693</c:v>
                </c:pt>
                <c:pt idx="155">
                  <c:v>11.86300588442259</c:v>
                </c:pt>
                <c:pt idx="156">
                  <c:v>11.806374622301087</c:v>
                </c:pt>
                <c:pt idx="157">
                  <c:v>11.750935250549958</c:v>
                </c:pt>
                <c:pt idx="158">
                  <c:v>11.696651142535597</c:v>
                </c:pt>
                <c:pt idx="159">
                  <c:v>11.643487072641602</c:v>
                </c:pt>
                <c:pt idx="160">
                  <c:v>11.591409153402003</c:v>
                </c:pt>
                <c:pt idx="161">
                  <c:v>11.540384775763984</c:v>
                </c:pt>
                <c:pt idx="162">
                  <c:v>11.490382552318493</c:v>
                </c:pt>
                <c:pt idx="163">
                  <c:v>11.441372263344812</c:v>
                </c:pt>
                <c:pt idx="164">
                  <c:v>11.393324805522457</c:v>
                </c:pt>
                <c:pt idx="165">
                  <c:v>11.34621214317116</c:v>
                </c:pt>
                <c:pt idx="166">
                  <c:v>11.300007261886467</c:v>
                </c:pt>
                <c:pt idx="167">
                  <c:v>11.254684124445456</c:v>
                </c:pt>
                <c:pt idx="168">
                  <c:v>11.210217628863301</c:v>
                </c:pt>
                <c:pt idx="169">
                  <c:v>11.166583568487985</c:v>
                </c:pt>
                <c:pt idx="170">
                  <c:v>11.123758594026015</c:v>
                </c:pt>
                <c:pt idx="171">
                  <c:v>11.081720177398029</c:v>
                </c:pt>
                <c:pt idx="172">
                  <c:v>11.040446577328392</c:v>
                </c:pt>
                <c:pt idx="173">
                  <c:v>10.999916806578115</c:v>
                </c:pt>
                <c:pt idx="174">
                  <c:v>10.960110600735337</c:v>
                </c:pt>
                <c:pt idx="175">
                  <c:v>10.921008388482235</c:v>
                </c:pt>
                <c:pt idx="176">
                  <c:v>10.882591263261661</c:v>
                </c:pt>
                <c:pt idx="177">
                  <c:v>10.844840956271003</c:v>
                </c:pt>
                <c:pt idx="178">
                  <c:v>10.80773981071467</c:v>
                </c:pt>
                <c:pt idx="179">
                  <c:v>10.77127075725042</c:v>
                </c:pt>
                <c:pt idx="180">
                  <c:v>10.735417290568256</c:v>
                </c:pt>
                <c:pt idx="181">
                  <c:v>10.70016344704394</c:v>
                </c:pt>
                <c:pt idx="182">
                  <c:v>10.665493783412412</c:v>
                </c:pt>
                <c:pt idx="183">
                  <c:v>10.631393356409312</c:v>
                </c:pt>
                <c:pt idx="184">
                  <c:v>10.59784770333167</c:v>
                </c:pt>
                <c:pt idx="185">
                  <c:v>10.564842823471499</c:v>
                </c:pt>
                <c:pt idx="186">
                  <c:v>10.532365160378481</c:v>
                </c:pt>
                <c:pt idx="187">
                  <c:v>10.50040158491041</c:v>
                </c:pt>
                <c:pt idx="188">
                  <c:v>10.468939379032189</c:v>
                </c:pt>
                <c:pt idx="189">
                  <c:v>10.437966220326372</c:v>
                </c:pt>
                <c:pt idx="190">
                  <c:v>10.407470167180172</c:v>
                </c:pt>
                <c:pt idx="191">
                  <c:v>10.377439644615794</c:v>
                </c:pt>
                <c:pt idx="192">
                  <c:v>10.347863430732682</c:v>
                </c:pt>
                <c:pt idx="193">
                  <c:v>10.318730643731948</c:v>
                </c:pt>
                <c:pt idx="194">
                  <c:v>10.290030729494896</c:v>
                </c:pt>
                <c:pt idx="195">
                  <c:v>10.261753449688888</c:v>
                </c:pt>
                <c:pt idx="196">
                  <c:v>10.233888870375393</c:v>
                </c:pt>
                <c:pt idx="197">
                  <c:v>10.206427351096311</c:v>
                </c:pt>
                <c:pt idx="198">
                  <c:v>10.17935953441577</c:v>
                </c:pt>
                <c:pt idx="199">
                  <c:v>10.152676335896093</c:v>
                </c:pt>
                <c:pt idx="200">
                  <c:v>10.126368934487417</c:v>
                </c:pt>
                <c:pt idx="201">
                  <c:v>10.10042876331174</c:v>
                </c:pt>
                <c:pt idx="202">
                  <c:v>10.074847500823026</c:v>
                </c:pt>
                <c:pt idx="203">
                  <c:v>10.049617062326002</c:v>
                </c:pt>
                <c:pt idx="204">
                  <c:v>10.02472959183716</c:v>
                </c:pt>
                <c:pt idx="205">
                  <c:v>10.000177454272281</c:v>
                </c:pt>
                <c:pt idx="206">
                  <c:v>9.9759532279456788</c:v>
                </c:pt>
                <c:pt idx="207">
                  <c:v>9.9520496973669665</c:v>
                </c:pt>
                <c:pt idx="208">
                  <c:v>9.928459846322033</c:v>
                </c:pt>
                <c:pt idx="209">
                  <c:v>9.9051768512253915</c:v>
                </c:pt>
                <c:pt idx="210">
                  <c:v>9.8821940747319168</c:v>
                </c:pt>
                <c:pt idx="211">
                  <c:v>9.859505059596346</c:v>
                </c:pt>
                <c:pt idx="212">
                  <c:v>9.8371035227697128</c:v>
                </c:pt>
                <c:pt idx="213">
                  <c:v>9.8149833497222563</c:v>
                </c:pt>
                <c:pt idx="214">
                  <c:v>9.7931385889829112</c:v>
                </c:pt>
                <c:pt idx="215">
                  <c:v>9.7715634468860113</c:v>
                </c:pt>
                <c:pt idx="216">
                  <c:v>9.750252282516195</c:v>
                </c:pt>
                <c:pt idx="217">
                  <c:v>9.7291996028430514</c:v>
                </c:pt>
                <c:pt idx="218">
                  <c:v>9.7084000580373253</c:v>
                </c:pt>
                <c:pt idx="219">
                  <c:v>9.6878484369610227</c:v>
                </c:pt>
                <c:pt idx="220">
                  <c:v>9.6675396628239554</c:v>
                </c:pt>
                <c:pt idx="221">
                  <c:v>9.6474687889998467</c:v>
                </c:pt>
                <c:pt idx="222">
                  <c:v>9.6276309949951777</c:v>
                </c:pt>
                <c:pt idx="223">
                  <c:v>9.6080215825645201</c:v>
                </c:pt>
                <c:pt idx="224">
                  <c:v>9.5886359719661609</c:v>
                </c:pt>
                <c:pt idx="225">
                  <c:v>9.5694696983523588</c:v>
                </c:pt>
                <c:pt idx="226">
                  <c:v>9.550518408288589</c:v>
                </c:pt>
                <c:pt idx="227">
                  <c:v>9.5317778563965767</c:v>
                </c:pt>
                <c:pt idx="228">
                  <c:v>9.5132439021160611</c:v>
                </c:pt>
                <c:pt idx="229">
                  <c:v>9.494912506580512</c:v>
                </c:pt>
                <c:pt idx="230">
                  <c:v>9.4767797296021445</c:v>
                </c:pt>
                <c:pt idx="231">
                  <c:v>9.4588417267619658</c:v>
                </c:pt>
                <c:pt idx="232">
                  <c:v>9.441094746600573</c:v>
                </c:pt>
                <c:pt idx="233">
                  <c:v>9.4235351279057546</c:v>
                </c:pt>
                <c:pt idx="234">
                  <c:v>9.4061592970930672</c:v>
                </c:pt>
                <c:pt idx="235">
                  <c:v>9.3889637656757419</c:v>
                </c:pt>
                <c:pt idx="236">
                  <c:v>9.3719451278204264</c:v>
                </c:pt>
                <c:pt idx="237">
                  <c:v>9.3551000579854495</c:v>
                </c:pt>
                <c:pt idx="238">
                  <c:v>9.3384253086383442</c:v>
                </c:pt>
                <c:pt idx="239">
                  <c:v>9.3219177080497158</c:v>
                </c:pt>
                <c:pt idx="240">
                  <c:v>9.3055741581603666</c:v>
                </c:pt>
                <c:pt idx="241">
                  <c:v>9.2893916325190329</c:v>
                </c:pt>
                <c:pt idx="242">
                  <c:v>9.2733671742879515</c:v>
                </c:pt>
                <c:pt idx="243">
                  <c:v>9.2574978943137705</c:v>
                </c:pt>
                <c:pt idx="244">
                  <c:v>9.2417809692612813</c:v>
                </c:pt>
                <c:pt idx="245">
                  <c:v>9.2262136398076997</c:v>
                </c:pt>
                <c:pt idx="246">
                  <c:v>9.2107932088951738</c:v>
                </c:pt>
                <c:pt idx="247">
                  <c:v>9.1955170400394177</c:v>
                </c:pt>
                <c:pt idx="248">
                  <c:v>9.1803825556923631</c:v>
                </c:pt>
                <c:pt idx="249">
                  <c:v>9.1653872356568851</c:v>
                </c:pt>
                <c:pt idx="250">
                  <c:v>9.1505286155516607</c:v>
                </c:pt>
                <c:pt idx="251">
                  <c:v>9.1358042853243973</c:v>
                </c:pt>
                <c:pt idx="252">
                  <c:v>9.1212118878115813</c:v>
                </c:pt>
                <c:pt idx="253">
                  <c:v>9.1067491173432398</c:v>
                </c:pt>
                <c:pt idx="254">
                  <c:v>9.0924137183909028</c:v>
                </c:pt>
                <c:pt idx="255">
                  <c:v>9.0782034842573989</c:v>
                </c:pt>
                <c:pt idx="256">
                  <c:v>9.0641162558068817</c:v>
                </c:pt>
                <c:pt idx="257">
                  <c:v>9.0501499202337463</c:v>
                </c:pt>
                <c:pt idx="258">
                  <c:v>9.0363024098690072</c:v>
                </c:pt>
                <c:pt idx="259">
                  <c:v>9.0225717010228905</c:v>
                </c:pt>
                <c:pt idx="260">
                  <c:v>9.0089558128623004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C5-46F5-A6A6-3771C8D1D9EE}"/>
            </c:ext>
          </c:extLst>
        </c:ser>
        <c:ser>
          <c:idx val="1"/>
          <c:order val="1"/>
          <c:tx>
            <c:strRef>
              <c:f>'Vo確認(Vin(typ.)'!$H$28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'Vo確認(Vin(typ.)'!$B$29:$B$289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'Vo確認(Vin(typ.)'!$H$29:$H$289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C5-46F5-A6A6-3771C8D1D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334880"/>
        <c:axId val="438336056"/>
      </c:scatterChart>
      <c:valAx>
        <c:axId val="438334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8336056"/>
        <c:crosses val="autoZero"/>
        <c:crossBetween val="midCat"/>
      </c:valAx>
      <c:valAx>
        <c:axId val="438336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83348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'Vo確認(Vin(max))'!$G$28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'Vo確認(Vin(max))'!$B$29:$B$289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'Vo確認(Vin(max))'!$G$29:$G$289</c:f>
              <c:numCache>
                <c:formatCode>General</c:formatCode>
                <c:ptCount val="261"/>
                <c:pt idx="0">
                  <c:v>0.70255764501044571</c:v>
                </c:pt>
                <c:pt idx="1">
                  <c:v>0.77758621307950671</c:v>
                </c:pt>
                <c:pt idx="2">
                  <c:v>0.85549721019888103</c:v>
                </c:pt>
                <c:pt idx="3">
                  <c:v>0.9363862179711383</c:v>
                </c:pt>
                <c:pt idx="4">
                  <c:v>1.0203540395065693</c:v>
                </c:pt>
                <c:pt idx="5">
                  <c:v>1.1075069997615294</c:v>
                </c:pt>
                <c:pt idx="6">
                  <c:v>1.1979572663503824</c:v>
                </c:pt>
                <c:pt idx="7">
                  <c:v>1.2918231922043311</c:v>
                </c:pt>
                <c:pt idx="8">
                  <c:v>1.3892296815264742</c:v>
                </c:pt>
                <c:pt idx="9">
                  <c:v>1.4903085805669662</c:v>
                </c:pt>
                <c:pt idx="10">
                  <c:v>1.5951990948131662</c:v>
                </c:pt>
                <c:pt idx="11">
                  <c:v>1.7040482342547119</c:v>
                </c:pt>
                <c:pt idx="12">
                  <c:v>1.8170112884394065</c:v>
                </c:pt>
                <c:pt idx="13">
                  <c:v>1.9342523330785206</c:v>
                </c:pt>
                <c:pt idx="14">
                  <c:v>2.0559447699845648</c:v>
                </c:pt>
                <c:pt idx="15">
                  <c:v>2.1822719021241328</c:v>
                </c:pt>
                <c:pt idx="16">
                  <c:v>2.3134275455350437</c:v>
                </c:pt>
                <c:pt idx="17">
                  <c:v>2.4496166797803203</c:v>
                </c:pt>
                <c:pt idx="18">
                  <c:v>2.5910561384788409</c:v>
                </c:pt>
                <c:pt idx="19">
                  <c:v>2.7379753412476937</c:v>
                </c:pt>
                <c:pt idx="20">
                  <c:v>2.8906170680946133</c:v>
                </c:pt>
                <c:pt idx="21">
                  <c:v>3.0492382768854869</c:v>
                </c:pt>
                <c:pt idx="22">
                  <c:v>3.2141109639514456</c:v>
                </c:pt>
                <c:pt idx="23">
                  <c:v>3.3855230671544314</c:v>
                </c:pt>
                <c:pt idx="24">
                  <c:v>3.563779409752716</c:v>
                </c:pt>
                <c:pt idx="25">
                  <c:v>3.749202682141179</c:v>
                </c:pt>
                <c:pt idx="26">
                  <c:v>3.9421344569141588</c:v>
                </c:pt>
                <c:pt idx="27">
                  <c:v>4.1429362306248327</c:v>
                </c:pt>
                <c:pt idx="28">
                  <c:v>4.3519904829877847</c:v>
                </c:pt>
                <c:pt idx="29">
                  <c:v>4.5697017409609648</c:v>
                </c:pt>
                <c:pt idx="30">
                  <c:v>4.7964976309920013</c:v>
                </c:pt>
                <c:pt idx="31">
                  <c:v>5.032829897530231</c:v>
                </c:pt>
                <c:pt idx="32">
                  <c:v>5.2791753594595816</c:v>
                </c:pt>
                <c:pt idx="33">
                  <c:v>5.5360367681219556</c:v>
                </c:pt>
                <c:pt idx="34">
                  <c:v>5.8039435207469197</c:v>
                </c:pt>
                <c:pt idx="35">
                  <c:v>6.083452170992893</c:v>
                </c:pt>
                <c:pt idx="36">
                  <c:v>6.3751466634849594</c:v>
                </c:pt>
                <c:pt idx="37">
                  <c:v>6.6796382011829118</c:v>
                </c:pt>
                <c:pt idx="38">
                  <c:v>6.9975646325435683</c:v>
                </c:pt>
                <c:pt idx="39">
                  <c:v>7.3295892191072856</c:v>
                </c:pt>
                <c:pt idx="40">
                  <c:v>7.6763986126579606</c:v>
                </c:pt>
                <c:pt idx="41">
                  <c:v>8.0386998337995657</c:v>
                </c:pt>
                <c:pt idx="42">
                  <c:v>8.4172160000521181</c:v>
                </c:pt>
                <c:pt idx="43">
                  <c:v>8.8126805009692664</c:v>
                </c:pt>
                <c:pt idx="44">
                  <c:v>9.2258292602386831</c:v>
                </c:pt>
                <c:pt idx="45">
                  <c:v>9.6573906607637134</c:v>
                </c:pt>
                <c:pt idx="46">
                  <c:v>10.108072639807554</c:v>
                </c:pt>
                <c:pt idx="47">
                  <c:v>10.578546390328134</c:v>
                </c:pt>
                <c:pt idx="48">
                  <c:v>11.06942603666633</c:v>
                </c:pt>
                <c:pt idx="49">
                  <c:v>11.581243595770241</c:v>
                </c:pt>
                <c:pt idx="50">
                  <c:v>12.114418501162953</c:v>
                </c:pt>
                <c:pt idx="51">
                  <c:v>12.66922097314537</c:v>
                </c:pt>
                <c:pt idx="52">
                  <c:v>13.245728588987019</c:v>
                </c:pt>
                <c:pt idx="53">
                  <c:v>13.843775572274133</c:v>
                </c:pt>
                <c:pt idx="54">
                  <c:v>14.462894620053151</c:v>
                </c:pt>
                <c:pt idx="55">
                  <c:v>15.102251565334223</c:v>
                </c:pt>
                <c:pt idx="56">
                  <c:v>15.760573878999535</c:v>
                </c:pt>
                <c:pt idx="57">
                  <c:v>16.436074992151578</c:v>
                </c:pt>
                <c:pt idx="58">
                  <c:v>17.126377691897311</c:v>
                </c:pt>
                <c:pt idx="59">
                  <c:v>17.82844139643154</c:v>
                </c:pt>
                <c:pt idx="60">
                  <c:v>18.538499870101091</c:v>
                </c:pt>
                <c:pt idx="61">
                  <c:v>19.252017722446361</c:v>
                </c:pt>
                <c:pt idx="62">
                  <c:v>19.963675554010329</c:v>
                </c:pt>
                <c:pt idx="63">
                  <c:v>20.667394446380214</c:v>
                </c:pt>
                <c:pt idx="64">
                  <c:v>21.356410127901309</c:v>
                </c:pt>
                <c:pt idx="65">
                  <c:v>22.023405051206758</c:v>
                </c:pt>
                <c:pt idx="66">
                  <c:v>22.660702402872445</c:v>
                </c:pt>
                <c:pt idx="67">
                  <c:v>23.26051967353348</c:v>
                </c:pt>
                <c:pt idx="68">
                  <c:v>23.815271324373867</c:v>
                </c:pt>
                <c:pt idx="69">
                  <c:v>24.317901405298493</c:v>
                </c:pt>
                <c:pt idx="70">
                  <c:v>24.762219377180593</c:v>
                </c:pt>
                <c:pt idx="71">
                  <c:v>25.143207756295556</c:v>
                </c:pt>
                <c:pt idx="72">
                  <c:v>25.457270116280604</c:v>
                </c:pt>
                <c:pt idx="73">
                  <c:v>25.702393151461067</c:v>
                </c:pt>
                <c:pt idx="74">
                  <c:v>25.878206364118817</c:v>
                </c:pt>
                <c:pt idx="75">
                  <c:v>25.985935688390136</c:v>
                </c:pt>
                <c:pt idx="76">
                  <c:v>26.028260437031836</c:v>
                </c:pt>
                <c:pt idx="77">
                  <c:v>26.009093769855099</c:v>
                </c:pt>
                <c:pt idx="78">
                  <c:v>25.933313570825195</c:v>
                </c:pt>
                <c:pt idx="79">
                  <c:v>25.806472481795435</c:v>
                </c:pt>
                <c:pt idx="80">
                  <c:v>25.634513345106104</c:v>
                </c:pt>
                <c:pt idx="81">
                  <c:v>25.423510752441302</c:v>
                </c:pt>
                <c:pt idx="82">
                  <c:v>25.179452398816967</c:v>
                </c:pt>
                <c:pt idx="83">
                  <c:v>24.908066968337923</c:v>
                </c:pt>
                <c:pt idx="84">
                  <c:v>24.614699370826461</c:v>
                </c:pt>
                <c:pt idx="85">
                  <c:v>24.304229830141924</c:v>
                </c:pt>
                <c:pt idx="86">
                  <c:v>23.98103067798122</c:v>
                </c:pt>
                <c:pt idx="87">
                  <c:v>23.648953516896544</c:v>
                </c:pt>
                <c:pt idx="88">
                  <c:v>23.311339325674336</c:v>
                </c:pt>
                <c:pt idx="89">
                  <c:v>22.971044707834999</c:v>
                </c:pt>
                <c:pt idx="90">
                  <c:v>22.630478497959242</c:v>
                </c:pt>
                <c:pt idx="91">
                  <c:v>22.291644090056678</c:v>
                </c:pt>
                <c:pt idx="92">
                  <c:v>21.956183970658039</c:v>
                </c:pt>
                <c:pt idx="93">
                  <c:v>21.625423931653092</c:v>
                </c:pt>
                <c:pt idx="94">
                  <c:v>21.300415262218561</c:v>
                </c:pt>
                <c:pt idx="95">
                  <c:v>20.981973868787389</c:v>
                </c:pt>
                <c:pt idx="96">
                  <c:v>20.670715760691181</c:v>
                </c:pt>
                <c:pt idx="97">
                  <c:v>20.36708869046171</c:v>
                </c:pt>
                <c:pt idx="98">
                  <c:v>20.071399978260509</c:v>
                </c:pt>
                <c:pt idx="99">
                  <c:v>19.783840704767627</c:v>
                </c:pt>
                <c:pt idx="100">
                  <c:v>19.504506548127114</c:v>
                </c:pt>
                <c:pt idx="101">
                  <c:v>19.233415586315793</c:v>
                </c:pt>
                <c:pt idx="102">
                  <c:v>18.970523400783229</c:v>
                </c:pt>
                <c:pt idx="103">
                  <c:v>18.715735811170941</c:v>
                </c:pt>
                <c:pt idx="104">
                  <c:v>18.46891955224341</c:v>
                </c:pt>
                <c:pt idx="105">
                  <c:v>18.229911178462665</c:v>
                </c:pt>
                <c:pt idx="106">
                  <c:v>17.998524452765345</c:v>
                </c:pt>
                <c:pt idx="107">
                  <c:v>17.774556446611101</c:v>
                </c:pt>
                <c:pt idx="108">
                  <c:v>17.557792549872541</c:v>
                </c:pt>
                <c:pt idx="109">
                  <c:v>17.348010562572856</c:v>
                </c:pt>
                <c:pt idx="110">
                  <c:v>17.14498401633389</c:v>
                </c:pt>
                <c:pt idx="111">
                  <c:v>16.948484851854531</c:v>
                </c:pt>
                <c:pt idx="112">
                  <c:v>16.758285559784646</c:v>
                </c:pt>
                <c:pt idx="113">
                  <c:v>16.574160875860201</c:v>
                </c:pt>
                <c:pt idx="114">
                  <c:v>16.395889106925523</c:v>
                </c:pt>
                <c:pt idx="115">
                  <c:v>16.223253152261705</c:v>
                </c:pt>
                <c:pt idx="116">
                  <c:v>16.056041274233472</c:v>
                </c:pt>
                <c:pt idx="117">
                  <c:v>15.894047663434199</c:v>
                </c:pt>
                <c:pt idx="118">
                  <c:v>15.737072836039284</c:v>
                </c:pt>
                <c:pt idx="119">
                  <c:v>15.584923894781246</c:v>
                </c:pt>
                <c:pt idx="120">
                  <c:v>15.437414679663851</c:v>
                </c:pt>
                <c:pt idx="121">
                  <c:v>15.294365830088841</c:v>
                </c:pt>
                <c:pt idx="122">
                  <c:v>15.155604776346362</c:v>
                </c:pt>
                <c:pt idx="123">
                  <c:v>15.020965675306741</c:v>
                </c:pt>
                <c:pt idx="124">
                  <c:v>14.890289302551357</c:v>
                </c:pt>
                <c:pt idx="125">
                  <c:v>14.763422911011356</c:v>
                </c:pt>
                <c:pt idx="126">
                  <c:v>14.640220064376095</c:v>
                </c:pt>
                <c:pt idx="127">
                  <c:v>14.520540452029197</c:v>
                </c:pt>
                <c:pt idx="128">
                  <c:v>14.404249691020071</c:v>
                </c:pt>
                <c:pt idx="129">
                  <c:v>14.291219119540704</c:v>
                </c:pt>
                <c:pt idx="130">
                  <c:v>14.181325585516495</c:v>
                </c:pt>
                <c:pt idx="131">
                  <c:v>14.074451233206977</c:v>
                </c:pt>
                <c:pt idx="132">
                  <c:v>13.970483290122413</c:v>
                </c:pt>
                <c:pt idx="133">
                  <c:v>13.869313856075561</c:v>
                </c:pt>
                <c:pt idx="134">
                  <c:v>13.770839695786266</c:v>
                </c:pt>
                <c:pt idx="135">
                  <c:v>13.67496203612701</c:v>
                </c:pt>
                <c:pt idx="136">
                  <c:v>13.581586368826558</c:v>
                </c:pt>
                <c:pt idx="137">
                  <c:v>13.490622259227814</c:v>
                </c:pt>
                <c:pt idx="138">
                  <c:v>13.401983161515604</c:v>
                </c:pt>
                <c:pt idx="139">
                  <c:v>13.315586240683826</c:v>
                </c:pt>
                <c:pt idx="140">
                  <c:v>13.231352201393504</c:v>
                </c:pt>
                <c:pt idx="141">
                  <c:v>13.149205123778527</c:v>
                </c:pt>
                <c:pt idx="142">
                  <c:v>13.06907230618066</c:v>
                </c:pt>
                <c:pt idx="143">
                  <c:v>12.99088411473595</c:v>
                </c:pt>
                <c:pt idx="144">
                  <c:v>12.914573839688758</c:v>
                </c:pt>
                <c:pt idx="145">
                  <c:v>12.840077558274002</c:v>
                </c:pt>
                <c:pt idx="146">
                  <c:v>12.767334003982114</c:v>
                </c:pt>
                <c:pt idx="147">
                  <c:v>12.696284442001852</c:v>
                </c:pt>
                <c:pt idx="148">
                  <c:v>12.626872550622922</c:v>
                </c:pt>
                <c:pt idx="149">
                  <c:v>12.559044308371979</c:v>
                </c:pt>
                <c:pt idx="150">
                  <c:v>12.492747886651083</c:v>
                </c:pt>
                <c:pt idx="151">
                  <c:v>12.427933547646115</c:v>
                </c:pt>
                <c:pt idx="152">
                  <c:v>12.364553547273786</c:v>
                </c:pt>
                <c:pt idx="153">
                  <c:v>12.302562042938863</c:v>
                </c:pt>
                <c:pt idx="154">
                  <c:v>12.241915005877633</c:v>
                </c:pt>
                <c:pt idx="155">
                  <c:v>12.182570137869321</c:v>
                </c:pt>
                <c:pt idx="156">
                  <c:v>12.124486792103678</c:v>
                </c:pt>
                <c:pt idx="157">
                  <c:v>12.067625897999957</c:v>
                </c:pt>
                <c:pt idx="158">
                  <c:v>12.011949889780098</c:v>
                </c:pt>
                <c:pt idx="159">
                  <c:v>11.95742263860677</c:v>
                </c:pt>
                <c:pt idx="160">
                  <c:v>11.904009388104617</c:v>
                </c:pt>
                <c:pt idx="161">
                  <c:v>11.851676693091267</c:v>
                </c:pt>
                <c:pt idx="162">
                  <c:v>11.800392361352301</c:v>
                </c:pt>
                <c:pt idx="163">
                  <c:v>11.750125398302371</c:v>
                </c:pt>
                <c:pt idx="164">
                  <c:v>11.700845954382006</c:v>
                </c:pt>
                <c:pt idx="165">
                  <c:v>11.652525275047342</c:v>
                </c:pt>
                <c:pt idx="166">
                  <c:v>11.605135653216889</c:v>
                </c:pt>
                <c:pt idx="167">
                  <c:v>11.558650384046622</c:v>
                </c:pt>
                <c:pt idx="168">
                  <c:v>11.513043721911078</c:v>
                </c:pt>
                <c:pt idx="169">
                  <c:v>11.468290839474856</c:v>
                </c:pt>
                <c:pt idx="170">
                  <c:v>11.424367788744632</c:v>
                </c:pt>
                <c:pt idx="171">
                  <c:v>11.381251463997978</c:v>
                </c:pt>
                <c:pt idx="172">
                  <c:v>11.338919566490659</c:v>
                </c:pt>
                <c:pt idx="173">
                  <c:v>11.29735057084935</c:v>
                </c:pt>
                <c:pt idx="174">
                  <c:v>11.256523693061885</c:v>
                </c:pt>
                <c:pt idx="175">
                  <c:v>11.216418859981779</c:v>
                </c:pt>
                <c:pt idx="176">
                  <c:v>11.17701668026837</c:v>
                </c:pt>
                <c:pt idx="177">
                  <c:v>11.138298416688208</c:v>
                </c:pt>
                <c:pt idx="178">
                  <c:v>11.100245959707353</c:v>
                </c:pt>
                <c:pt idx="179">
                  <c:v>11.062841802308125</c:v>
                </c:pt>
                <c:pt idx="180">
                  <c:v>11.026069015967442</c:v>
                </c:pt>
                <c:pt idx="181">
                  <c:v>10.989911227737373</c:v>
                </c:pt>
                <c:pt idx="182">
                  <c:v>10.954352598371704</c:v>
                </c:pt>
                <c:pt idx="183">
                  <c:v>10.919377801445449</c:v>
                </c:pt>
                <c:pt idx="184">
                  <c:v>10.884972003417097</c:v>
                </c:pt>
                <c:pt idx="185">
                  <c:v>10.851120844586154</c:v>
                </c:pt>
                <c:pt idx="186">
                  <c:v>10.817810420901006</c:v>
                </c:pt>
                <c:pt idx="187">
                  <c:v>10.78502726657478</c:v>
                </c:pt>
                <c:pt idx="188">
                  <c:v>10.752758337468912</c:v>
                </c:pt>
                <c:pt idx="189">
                  <c:v>10.720990995206535</c:v>
                </c:pt>
                <c:pt idx="190">
                  <c:v>10.689712991979663</c:v>
                </c:pt>
                <c:pt idx="191">
                  <c:v>10.658912456016198</c:v>
                </c:pt>
                <c:pt idx="192">
                  <c:v>10.628577877674546</c:v>
                </c:pt>
                <c:pt idx="193">
                  <c:v>10.598698096135333</c:v>
                </c:pt>
                <c:pt idx="194">
                  <c:v>10.569262286661431</c:v>
                </c:pt>
                <c:pt idx="195">
                  <c:v>10.540259948398859</c:v>
                </c:pt>
                <c:pt idx="196">
                  <c:v>10.511680892692711</c:v>
                </c:pt>
                <c:pt idx="197">
                  <c:v>10.483515231893652</c:v>
                </c:pt>
                <c:pt idx="198">
                  <c:v>10.455753368631559</c:v>
                </c:pt>
                <c:pt idx="199">
                  <c:v>10.428385985534455</c:v>
                </c:pt>
                <c:pt idx="200">
                  <c:v>10.401404035371709</c:v>
                </c:pt>
                <c:pt idx="201">
                  <c:v>10.374798731601784</c:v>
                </c:pt>
                <c:pt idx="202">
                  <c:v>10.348561539305667</c:v>
                </c:pt>
                <c:pt idx="203">
                  <c:v>10.322684166488207</c:v>
                </c:pt>
                <c:pt idx="204">
                  <c:v>10.297158555730419</c:v>
                </c:pt>
                <c:pt idx="205">
                  <c:v>10.271976876176698</c:v>
                </c:pt>
                <c:pt idx="206">
                  <c:v>10.247131515841721</c:v>
                </c:pt>
                <c:pt idx="207">
                  <c:v>10.22261507422253</c:v>
                </c:pt>
                <c:pt idx="208">
                  <c:v>10.198420355202085</c:v>
                </c:pt>
                <c:pt idx="209">
                  <c:v>10.174540360231171</c:v>
                </c:pt>
                <c:pt idx="210">
                  <c:v>10.150968281776326</c:v>
                </c:pt>
                <c:pt idx="211">
                  <c:v>10.127697497021892</c:v>
                </c:pt>
                <c:pt idx="212">
                  <c:v>10.10472156181509</c:v>
                </c:pt>
                <c:pt idx="213">
                  <c:v>10.082034204843341</c:v>
                </c:pt>
                <c:pt idx="214">
                  <c:v>10.059629322033755</c:v>
                </c:pt>
                <c:pt idx="215">
                  <c:v>10.037500971165141</c:v>
                </c:pt>
                <c:pt idx="216">
                  <c:v>10.015643366683276</c:v>
                </c:pt>
                <c:pt idx="217">
                  <c:v>9.9940508747108225</c:v>
                </c:pt>
                <c:pt idx="218">
                  <c:v>9.9727180082434117</c:v>
                </c:pt>
                <c:pt idx="219">
                  <c:v>9.951639422524126</c:v>
                </c:pt>
                <c:pt idx="220">
                  <c:v>9.9308099105886729</c:v>
                </c:pt>
                <c:pt idx="221">
                  <c:v>9.9102243989742025</c:v>
                </c:pt>
                <c:pt idx="222">
                  <c:v>9.8898779435847981</c:v>
                </c:pt>
                <c:pt idx="223">
                  <c:v>9.8697657257072002</c:v>
                </c:pt>
                <c:pt idx="224">
                  <c:v>9.8498830481704225</c:v>
                </c:pt>
                <c:pt idx="225">
                  <c:v>9.8302253316434456</c:v>
                </c:pt>
                <c:pt idx="226">
                  <c:v>9.8107881110652198</c:v>
                </c:pt>
                <c:pt idx="227">
                  <c:v>9.7915670322016162</c:v>
                </c:pt>
                <c:pt idx="228">
                  <c:v>9.7725578483241673</c:v>
                </c:pt>
                <c:pt idx="229">
                  <c:v>9.7537564170056541</c:v>
                </c:pt>
                <c:pt idx="230">
                  <c:v>9.7351586970278419</c:v>
                </c:pt>
                <c:pt idx="231">
                  <c:v>9.7167607453968863</c:v>
                </c:pt>
                <c:pt idx="232">
                  <c:v>9.6985587144621253</c:v>
                </c:pt>
                <c:pt idx="233">
                  <c:v>9.680548849134107</c:v>
                </c:pt>
                <c:pt idx="234">
                  <c:v>9.6627274841980171</c:v>
                </c:pt>
                <c:pt idx="235">
                  <c:v>9.6450910417187092</c:v>
                </c:pt>
                <c:pt idx="236">
                  <c:v>9.6276360285337717</c:v>
                </c:pt>
                <c:pt idx="237">
                  <c:v>9.6103590338312284</c:v>
                </c:pt>
                <c:pt idx="238">
                  <c:v>9.5932567268085585</c:v>
                </c:pt>
                <c:pt idx="239">
                  <c:v>9.5763258544099639</c:v>
                </c:pt>
                <c:pt idx="240">
                  <c:v>9.5595632391388374</c:v>
                </c:pt>
                <c:pt idx="241">
                  <c:v>9.5429657769425962</c:v>
                </c:pt>
                <c:pt idx="242">
                  <c:v>9.5265304351671301</c:v>
                </c:pt>
                <c:pt idx="243">
                  <c:v>9.5102542505782246</c:v>
                </c:pt>
                <c:pt idx="244">
                  <c:v>9.4941343274474672</c:v>
                </c:pt>
                <c:pt idx="245">
                  <c:v>9.4781678357002033</c:v>
                </c:pt>
                <c:pt idx="246">
                  <c:v>9.4623520091232542</c:v>
                </c:pt>
                <c:pt idx="247">
                  <c:v>9.4466841436301721</c:v>
                </c:pt>
                <c:pt idx="248">
                  <c:v>9.4311615955819104</c:v>
                </c:pt>
                <c:pt idx="249">
                  <c:v>9.4157817801609056</c:v>
                </c:pt>
                <c:pt idx="250">
                  <c:v>9.4005421697965765</c:v>
                </c:pt>
                <c:pt idx="251">
                  <c:v>9.385440292640407</c:v>
                </c:pt>
                <c:pt idx="252">
                  <c:v>9.3704737310888024</c:v>
                </c:pt>
                <c:pt idx="253">
                  <c:v>9.3556401203520387</c:v>
                </c:pt>
                <c:pt idx="254">
                  <c:v>9.3409371470675939</c:v>
                </c:pt>
                <c:pt idx="255">
                  <c:v>9.3263625479563075</c:v>
                </c:pt>
                <c:pt idx="256">
                  <c:v>9.3119141085198791</c:v>
                </c:pt>
                <c:pt idx="257">
                  <c:v>9.2975896617782006</c:v>
                </c:pt>
                <c:pt idx="258">
                  <c:v>9.2833870870451349</c:v>
                </c:pt>
                <c:pt idx="259">
                  <c:v>9.2693043087414253</c:v>
                </c:pt>
                <c:pt idx="260">
                  <c:v>9.2553392952433864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0B-4193-AB9E-D20A57447416}"/>
            </c:ext>
          </c:extLst>
        </c:ser>
        <c:ser>
          <c:idx val="1"/>
          <c:order val="1"/>
          <c:tx>
            <c:strRef>
              <c:f>'Vo確認(Vin(max))'!$H$28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'Vo確認(Vin(max))'!$B$29:$B$289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'Vo確認(Vin(max))'!$H$29:$H$289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40B-4193-AB9E-D20A57447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330960"/>
        <c:axId val="438335272"/>
      </c:scatterChart>
      <c:valAx>
        <c:axId val="438330960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8335272"/>
        <c:crosses val="autoZero"/>
        <c:crossBetween val="midCat"/>
      </c:valAx>
      <c:valAx>
        <c:axId val="438335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83309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'Gain graph'!$C$4</c:f>
              <c:strCache>
                <c:ptCount val="1"/>
                <c:pt idx="0">
                  <c:v>Vin(min)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'Gain graph'!$B$5:$B$665</c:f>
              <c:numCache>
                <c:formatCode>General</c:formatCode>
                <c:ptCount val="6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  <c:pt idx="261">
                  <c:v>150.5</c:v>
                </c:pt>
                <c:pt idx="262">
                  <c:v>151</c:v>
                </c:pt>
                <c:pt idx="263">
                  <c:v>151.5</c:v>
                </c:pt>
                <c:pt idx="264">
                  <c:v>152</c:v>
                </c:pt>
                <c:pt idx="265">
                  <c:v>152.5</c:v>
                </c:pt>
                <c:pt idx="266">
                  <c:v>153</c:v>
                </c:pt>
                <c:pt idx="267">
                  <c:v>153.5</c:v>
                </c:pt>
                <c:pt idx="268">
                  <c:v>154</c:v>
                </c:pt>
                <c:pt idx="269">
                  <c:v>154.5</c:v>
                </c:pt>
                <c:pt idx="270">
                  <c:v>155</c:v>
                </c:pt>
                <c:pt idx="271">
                  <c:v>155.5</c:v>
                </c:pt>
                <c:pt idx="272">
                  <c:v>156</c:v>
                </c:pt>
                <c:pt idx="273">
                  <c:v>156.5</c:v>
                </c:pt>
                <c:pt idx="274">
                  <c:v>157</c:v>
                </c:pt>
                <c:pt idx="275">
                  <c:v>157.5</c:v>
                </c:pt>
                <c:pt idx="276">
                  <c:v>158</c:v>
                </c:pt>
                <c:pt idx="277">
                  <c:v>158.5</c:v>
                </c:pt>
                <c:pt idx="278">
                  <c:v>159</c:v>
                </c:pt>
                <c:pt idx="279">
                  <c:v>159.5</c:v>
                </c:pt>
                <c:pt idx="280">
                  <c:v>160</c:v>
                </c:pt>
                <c:pt idx="281">
                  <c:v>160.5</c:v>
                </c:pt>
                <c:pt idx="282">
                  <c:v>161</c:v>
                </c:pt>
                <c:pt idx="283">
                  <c:v>161.5</c:v>
                </c:pt>
                <c:pt idx="284">
                  <c:v>162</c:v>
                </c:pt>
                <c:pt idx="285">
                  <c:v>162.5</c:v>
                </c:pt>
                <c:pt idx="286">
                  <c:v>163</c:v>
                </c:pt>
                <c:pt idx="287">
                  <c:v>163.5</c:v>
                </c:pt>
                <c:pt idx="288">
                  <c:v>164</c:v>
                </c:pt>
                <c:pt idx="289">
                  <c:v>164.5</c:v>
                </c:pt>
                <c:pt idx="290">
                  <c:v>165</c:v>
                </c:pt>
                <c:pt idx="291">
                  <c:v>165.5</c:v>
                </c:pt>
                <c:pt idx="292">
                  <c:v>166</c:v>
                </c:pt>
                <c:pt idx="293">
                  <c:v>166.5</c:v>
                </c:pt>
                <c:pt idx="294">
                  <c:v>167</c:v>
                </c:pt>
                <c:pt idx="295">
                  <c:v>167.5</c:v>
                </c:pt>
                <c:pt idx="296">
                  <c:v>168</c:v>
                </c:pt>
                <c:pt idx="297">
                  <c:v>168.5</c:v>
                </c:pt>
                <c:pt idx="298">
                  <c:v>169</c:v>
                </c:pt>
                <c:pt idx="299">
                  <c:v>169.5</c:v>
                </c:pt>
                <c:pt idx="300">
                  <c:v>170</c:v>
                </c:pt>
                <c:pt idx="301">
                  <c:v>170.5</c:v>
                </c:pt>
                <c:pt idx="302">
                  <c:v>171</c:v>
                </c:pt>
                <c:pt idx="303">
                  <c:v>171.5</c:v>
                </c:pt>
                <c:pt idx="304">
                  <c:v>172</c:v>
                </c:pt>
                <c:pt idx="305">
                  <c:v>172.5</c:v>
                </c:pt>
                <c:pt idx="306">
                  <c:v>173</c:v>
                </c:pt>
                <c:pt idx="307">
                  <c:v>173.5</c:v>
                </c:pt>
                <c:pt idx="308">
                  <c:v>174</c:v>
                </c:pt>
                <c:pt idx="309">
                  <c:v>174.5</c:v>
                </c:pt>
                <c:pt idx="310">
                  <c:v>175</c:v>
                </c:pt>
                <c:pt idx="311">
                  <c:v>175.5</c:v>
                </c:pt>
                <c:pt idx="312">
                  <c:v>176</c:v>
                </c:pt>
                <c:pt idx="313">
                  <c:v>176.5</c:v>
                </c:pt>
                <c:pt idx="314">
                  <c:v>177</c:v>
                </c:pt>
                <c:pt idx="315">
                  <c:v>177.5</c:v>
                </c:pt>
                <c:pt idx="316">
                  <c:v>178</c:v>
                </c:pt>
                <c:pt idx="317">
                  <c:v>178.5</c:v>
                </c:pt>
                <c:pt idx="318">
                  <c:v>179</c:v>
                </c:pt>
                <c:pt idx="319">
                  <c:v>179.5</c:v>
                </c:pt>
                <c:pt idx="320">
                  <c:v>180</c:v>
                </c:pt>
                <c:pt idx="321">
                  <c:v>180.5</c:v>
                </c:pt>
                <c:pt idx="322">
                  <c:v>181</c:v>
                </c:pt>
                <c:pt idx="323">
                  <c:v>181.5</c:v>
                </c:pt>
                <c:pt idx="324">
                  <c:v>182</c:v>
                </c:pt>
                <c:pt idx="325">
                  <c:v>182.5</c:v>
                </c:pt>
                <c:pt idx="326">
                  <c:v>183</c:v>
                </c:pt>
                <c:pt idx="327">
                  <c:v>183.5</c:v>
                </c:pt>
                <c:pt idx="328">
                  <c:v>184</c:v>
                </c:pt>
                <c:pt idx="329">
                  <c:v>184.5</c:v>
                </c:pt>
                <c:pt idx="330">
                  <c:v>185</c:v>
                </c:pt>
                <c:pt idx="331">
                  <c:v>185.5</c:v>
                </c:pt>
                <c:pt idx="332">
                  <c:v>186</c:v>
                </c:pt>
                <c:pt idx="333">
                  <c:v>186.5</c:v>
                </c:pt>
                <c:pt idx="334">
                  <c:v>187</c:v>
                </c:pt>
                <c:pt idx="335">
                  <c:v>187.5</c:v>
                </c:pt>
                <c:pt idx="336">
                  <c:v>188</c:v>
                </c:pt>
                <c:pt idx="337">
                  <c:v>188.5</c:v>
                </c:pt>
                <c:pt idx="338">
                  <c:v>189</c:v>
                </c:pt>
                <c:pt idx="339">
                  <c:v>189.5</c:v>
                </c:pt>
                <c:pt idx="340">
                  <c:v>190</c:v>
                </c:pt>
                <c:pt idx="341">
                  <c:v>190.5</c:v>
                </c:pt>
                <c:pt idx="342">
                  <c:v>191</c:v>
                </c:pt>
                <c:pt idx="343">
                  <c:v>191.5</c:v>
                </c:pt>
                <c:pt idx="344">
                  <c:v>192</c:v>
                </c:pt>
                <c:pt idx="345">
                  <c:v>192.5</c:v>
                </c:pt>
                <c:pt idx="346">
                  <c:v>193</c:v>
                </c:pt>
                <c:pt idx="347">
                  <c:v>193.5</c:v>
                </c:pt>
                <c:pt idx="348">
                  <c:v>194</c:v>
                </c:pt>
                <c:pt idx="349">
                  <c:v>194.5</c:v>
                </c:pt>
                <c:pt idx="350">
                  <c:v>195</c:v>
                </c:pt>
                <c:pt idx="351">
                  <c:v>195.5</c:v>
                </c:pt>
                <c:pt idx="352">
                  <c:v>196</c:v>
                </c:pt>
                <c:pt idx="353">
                  <c:v>196.5</c:v>
                </c:pt>
                <c:pt idx="354">
                  <c:v>197</c:v>
                </c:pt>
                <c:pt idx="355">
                  <c:v>197.5</c:v>
                </c:pt>
                <c:pt idx="356">
                  <c:v>198</c:v>
                </c:pt>
                <c:pt idx="357">
                  <c:v>198.5</c:v>
                </c:pt>
                <c:pt idx="358">
                  <c:v>199</c:v>
                </c:pt>
                <c:pt idx="359">
                  <c:v>199.5</c:v>
                </c:pt>
                <c:pt idx="360">
                  <c:v>200</c:v>
                </c:pt>
                <c:pt idx="361">
                  <c:v>200.5</c:v>
                </c:pt>
                <c:pt idx="362">
                  <c:v>201</c:v>
                </c:pt>
                <c:pt idx="363">
                  <c:v>201.5</c:v>
                </c:pt>
                <c:pt idx="364">
                  <c:v>202</c:v>
                </c:pt>
                <c:pt idx="365">
                  <c:v>202.5</c:v>
                </c:pt>
                <c:pt idx="366">
                  <c:v>203</c:v>
                </c:pt>
                <c:pt idx="367">
                  <c:v>203.5</c:v>
                </c:pt>
                <c:pt idx="368">
                  <c:v>204</c:v>
                </c:pt>
                <c:pt idx="369">
                  <c:v>204.5</c:v>
                </c:pt>
                <c:pt idx="370">
                  <c:v>205</c:v>
                </c:pt>
                <c:pt idx="371">
                  <c:v>205.5</c:v>
                </c:pt>
                <c:pt idx="372">
                  <c:v>206</c:v>
                </c:pt>
                <c:pt idx="373">
                  <c:v>206.5</c:v>
                </c:pt>
                <c:pt idx="374">
                  <c:v>207</c:v>
                </c:pt>
                <c:pt idx="375">
                  <c:v>207.5</c:v>
                </c:pt>
                <c:pt idx="376">
                  <c:v>208</c:v>
                </c:pt>
                <c:pt idx="377">
                  <c:v>208.5</c:v>
                </c:pt>
                <c:pt idx="378">
                  <c:v>209</c:v>
                </c:pt>
                <c:pt idx="379">
                  <c:v>209.5</c:v>
                </c:pt>
                <c:pt idx="380">
                  <c:v>210</c:v>
                </c:pt>
                <c:pt idx="381">
                  <c:v>210.5</c:v>
                </c:pt>
                <c:pt idx="382">
                  <c:v>211</c:v>
                </c:pt>
                <c:pt idx="383">
                  <c:v>211.5</c:v>
                </c:pt>
                <c:pt idx="384">
                  <c:v>212</c:v>
                </c:pt>
                <c:pt idx="385">
                  <c:v>212.5</c:v>
                </c:pt>
                <c:pt idx="386">
                  <c:v>213</c:v>
                </c:pt>
                <c:pt idx="387">
                  <c:v>213.5</c:v>
                </c:pt>
                <c:pt idx="388">
                  <c:v>214</c:v>
                </c:pt>
                <c:pt idx="389">
                  <c:v>214.5</c:v>
                </c:pt>
                <c:pt idx="390">
                  <c:v>215</c:v>
                </c:pt>
                <c:pt idx="391">
                  <c:v>215.5</c:v>
                </c:pt>
                <c:pt idx="392">
                  <c:v>216</c:v>
                </c:pt>
                <c:pt idx="393">
                  <c:v>216.5</c:v>
                </c:pt>
                <c:pt idx="394">
                  <c:v>217</c:v>
                </c:pt>
                <c:pt idx="395">
                  <c:v>217.5</c:v>
                </c:pt>
                <c:pt idx="396">
                  <c:v>218</c:v>
                </c:pt>
                <c:pt idx="397">
                  <c:v>218.5</c:v>
                </c:pt>
                <c:pt idx="398">
                  <c:v>219</c:v>
                </c:pt>
                <c:pt idx="399">
                  <c:v>219.5</c:v>
                </c:pt>
                <c:pt idx="400">
                  <c:v>220</c:v>
                </c:pt>
                <c:pt idx="401">
                  <c:v>220.5</c:v>
                </c:pt>
                <c:pt idx="402">
                  <c:v>221</c:v>
                </c:pt>
                <c:pt idx="403">
                  <c:v>221.5</c:v>
                </c:pt>
                <c:pt idx="404">
                  <c:v>222</c:v>
                </c:pt>
                <c:pt idx="405">
                  <c:v>222.5</c:v>
                </c:pt>
                <c:pt idx="406">
                  <c:v>223</c:v>
                </c:pt>
                <c:pt idx="407">
                  <c:v>223.5</c:v>
                </c:pt>
                <c:pt idx="408">
                  <c:v>224</c:v>
                </c:pt>
                <c:pt idx="409">
                  <c:v>224.5</c:v>
                </c:pt>
                <c:pt idx="410">
                  <c:v>225</c:v>
                </c:pt>
                <c:pt idx="411">
                  <c:v>225.5</c:v>
                </c:pt>
                <c:pt idx="412">
                  <c:v>226</c:v>
                </c:pt>
                <c:pt idx="413">
                  <c:v>226.5</c:v>
                </c:pt>
                <c:pt idx="414">
                  <c:v>227</c:v>
                </c:pt>
                <c:pt idx="415">
                  <c:v>227.5</c:v>
                </c:pt>
                <c:pt idx="416">
                  <c:v>228</c:v>
                </c:pt>
                <c:pt idx="417">
                  <c:v>228.5</c:v>
                </c:pt>
                <c:pt idx="418">
                  <c:v>229</c:v>
                </c:pt>
                <c:pt idx="419">
                  <c:v>229.5</c:v>
                </c:pt>
                <c:pt idx="420">
                  <c:v>230</c:v>
                </c:pt>
                <c:pt idx="421">
                  <c:v>230.5</c:v>
                </c:pt>
                <c:pt idx="422">
                  <c:v>231</c:v>
                </c:pt>
                <c:pt idx="423">
                  <c:v>231.5</c:v>
                </c:pt>
                <c:pt idx="424">
                  <c:v>232</c:v>
                </c:pt>
                <c:pt idx="425">
                  <c:v>232.5</c:v>
                </c:pt>
                <c:pt idx="426">
                  <c:v>233</c:v>
                </c:pt>
                <c:pt idx="427">
                  <c:v>233.5</c:v>
                </c:pt>
                <c:pt idx="428">
                  <c:v>234</c:v>
                </c:pt>
                <c:pt idx="429">
                  <c:v>234.5</c:v>
                </c:pt>
                <c:pt idx="430">
                  <c:v>235</c:v>
                </c:pt>
                <c:pt idx="431">
                  <c:v>235.5</c:v>
                </c:pt>
                <c:pt idx="432">
                  <c:v>236</c:v>
                </c:pt>
                <c:pt idx="433">
                  <c:v>236.5</c:v>
                </c:pt>
                <c:pt idx="434">
                  <c:v>237</c:v>
                </c:pt>
                <c:pt idx="435">
                  <c:v>237.5</c:v>
                </c:pt>
                <c:pt idx="436">
                  <c:v>238</c:v>
                </c:pt>
                <c:pt idx="437">
                  <c:v>238.5</c:v>
                </c:pt>
                <c:pt idx="438">
                  <c:v>239</c:v>
                </c:pt>
                <c:pt idx="439">
                  <c:v>239.5</c:v>
                </c:pt>
                <c:pt idx="440">
                  <c:v>240</c:v>
                </c:pt>
                <c:pt idx="441">
                  <c:v>240.5</c:v>
                </c:pt>
                <c:pt idx="442">
                  <c:v>241</c:v>
                </c:pt>
                <c:pt idx="443">
                  <c:v>241.5</c:v>
                </c:pt>
                <c:pt idx="444">
                  <c:v>242</c:v>
                </c:pt>
                <c:pt idx="445">
                  <c:v>242.5</c:v>
                </c:pt>
                <c:pt idx="446">
                  <c:v>243</c:v>
                </c:pt>
                <c:pt idx="447">
                  <c:v>243.5</c:v>
                </c:pt>
                <c:pt idx="448">
                  <c:v>244</c:v>
                </c:pt>
                <c:pt idx="449">
                  <c:v>244.5</c:v>
                </c:pt>
                <c:pt idx="450">
                  <c:v>245</c:v>
                </c:pt>
                <c:pt idx="451">
                  <c:v>245.5</c:v>
                </c:pt>
                <c:pt idx="452">
                  <c:v>246</c:v>
                </c:pt>
                <c:pt idx="453">
                  <c:v>246.5</c:v>
                </c:pt>
                <c:pt idx="454">
                  <c:v>247</c:v>
                </c:pt>
                <c:pt idx="455">
                  <c:v>247.5</c:v>
                </c:pt>
                <c:pt idx="456">
                  <c:v>248</c:v>
                </c:pt>
                <c:pt idx="457">
                  <c:v>248.5</c:v>
                </c:pt>
                <c:pt idx="458">
                  <c:v>249</c:v>
                </c:pt>
                <c:pt idx="459">
                  <c:v>249.5</c:v>
                </c:pt>
                <c:pt idx="460">
                  <c:v>250</c:v>
                </c:pt>
                <c:pt idx="461">
                  <c:v>250.5</c:v>
                </c:pt>
                <c:pt idx="462">
                  <c:v>251</c:v>
                </c:pt>
                <c:pt idx="463">
                  <c:v>251.5</c:v>
                </c:pt>
                <c:pt idx="464">
                  <c:v>252</c:v>
                </c:pt>
                <c:pt idx="465">
                  <c:v>252.5</c:v>
                </c:pt>
                <c:pt idx="466">
                  <c:v>253</c:v>
                </c:pt>
                <c:pt idx="467">
                  <c:v>253.5</c:v>
                </c:pt>
                <c:pt idx="468">
                  <c:v>254</c:v>
                </c:pt>
                <c:pt idx="469">
                  <c:v>254.5</c:v>
                </c:pt>
                <c:pt idx="470">
                  <c:v>255</c:v>
                </c:pt>
                <c:pt idx="471">
                  <c:v>255.5</c:v>
                </c:pt>
                <c:pt idx="472">
                  <c:v>256</c:v>
                </c:pt>
                <c:pt idx="473">
                  <c:v>256.5</c:v>
                </c:pt>
                <c:pt idx="474">
                  <c:v>257</c:v>
                </c:pt>
                <c:pt idx="475">
                  <c:v>257.5</c:v>
                </c:pt>
                <c:pt idx="476">
                  <c:v>258</c:v>
                </c:pt>
                <c:pt idx="477">
                  <c:v>258.5</c:v>
                </c:pt>
                <c:pt idx="478">
                  <c:v>259</c:v>
                </c:pt>
                <c:pt idx="479">
                  <c:v>259.5</c:v>
                </c:pt>
                <c:pt idx="480">
                  <c:v>260</c:v>
                </c:pt>
                <c:pt idx="481">
                  <c:v>260.5</c:v>
                </c:pt>
                <c:pt idx="482">
                  <c:v>261</c:v>
                </c:pt>
                <c:pt idx="483">
                  <c:v>261.5</c:v>
                </c:pt>
                <c:pt idx="484">
                  <c:v>262</c:v>
                </c:pt>
                <c:pt idx="485">
                  <c:v>262.5</c:v>
                </c:pt>
                <c:pt idx="486">
                  <c:v>263</c:v>
                </c:pt>
                <c:pt idx="487">
                  <c:v>263.5</c:v>
                </c:pt>
                <c:pt idx="488">
                  <c:v>264</c:v>
                </c:pt>
                <c:pt idx="489">
                  <c:v>264.5</c:v>
                </c:pt>
                <c:pt idx="490">
                  <c:v>265</c:v>
                </c:pt>
                <c:pt idx="491">
                  <c:v>265.5</c:v>
                </c:pt>
                <c:pt idx="492">
                  <c:v>266</c:v>
                </c:pt>
                <c:pt idx="493">
                  <c:v>266.5</c:v>
                </c:pt>
                <c:pt idx="494">
                  <c:v>267</c:v>
                </c:pt>
                <c:pt idx="495">
                  <c:v>267.5</c:v>
                </c:pt>
                <c:pt idx="496">
                  <c:v>268</c:v>
                </c:pt>
                <c:pt idx="497">
                  <c:v>268.5</c:v>
                </c:pt>
                <c:pt idx="498">
                  <c:v>269</c:v>
                </c:pt>
                <c:pt idx="499">
                  <c:v>269.5</c:v>
                </c:pt>
                <c:pt idx="500">
                  <c:v>270</c:v>
                </c:pt>
                <c:pt idx="501">
                  <c:v>270.5</c:v>
                </c:pt>
                <c:pt idx="502">
                  <c:v>271</c:v>
                </c:pt>
                <c:pt idx="503">
                  <c:v>271.5</c:v>
                </c:pt>
                <c:pt idx="504">
                  <c:v>272</c:v>
                </c:pt>
                <c:pt idx="505">
                  <c:v>272.5</c:v>
                </c:pt>
                <c:pt idx="506">
                  <c:v>273</c:v>
                </c:pt>
                <c:pt idx="507">
                  <c:v>273.5</c:v>
                </c:pt>
                <c:pt idx="508">
                  <c:v>274</c:v>
                </c:pt>
                <c:pt idx="509">
                  <c:v>274.5</c:v>
                </c:pt>
                <c:pt idx="510">
                  <c:v>275</c:v>
                </c:pt>
                <c:pt idx="511">
                  <c:v>275.5</c:v>
                </c:pt>
                <c:pt idx="512">
                  <c:v>276</c:v>
                </c:pt>
                <c:pt idx="513">
                  <c:v>276.5</c:v>
                </c:pt>
                <c:pt idx="514">
                  <c:v>277</c:v>
                </c:pt>
                <c:pt idx="515">
                  <c:v>277.5</c:v>
                </c:pt>
                <c:pt idx="516">
                  <c:v>278</c:v>
                </c:pt>
                <c:pt idx="517">
                  <c:v>278.5</c:v>
                </c:pt>
                <c:pt idx="518">
                  <c:v>279</c:v>
                </c:pt>
                <c:pt idx="519">
                  <c:v>279.5</c:v>
                </c:pt>
                <c:pt idx="520">
                  <c:v>280</c:v>
                </c:pt>
                <c:pt idx="521">
                  <c:v>280.5</c:v>
                </c:pt>
                <c:pt idx="522">
                  <c:v>281</c:v>
                </c:pt>
                <c:pt idx="523">
                  <c:v>281.5</c:v>
                </c:pt>
                <c:pt idx="524">
                  <c:v>282</c:v>
                </c:pt>
                <c:pt idx="525">
                  <c:v>282.5</c:v>
                </c:pt>
                <c:pt idx="526">
                  <c:v>283</c:v>
                </c:pt>
                <c:pt idx="527">
                  <c:v>283.5</c:v>
                </c:pt>
                <c:pt idx="528">
                  <c:v>284</c:v>
                </c:pt>
                <c:pt idx="529">
                  <c:v>284.5</c:v>
                </c:pt>
                <c:pt idx="530">
                  <c:v>285</c:v>
                </c:pt>
                <c:pt idx="531">
                  <c:v>285.5</c:v>
                </c:pt>
                <c:pt idx="532">
                  <c:v>286</c:v>
                </c:pt>
                <c:pt idx="533">
                  <c:v>286.5</c:v>
                </c:pt>
                <c:pt idx="534">
                  <c:v>287</c:v>
                </c:pt>
                <c:pt idx="535">
                  <c:v>287.5</c:v>
                </c:pt>
                <c:pt idx="536">
                  <c:v>288</c:v>
                </c:pt>
                <c:pt idx="537">
                  <c:v>288.5</c:v>
                </c:pt>
                <c:pt idx="538">
                  <c:v>289</c:v>
                </c:pt>
                <c:pt idx="539">
                  <c:v>289.5</c:v>
                </c:pt>
                <c:pt idx="540">
                  <c:v>290</c:v>
                </c:pt>
                <c:pt idx="541">
                  <c:v>290.5</c:v>
                </c:pt>
                <c:pt idx="542">
                  <c:v>291</c:v>
                </c:pt>
                <c:pt idx="543">
                  <c:v>291.5</c:v>
                </c:pt>
                <c:pt idx="544">
                  <c:v>292</c:v>
                </c:pt>
                <c:pt idx="545">
                  <c:v>292.5</c:v>
                </c:pt>
                <c:pt idx="546">
                  <c:v>293</c:v>
                </c:pt>
                <c:pt idx="547">
                  <c:v>293.5</c:v>
                </c:pt>
                <c:pt idx="548">
                  <c:v>294</c:v>
                </c:pt>
                <c:pt idx="549">
                  <c:v>294.5</c:v>
                </c:pt>
                <c:pt idx="550">
                  <c:v>295</c:v>
                </c:pt>
                <c:pt idx="551">
                  <c:v>295.5</c:v>
                </c:pt>
                <c:pt idx="552">
                  <c:v>296</c:v>
                </c:pt>
                <c:pt idx="553">
                  <c:v>296.5</c:v>
                </c:pt>
                <c:pt idx="554">
                  <c:v>297</c:v>
                </c:pt>
                <c:pt idx="555">
                  <c:v>297.5</c:v>
                </c:pt>
                <c:pt idx="556">
                  <c:v>298</c:v>
                </c:pt>
                <c:pt idx="557">
                  <c:v>298.5</c:v>
                </c:pt>
                <c:pt idx="558">
                  <c:v>299</c:v>
                </c:pt>
                <c:pt idx="559">
                  <c:v>299.5</c:v>
                </c:pt>
                <c:pt idx="560">
                  <c:v>300</c:v>
                </c:pt>
                <c:pt idx="561">
                  <c:v>300.5</c:v>
                </c:pt>
                <c:pt idx="562">
                  <c:v>301</c:v>
                </c:pt>
                <c:pt idx="563">
                  <c:v>301.5</c:v>
                </c:pt>
                <c:pt idx="564">
                  <c:v>302</c:v>
                </c:pt>
                <c:pt idx="565">
                  <c:v>302.5</c:v>
                </c:pt>
                <c:pt idx="566">
                  <c:v>303</c:v>
                </c:pt>
                <c:pt idx="567">
                  <c:v>303.5</c:v>
                </c:pt>
                <c:pt idx="568">
                  <c:v>304</c:v>
                </c:pt>
                <c:pt idx="569">
                  <c:v>304.5</c:v>
                </c:pt>
                <c:pt idx="570">
                  <c:v>305</c:v>
                </c:pt>
                <c:pt idx="571">
                  <c:v>305.5</c:v>
                </c:pt>
                <c:pt idx="572">
                  <c:v>306</c:v>
                </c:pt>
                <c:pt idx="573">
                  <c:v>306.5</c:v>
                </c:pt>
                <c:pt idx="574">
                  <c:v>307</c:v>
                </c:pt>
                <c:pt idx="575">
                  <c:v>307.5</c:v>
                </c:pt>
                <c:pt idx="576">
                  <c:v>308</c:v>
                </c:pt>
                <c:pt idx="577">
                  <c:v>308.5</c:v>
                </c:pt>
                <c:pt idx="578">
                  <c:v>309</c:v>
                </c:pt>
                <c:pt idx="579">
                  <c:v>309.5</c:v>
                </c:pt>
                <c:pt idx="580">
                  <c:v>310</c:v>
                </c:pt>
                <c:pt idx="581">
                  <c:v>310.5</c:v>
                </c:pt>
                <c:pt idx="582">
                  <c:v>311</c:v>
                </c:pt>
                <c:pt idx="583">
                  <c:v>311.5</c:v>
                </c:pt>
                <c:pt idx="584">
                  <c:v>312</c:v>
                </c:pt>
                <c:pt idx="585">
                  <c:v>312.5</c:v>
                </c:pt>
                <c:pt idx="586">
                  <c:v>313</c:v>
                </c:pt>
                <c:pt idx="587">
                  <c:v>313.5</c:v>
                </c:pt>
                <c:pt idx="588">
                  <c:v>314</c:v>
                </c:pt>
                <c:pt idx="589">
                  <c:v>314.5</c:v>
                </c:pt>
                <c:pt idx="590">
                  <c:v>315</c:v>
                </c:pt>
                <c:pt idx="591">
                  <c:v>315.5</c:v>
                </c:pt>
                <c:pt idx="592">
                  <c:v>316</c:v>
                </c:pt>
                <c:pt idx="593">
                  <c:v>316.5</c:v>
                </c:pt>
                <c:pt idx="594">
                  <c:v>317</c:v>
                </c:pt>
                <c:pt idx="595">
                  <c:v>317.5</c:v>
                </c:pt>
                <c:pt idx="596">
                  <c:v>318</c:v>
                </c:pt>
                <c:pt idx="597">
                  <c:v>318.5</c:v>
                </c:pt>
                <c:pt idx="598">
                  <c:v>319</c:v>
                </c:pt>
                <c:pt idx="599">
                  <c:v>319.5</c:v>
                </c:pt>
                <c:pt idx="600">
                  <c:v>320</c:v>
                </c:pt>
                <c:pt idx="601">
                  <c:v>320.5</c:v>
                </c:pt>
                <c:pt idx="602">
                  <c:v>321</c:v>
                </c:pt>
                <c:pt idx="603">
                  <c:v>321.5</c:v>
                </c:pt>
                <c:pt idx="604">
                  <c:v>322</c:v>
                </c:pt>
                <c:pt idx="605">
                  <c:v>322.5</c:v>
                </c:pt>
                <c:pt idx="606">
                  <c:v>323</c:v>
                </c:pt>
                <c:pt idx="607">
                  <c:v>323.5</c:v>
                </c:pt>
                <c:pt idx="608">
                  <c:v>324</c:v>
                </c:pt>
                <c:pt idx="609">
                  <c:v>324.5</c:v>
                </c:pt>
                <c:pt idx="610">
                  <c:v>325</c:v>
                </c:pt>
                <c:pt idx="611">
                  <c:v>325.5</c:v>
                </c:pt>
                <c:pt idx="612">
                  <c:v>326</c:v>
                </c:pt>
                <c:pt idx="613">
                  <c:v>326.5</c:v>
                </c:pt>
                <c:pt idx="614">
                  <c:v>327</c:v>
                </c:pt>
                <c:pt idx="615">
                  <c:v>327.5</c:v>
                </c:pt>
                <c:pt idx="616">
                  <c:v>328</c:v>
                </c:pt>
                <c:pt idx="617">
                  <c:v>328.5</c:v>
                </c:pt>
                <c:pt idx="618">
                  <c:v>329</c:v>
                </c:pt>
                <c:pt idx="619">
                  <c:v>329.5</c:v>
                </c:pt>
                <c:pt idx="620">
                  <c:v>330</c:v>
                </c:pt>
                <c:pt idx="621">
                  <c:v>330.5</c:v>
                </c:pt>
                <c:pt idx="622">
                  <c:v>331</c:v>
                </c:pt>
                <c:pt idx="623">
                  <c:v>331.5</c:v>
                </c:pt>
                <c:pt idx="624">
                  <c:v>332</c:v>
                </c:pt>
                <c:pt idx="625">
                  <c:v>332.5</c:v>
                </c:pt>
                <c:pt idx="626">
                  <c:v>333</c:v>
                </c:pt>
                <c:pt idx="627">
                  <c:v>333.5</c:v>
                </c:pt>
                <c:pt idx="628">
                  <c:v>334</c:v>
                </c:pt>
                <c:pt idx="629">
                  <c:v>334.5</c:v>
                </c:pt>
                <c:pt idx="630">
                  <c:v>335</c:v>
                </c:pt>
                <c:pt idx="631">
                  <c:v>335.5</c:v>
                </c:pt>
                <c:pt idx="632">
                  <c:v>336</c:v>
                </c:pt>
                <c:pt idx="633">
                  <c:v>336.5</c:v>
                </c:pt>
                <c:pt idx="634">
                  <c:v>337</c:v>
                </c:pt>
                <c:pt idx="635">
                  <c:v>337.5</c:v>
                </c:pt>
                <c:pt idx="636">
                  <c:v>338</c:v>
                </c:pt>
                <c:pt idx="637">
                  <c:v>338.5</c:v>
                </c:pt>
                <c:pt idx="638">
                  <c:v>339</c:v>
                </c:pt>
                <c:pt idx="639">
                  <c:v>339.5</c:v>
                </c:pt>
                <c:pt idx="640">
                  <c:v>340</c:v>
                </c:pt>
                <c:pt idx="641">
                  <c:v>340.5</c:v>
                </c:pt>
                <c:pt idx="642">
                  <c:v>341</c:v>
                </c:pt>
                <c:pt idx="643">
                  <c:v>341.5</c:v>
                </c:pt>
                <c:pt idx="644">
                  <c:v>342</c:v>
                </c:pt>
                <c:pt idx="645">
                  <c:v>342.5</c:v>
                </c:pt>
                <c:pt idx="646">
                  <c:v>343</c:v>
                </c:pt>
                <c:pt idx="647">
                  <c:v>343.5</c:v>
                </c:pt>
                <c:pt idx="648">
                  <c:v>344</c:v>
                </c:pt>
                <c:pt idx="649">
                  <c:v>344.5</c:v>
                </c:pt>
                <c:pt idx="650">
                  <c:v>345</c:v>
                </c:pt>
                <c:pt idx="651">
                  <c:v>345.5</c:v>
                </c:pt>
                <c:pt idx="652">
                  <c:v>346</c:v>
                </c:pt>
                <c:pt idx="653">
                  <c:v>346.5</c:v>
                </c:pt>
                <c:pt idx="654">
                  <c:v>347</c:v>
                </c:pt>
                <c:pt idx="655">
                  <c:v>347.5</c:v>
                </c:pt>
                <c:pt idx="656">
                  <c:v>348</c:v>
                </c:pt>
                <c:pt idx="657">
                  <c:v>348.5</c:v>
                </c:pt>
                <c:pt idx="658">
                  <c:v>349</c:v>
                </c:pt>
                <c:pt idx="659">
                  <c:v>349.5</c:v>
                </c:pt>
                <c:pt idx="660">
                  <c:v>350</c:v>
                </c:pt>
              </c:numCache>
            </c:numRef>
          </c:xVal>
          <c:yVal>
            <c:numRef>
              <c:f>'Gain graph'!$C$5:$C$665</c:f>
              <c:numCache>
                <c:formatCode>General</c:formatCode>
                <c:ptCount val="661"/>
                <c:pt idx="0">
                  <c:v>0.21409852813152863</c:v>
                </c:pt>
                <c:pt idx="1">
                  <c:v>0.26099138317469162</c:v>
                </c:pt>
                <c:pt idx="2">
                  <c:v>0.30968575637430051</c:v>
                </c:pt>
                <c:pt idx="3">
                  <c:v>0.36024138623196145</c:v>
                </c:pt>
                <c:pt idx="4">
                  <c:v>0.41272127469160569</c:v>
                </c:pt>
                <c:pt idx="5">
                  <c:v>0.46719187485095592</c:v>
                </c:pt>
                <c:pt idx="6">
                  <c:v>0.52372329146898899</c:v>
                </c:pt>
                <c:pt idx="7">
                  <c:v>0.58238949512770677</c:v>
                </c:pt>
                <c:pt idx="8">
                  <c:v>0.64326855095404623</c:v>
                </c:pt>
                <c:pt idx="9">
                  <c:v>0.70644286285435409</c:v>
                </c:pt>
                <c:pt idx="10">
                  <c:v>0.7719994342582287</c:v>
                </c:pt>
                <c:pt idx="11">
                  <c:v>0.84003014640919493</c:v>
                </c:pt>
                <c:pt idx="12">
                  <c:v>0.91063205527462932</c:v>
                </c:pt>
                <c:pt idx="13">
                  <c:v>0.98390770817407558</c:v>
                </c:pt>
                <c:pt idx="14">
                  <c:v>1.0599654812403534</c:v>
                </c:pt>
                <c:pt idx="15">
                  <c:v>1.1389199388275832</c:v>
                </c:pt>
                <c:pt idx="16">
                  <c:v>1.2208922159594024</c:v>
                </c:pt>
                <c:pt idx="17">
                  <c:v>1.3060104248627002</c:v>
                </c:pt>
                <c:pt idx="18">
                  <c:v>1.3944100865492759</c:v>
                </c:pt>
                <c:pt idx="19">
                  <c:v>1.4862345882798085</c:v>
                </c:pt>
                <c:pt idx="20">
                  <c:v>1.5816356675591332</c:v>
                </c:pt>
                <c:pt idx="21">
                  <c:v>1.6807739230534291</c:v>
                </c:pt>
                <c:pt idx="22">
                  <c:v>1.7838193524696533</c:v>
                </c:pt>
                <c:pt idx="23">
                  <c:v>1.8909519169715194</c:v>
                </c:pt>
                <c:pt idx="24">
                  <c:v>2.0023621310954476</c:v>
                </c:pt>
                <c:pt idx="25">
                  <c:v>2.1182516763382364</c:v>
                </c:pt>
                <c:pt idx="26">
                  <c:v>2.2388340355713487</c:v>
                </c:pt>
                <c:pt idx="27">
                  <c:v>2.3643351441405205</c:v>
                </c:pt>
                <c:pt idx="28">
                  <c:v>2.4949940518673652</c:v>
                </c:pt>
                <c:pt idx="29">
                  <c:v>2.631063588100603</c:v>
                </c:pt>
                <c:pt idx="30">
                  <c:v>2.7728110193700006</c:v>
                </c:pt>
                <c:pt idx="31">
                  <c:v>2.9205186859563943</c:v>
                </c:pt>
                <c:pt idx="32">
                  <c:v>3.0744845996622381</c:v>
                </c:pt>
                <c:pt idx="33">
                  <c:v>3.2350229800762222</c:v>
                </c:pt>
                <c:pt idx="34">
                  <c:v>3.4024647004668238</c:v>
                </c:pt>
                <c:pt idx="35">
                  <c:v>3.5771576068705584</c:v>
                </c:pt>
                <c:pt idx="36">
                  <c:v>3.7594666646781003</c:v>
                </c:pt>
                <c:pt idx="37">
                  <c:v>3.9497738757393193</c:v>
                </c:pt>
                <c:pt idx="38">
                  <c:v>4.148477895339731</c:v>
                </c:pt>
                <c:pt idx="39">
                  <c:v>4.3559932619420536</c:v>
                </c:pt>
                <c:pt idx="40">
                  <c:v>4.5727491329112251</c:v>
                </c:pt>
                <c:pt idx="41">
                  <c:v>4.7991873961247293</c:v>
                </c:pt>
                <c:pt idx="42">
                  <c:v>5.0357600000325746</c:v>
                </c:pt>
                <c:pt idx="43">
                  <c:v>5.2829253131057916</c:v>
                </c:pt>
                <c:pt idx="44">
                  <c:v>5.5411432876491773</c:v>
                </c:pt>
                <c:pt idx="45">
                  <c:v>5.8108691629773217</c:v>
                </c:pt>
                <c:pt idx="46">
                  <c:v>6.0925453998797217</c:v>
                </c:pt>
                <c:pt idx="47">
                  <c:v>6.3865914939550841</c:v>
                </c:pt>
                <c:pt idx="48">
                  <c:v>6.6933912729164566</c:v>
                </c:pt>
                <c:pt idx="49">
                  <c:v>7.0132772473564007</c:v>
                </c:pt>
                <c:pt idx="50">
                  <c:v>7.3465115632268452</c:v>
                </c:pt>
                <c:pt idx="51">
                  <c:v>7.6932631082158558</c:v>
                </c:pt>
                <c:pt idx="52">
                  <c:v>8.0535803681168865</c:v>
                </c:pt>
                <c:pt idx="53">
                  <c:v>8.4273597326713325</c:v>
                </c:pt>
                <c:pt idx="54">
                  <c:v>8.8143091375332183</c:v>
                </c:pt>
                <c:pt idx="55">
                  <c:v>9.2139072283338894</c:v>
                </c:pt>
                <c:pt idx="56">
                  <c:v>9.6253586743747093</c:v>
                </c:pt>
                <c:pt idx="57">
                  <c:v>10.047546870094738</c:v>
                </c:pt>
                <c:pt idx="58">
                  <c:v>10.478986057435819</c:v>
                </c:pt>
                <c:pt idx="59">
                  <c:v>10.917775872769713</c:v>
                </c:pt>
                <c:pt idx="60">
                  <c:v>11.361562418813183</c:v>
                </c:pt>
                <c:pt idx="61">
                  <c:v>11.807511076528979</c:v>
                </c:pt>
                <c:pt idx="62">
                  <c:v>12.252297221256459</c:v>
                </c:pt>
                <c:pt idx="63">
                  <c:v>12.692121528987633</c:v>
                </c:pt>
                <c:pt idx="64">
                  <c:v>13.122756329938319</c:v>
                </c:pt>
                <c:pt idx="65">
                  <c:v>13.539628157004227</c:v>
                </c:pt>
                <c:pt idx="66">
                  <c:v>13.937939001795279</c:v>
                </c:pt>
                <c:pt idx="67">
                  <c:v>14.312824795958425</c:v>
                </c:pt>
                <c:pt idx="68">
                  <c:v>14.659544577733671</c:v>
                </c:pt>
                <c:pt idx="69">
                  <c:v>14.973688378311557</c:v>
                </c:pt>
                <c:pt idx="70">
                  <c:v>15.251387110737872</c:v>
                </c:pt>
                <c:pt idx="71">
                  <c:v>15.489504847684723</c:v>
                </c:pt>
                <c:pt idx="72">
                  <c:v>15.685793822675377</c:v>
                </c:pt>
                <c:pt idx="73">
                  <c:v>15.838995719663169</c:v>
                </c:pt>
                <c:pt idx="74">
                  <c:v>15.948878977574262</c:v>
                </c:pt>
                <c:pt idx="75">
                  <c:v>16.016209805243836</c:v>
                </c:pt>
                <c:pt idx="76">
                  <c:v>16.042662773144894</c:v>
                </c:pt>
                <c:pt idx="77">
                  <c:v>16.030683606159435</c:v>
                </c:pt>
                <c:pt idx="78">
                  <c:v>15.983320981765749</c:v>
                </c:pt>
                <c:pt idx="79">
                  <c:v>15.904045301122148</c:v>
                </c:pt>
                <c:pt idx="80">
                  <c:v>15.796570840691315</c:v>
                </c:pt>
                <c:pt idx="81">
                  <c:v>15.664694220275814</c:v>
                </c:pt>
                <c:pt idx="82">
                  <c:v>15.512157749260604</c:v>
                </c:pt>
                <c:pt idx="83">
                  <c:v>15.342541855211206</c:v>
                </c:pt>
                <c:pt idx="84">
                  <c:v>15.159187106766538</c:v>
                </c:pt>
                <c:pt idx="85">
                  <c:v>14.965143643838704</c:v>
                </c:pt>
                <c:pt idx="86">
                  <c:v>14.763144173738263</c:v>
                </c:pt>
                <c:pt idx="87">
                  <c:v>14.555595948060342</c:v>
                </c:pt>
                <c:pt idx="88">
                  <c:v>14.344587078546462</c:v>
                </c:pt>
                <c:pt idx="89">
                  <c:v>14.131902942396875</c:v>
                </c:pt>
                <c:pt idx="90">
                  <c:v>13.919049061224527</c:v>
                </c:pt>
                <c:pt idx="91">
                  <c:v>13.707277556285426</c:v>
                </c:pt>
                <c:pt idx="92">
                  <c:v>13.497614981661275</c:v>
                </c:pt>
                <c:pt idx="93">
                  <c:v>13.290889957283186</c:v>
                </c:pt>
                <c:pt idx="94">
                  <c:v>13.087759538886603</c:v>
                </c:pt>
                <c:pt idx="95">
                  <c:v>12.888733667992119</c:v>
                </c:pt>
                <c:pt idx="96">
                  <c:v>12.69419735043199</c:v>
                </c:pt>
                <c:pt idx="97">
                  <c:v>12.504430431538571</c:v>
                </c:pt>
                <c:pt idx="98">
                  <c:v>12.319624986412819</c:v>
                </c:pt>
                <c:pt idx="99">
                  <c:v>12.139900440479765</c:v>
                </c:pt>
                <c:pt idx="100">
                  <c:v>11.965316592579448</c:v>
                </c:pt>
                <c:pt idx="101">
                  <c:v>11.79588474144737</c:v>
                </c:pt>
                <c:pt idx="102">
                  <c:v>11.631577125489521</c:v>
                </c:pt>
                <c:pt idx="103">
                  <c:v>11.472334881981837</c:v>
                </c:pt>
                <c:pt idx="104">
                  <c:v>11.318074720152133</c:v>
                </c:pt>
                <c:pt idx="105">
                  <c:v>11.168694486539167</c:v>
                </c:pt>
                <c:pt idx="106">
                  <c:v>11.024077782978342</c:v>
                </c:pt>
                <c:pt idx="107">
                  <c:v>10.884097779131938</c:v>
                </c:pt>
                <c:pt idx="108">
                  <c:v>10.748620343670339</c:v>
                </c:pt>
                <c:pt idx="109">
                  <c:v>10.617506601608037</c:v>
                </c:pt>
                <c:pt idx="110">
                  <c:v>10.490615010208682</c:v>
                </c:pt>
                <c:pt idx="111">
                  <c:v>10.367803032409084</c:v>
                </c:pt>
                <c:pt idx="112">
                  <c:v>10.248928474865405</c:v>
                </c:pt>
                <c:pt idx="113">
                  <c:v>10.133850547412628</c:v>
                </c:pt>
                <c:pt idx="114">
                  <c:v>10.022430691828454</c:v>
                </c:pt>
                <c:pt idx="115">
                  <c:v>9.9145332201635679</c:v>
                </c:pt>
                <c:pt idx="116">
                  <c:v>9.8100257963959212</c:v>
                </c:pt>
                <c:pt idx="117">
                  <c:v>9.7087797896463748</c:v>
                </c:pt>
                <c:pt idx="118">
                  <c:v>9.6106705225245541</c:v>
                </c:pt>
                <c:pt idx="119">
                  <c:v>9.5155774342382813</c:v>
                </c:pt>
                <c:pt idx="120">
                  <c:v>9.4233841747899056</c:v>
                </c:pt>
                <c:pt idx="121">
                  <c:v>9.3339786438055263</c:v>
                </c:pt>
                <c:pt idx="122">
                  <c:v>9.2472529852164769</c:v>
                </c:pt>
                <c:pt idx="123">
                  <c:v>9.163103547066715</c:v>
                </c:pt>
                <c:pt idx="124">
                  <c:v>9.0814308140945972</c:v>
                </c:pt>
                <c:pt idx="125">
                  <c:v>9.0021393193820973</c:v>
                </c:pt>
                <c:pt idx="126">
                  <c:v>8.9251375402350597</c:v>
                </c:pt>
                <c:pt idx="127">
                  <c:v>8.850337782518249</c:v>
                </c:pt>
                <c:pt idx="128">
                  <c:v>8.7776560568875457</c:v>
                </c:pt>
                <c:pt idx="129">
                  <c:v>8.7070119497129408</c:v>
                </c:pt>
                <c:pt idx="130">
                  <c:v>8.63832849094781</c:v>
                </c:pt>
                <c:pt idx="131">
                  <c:v>8.5715320207543613</c:v>
                </c:pt>
                <c:pt idx="132">
                  <c:v>8.5065520563265089</c:v>
                </c:pt>
                <c:pt idx="133">
                  <c:v>8.4433211600472262</c:v>
                </c:pt>
                <c:pt idx="134">
                  <c:v>8.3817748098664175</c:v>
                </c:pt>
                <c:pt idx="135">
                  <c:v>8.3218512725793818</c:v>
                </c:pt>
                <c:pt idx="136">
                  <c:v>8.2634914805165991</c:v>
                </c:pt>
                <c:pt idx="137">
                  <c:v>8.2066389120173842</c:v>
                </c:pt>
                <c:pt idx="138">
                  <c:v>8.1512394759472517</c:v>
                </c:pt>
                <c:pt idx="139">
                  <c:v>8.0972414004273929</c:v>
                </c:pt>
                <c:pt idx="140">
                  <c:v>8.0445951258709396</c:v>
                </c:pt>
                <c:pt idx="141">
                  <c:v>7.993253202361581</c:v>
                </c:pt>
                <c:pt idx="142">
                  <c:v>7.9431701913629116</c:v>
                </c:pt>
                <c:pt idx="143">
                  <c:v>7.8943025717099697</c:v>
                </c:pt>
                <c:pt idx="144">
                  <c:v>7.846608649805475</c:v>
                </c:pt>
                <c:pt idx="145">
                  <c:v>7.800048473921251</c:v>
                </c:pt>
                <c:pt idx="146">
                  <c:v>7.7545837524888217</c:v>
                </c:pt>
                <c:pt idx="147">
                  <c:v>7.7101777762511592</c:v>
                </c:pt>
                <c:pt idx="148">
                  <c:v>7.6667953441393273</c:v>
                </c:pt>
                <c:pt idx="149">
                  <c:v>7.6244026927324882</c:v>
                </c:pt>
                <c:pt idx="150">
                  <c:v>7.5829674291569269</c:v>
                </c:pt>
                <c:pt idx="151">
                  <c:v>7.5424584672788217</c:v>
                </c:pt>
                <c:pt idx="152">
                  <c:v>7.5028459670461167</c:v>
                </c:pt>
                <c:pt idx="153">
                  <c:v>7.4641012768367894</c:v>
                </c:pt>
                <c:pt idx="154">
                  <c:v>7.4261968786735206</c:v>
                </c:pt>
                <c:pt idx="155">
                  <c:v>7.3891063361683251</c:v>
                </c:pt>
                <c:pt idx="156">
                  <c:v>7.3528042450647995</c:v>
                </c:pt>
                <c:pt idx="157">
                  <c:v>7.3172661862499728</c:v>
                </c:pt>
                <c:pt idx="158">
                  <c:v>7.2824686811125616</c:v>
                </c:pt>
                <c:pt idx="159">
                  <c:v>7.2483891491292329</c:v>
                </c:pt>
                <c:pt idx="160">
                  <c:v>7.2150058675653872</c:v>
                </c:pt>
                <c:pt idx="161">
                  <c:v>7.1822979331820429</c:v>
                </c:pt>
                <c:pt idx="162">
                  <c:v>7.1502452258451878</c:v>
                </c:pt>
                <c:pt idx="163">
                  <c:v>7.1188283739389817</c:v>
                </c:pt>
                <c:pt idx="164">
                  <c:v>7.0880287214887545</c:v>
                </c:pt>
                <c:pt idx="165">
                  <c:v>7.0578282969045896</c:v>
                </c:pt>
                <c:pt idx="166">
                  <c:v>7.0282097832605563</c:v>
                </c:pt>
                <c:pt idx="167">
                  <c:v>6.9991564900291383</c:v>
                </c:pt>
                <c:pt idx="168">
                  <c:v>6.9706523261944247</c:v>
                </c:pt>
                <c:pt idx="169">
                  <c:v>6.9426817746717857</c:v>
                </c:pt>
                <c:pt idx="170">
                  <c:v>6.9152298679653947</c:v>
                </c:pt>
                <c:pt idx="171">
                  <c:v>6.8882821649987367</c:v>
                </c:pt>
                <c:pt idx="172">
                  <c:v>6.8618247290566616</c:v>
                </c:pt>
                <c:pt idx="173">
                  <c:v>6.8358441067808435</c:v>
                </c:pt>
                <c:pt idx="174">
                  <c:v>6.8103273081636786</c:v>
                </c:pt>
                <c:pt idx="175">
                  <c:v>6.7852617874886123</c:v>
                </c:pt>
                <c:pt idx="176">
                  <c:v>6.760635425167731</c:v>
                </c:pt>
                <c:pt idx="177">
                  <c:v>6.7364365104301305</c:v>
                </c:pt>
                <c:pt idx="178">
                  <c:v>6.7126537248170957</c:v>
                </c:pt>
                <c:pt idx="179">
                  <c:v>6.6892761264425769</c:v>
                </c:pt>
                <c:pt idx="180">
                  <c:v>6.666293134979651</c:v>
                </c:pt>
                <c:pt idx="181">
                  <c:v>6.6436945173358586</c:v>
                </c:pt>
                <c:pt idx="182">
                  <c:v>6.6214703739823149</c:v>
                </c:pt>
                <c:pt idx="183">
                  <c:v>6.5996111259034054</c:v>
                </c:pt>
                <c:pt idx="184">
                  <c:v>6.578107502135687</c:v>
                </c:pt>
                <c:pt idx="185">
                  <c:v>6.5569505278663458</c:v>
                </c:pt>
                <c:pt idx="186">
                  <c:v>6.5361315130631299</c:v>
                </c:pt>
                <c:pt idx="187">
                  <c:v>6.5156420416092367</c:v>
                </c:pt>
                <c:pt idx="188">
                  <c:v>6.4954739609180692</c:v>
                </c:pt>
                <c:pt idx="189">
                  <c:v>6.4756193720040844</c:v>
                </c:pt>
                <c:pt idx="190">
                  <c:v>6.4560706199872895</c:v>
                </c:pt>
                <c:pt idx="191">
                  <c:v>6.4368202850101239</c:v>
                </c:pt>
                <c:pt idx="192">
                  <c:v>6.4178611735465907</c:v>
                </c:pt>
                <c:pt idx="193">
                  <c:v>6.3991863100845832</c:v>
                </c:pt>
                <c:pt idx="194">
                  <c:v>6.380788929163395</c:v>
                </c:pt>
                <c:pt idx="195">
                  <c:v>6.3626624677492867</c:v>
                </c:pt>
                <c:pt idx="196">
                  <c:v>6.3448005579329445</c:v>
                </c:pt>
                <c:pt idx="197">
                  <c:v>6.327197019933533</c:v>
                </c:pt>
                <c:pt idx="198">
                  <c:v>6.309845855394725</c:v>
                </c:pt>
                <c:pt idx="199">
                  <c:v>6.2927412409590335</c:v>
                </c:pt>
                <c:pt idx="200">
                  <c:v>6.2758775221073186</c:v>
                </c:pt>
                <c:pt idx="201">
                  <c:v>6.2592492072511154</c:v>
                </c:pt>
                <c:pt idx="202">
                  <c:v>6.2428509620660417</c:v>
                </c:pt>
                <c:pt idx="203">
                  <c:v>6.2266776040551299</c:v>
                </c:pt>
                <c:pt idx="204">
                  <c:v>6.2107240973315117</c:v>
                </c:pt>
                <c:pt idx="205">
                  <c:v>6.194985547610437</c:v>
                </c:pt>
                <c:pt idx="206">
                  <c:v>6.1794571974010761</c:v>
                </c:pt>
                <c:pt idx="207">
                  <c:v>6.1641344213890816</c:v>
                </c:pt>
                <c:pt idx="208">
                  <c:v>6.1490127220013031</c:v>
                </c:pt>
                <c:pt idx="209">
                  <c:v>6.1340877251444823</c:v>
                </c:pt>
                <c:pt idx="210">
                  <c:v>6.1193551761102043</c:v>
                </c:pt>
                <c:pt idx="211">
                  <c:v>6.1048109356386835</c:v>
                </c:pt>
                <c:pt idx="212">
                  <c:v>6.0904509761344316</c:v>
                </c:pt>
                <c:pt idx="213">
                  <c:v>6.0762713780270872</c:v>
                </c:pt>
                <c:pt idx="214">
                  <c:v>6.0622683262710968</c:v>
                </c:pt>
                <c:pt idx="215">
                  <c:v>6.0484381069782129</c:v>
                </c:pt>
                <c:pt idx="216">
                  <c:v>6.0347771041770475</c:v>
                </c:pt>
                <c:pt idx="217">
                  <c:v>6.0212817966942644</c:v>
                </c:pt>
                <c:pt idx="218">
                  <c:v>6.0079487551521327</c:v>
                </c:pt>
                <c:pt idx="219">
                  <c:v>5.9947746390775789</c:v>
                </c:pt>
                <c:pt idx="220">
                  <c:v>5.9817561941179207</c:v>
                </c:pt>
                <c:pt idx="221">
                  <c:v>5.9688902493588767</c:v>
                </c:pt>
                <c:pt idx="222">
                  <c:v>5.9561737147404985</c:v>
                </c:pt>
                <c:pt idx="223">
                  <c:v>5.9436035785670001</c:v>
                </c:pt>
                <c:pt idx="224">
                  <c:v>5.931176905106514</c:v>
                </c:pt>
                <c:pt idx="225">
                  <c:v>5.9188908322771532</c:v>
                </c:pt>
                <c:pt idx="226">
                  <c:v>5.9067425694157611</c:v>
                </c:pt>
                <c:pt idx="227">
                  <c:v>5.89472939512601</c:v>
                </c:pt>
                <c:pt idx="228">
                  <c:v>5.8828486552026042</c:v>
                </c:pt>
                <c:pt idx="229">
                  <c:v>5.8710977606285342</c:v>
                </c:pt>
                <c:pt idx="230">
                  <c:v>5.8594741856424006</c:v>
                </c:pt>
                <c:pt idx="231">
                  <c:v>5.8479754658730538</c:v>
                </c:pt>
                <c:pt idx="232">
                  <c:v>5.8365991965388284</c:v>
                </c:pt>
                <c:pt idx="233">
                  <c:v>5.825343030708817</c:v>
                </c:pt>
                <c:pt idx="234">
                  <c:v>5.8142046776237608</c:v>
                </c:pt>
                <c:pt idx="235">
                  <c:v>5.8031819010741934</c:v>
                </c:pt>
                <c:pt idx="236">
                  <c:v>5.7922725178336067</c:v>
                </c:pt>
                <c:pt idx="237">
                  <c:v>5.7814743961445183</c:v>
                </c:pt>
                <c:pt idx="238">
                  <c:v>5.7707854542553489</c:v>
                </c:pt>
                <c:pt idx="239">
                  <c:v>5.760203659006228</c:v>
                </c:pt>
                <c:pt idx="240">
                  <c:v>5.749727024461774</c:v>
                </c:pt>
                <c:pt idx="241">
                  <c:v>5.7393536105891236</c:v>
                </c:pt>
                <c:pt idx="242">
                  <c:v>5.729081521979456</c:v>
                </c:pt>
                <c:pt idx="243">
                  <c:v>5.7189089066113912</c:v>
                </c:pt>
                <c:pt idx="244">
                  <c:v>5.7088339546546676</c:v>
                </c:pt>
                <c:pt idx="245">
                  <c:v>5.6988548973126267</c:v>
                </c:pt>
                <c:pt idx="246">
                  <c:v>5.6889700057020347</c:v>
                </c:pt>
                <c:pt idx="247">
                  <c:v>5.6791775897688579</c:v>
                </c:pt>
                <c:pt idx="248">
                  <c:v>5.6694759972386937</c:v>
                </c:pt>
                <c:pt idx="249">
                  <c:v>5.6598636126005673</c:v>
                </c:pt>
                <c:pt idx="250">
                  <c:v>5.6503388561228602</c:v>
                </c:pt>
                <c:pt idx="251">
                  <c:v>5.6409001829002543</c:v>
                </c:pt>
                <c:pt idx="252">
                  <c:v>5.6315460819305017</c:v>
                </c:pt>
                <c:pt idx="253">
                  <c:v>5.6222750752200259</c:v>
                </c:pt>
                <c:pt idx="254">
                  <c:v>5.6130857169172463</c:v>
                </c:pt>
                <c:pt idx="255">
                  <c:v>5.6039765924726925</c:v>
                </c:pt>
                <c:pt idx="256">
                  <c:v>5.5949463178249248</c:v>
                </c:pt>
                <c:pt idx="257">
                  <c:v>5.5859935386113762</c:v>
                </c:pt>
                <c:pt idx="258">
                  <c:v>5.5771169294032097</c:v>
                </c:pt>
                <c:pt idx="259">
                  <c:v>5.5683151929633921</c:v>
                </c:pt>
                <c:pt idx="260">
                  <c:v>5.5595870595271162</c:v>
                </c:pt>
                <c:pt idx="261">
                  <c:v>5.5509312861038724</c:v>
                </c:pt>
                <c:pt idx="262">
                  <c:v>5.5423466558003467</c:v>
                </c:pt>
                <c:pt idx="263">
                  <c:v>5.533831977163481</c:v>
                </c:pt>
                <c:pt idx="264">
                  <c:v>5.5253860835429887</c:v>
                </c:pt>
                <c:pt idx="265">
                  <c:v>5.5170078324726664</c:v>
                </c:pt>
                <c:pt idx="266">
                  <c:v>5.5086961050698546</c:v>
                </c:pt>
                <c:pt idx="267">
                  <c:v>5.5004498054524484</c:v>
                </c:pt>
                <c:pt idx="268">
                  <c:v>5.4922678601728583</c:v>
                </c:pt>
                <c:pt idx="269">
                  <c:v>5.4841492176683735</c:v>
                </c:pt>
                <c:pt idx="270">
                  <c:v>5.4760928477273465</c:v>
                </c:pt>
                <c:pt idx="271">
                  <c:v>5.4680977409707063</c:v>
                </c:pt>
                <c:pt idx="272">
                  <c:v>5.460162908348285</c:v>
                </c:pt>
                <c:pt idx="273">
                  <c:v>5.4522873806494685</c:v>
                </c:pt>
                <c:pt idx="274">
                  <c:v>5.4444702080276928</c:v>
                </c:pt>
                <c:pt idx="275">
                  <c:v>5.4367104595383617</c:v>
                </c:pt>
                <c:pt idx="276">
                  <c:v>5.4290072226897204</c:v>
                </c:pt>
                <c:pt idx="277">
                  <c:v>5.4213596030062874</c:v>
                </c:pt>
                <c:pt idx="278">
                  <c:v>5.413766723604434</c:v>
                </c:pt>
                <c:pt idx="279">
                  <c:v>5.4062277247797201</c:v>
                </c:pt>
                <c:pt idx="280">
                  <c:v>5.3987417636056128</c:v>
                </c:pt>
                <c:pt idx="281">
                  <c:v>5.3913080135432274</c:v>
                </c:pt>
                <c:pt idx="282">
                  <c:v>5.3839256640617501</c:v>
                </c:pt>
                <c:pt idx="283">
                  <c:v>5.3765939202691841</c:v>
                </c:pt>
                <c:pt idx="284">
                  <c:v>5.3693120025531176</c:v>
                </c:pt>
                <c:pt idx="285">
                  <c:v>5.3620791462311983</c:v>
                </c:pt>
                <c:pt idx="286">
                  <c:v>5.3548946012109955</c:v>
                </c:pt>
                <c:pt idx="287">
                  <c:v>5.347757631658971</c:v>
                </c:pt>
                <c:pt idx="288">
                  <c:v>5.3406675156782981</c:v>
                </c:pt>
                <c:pt idx="289">
                  <c:v>5.3336235449952047</c:v>
                </c:pt>
                <c:pt idx="290">
                  <c:v>5.32662502465364</c:v>
                </c:pt>
                <c:pt idx="291">
                  <c:v>5.3196712727179642</c:v>
                </c:pt>
                <c:pt idx="292">
                  <c:v>5.3127616199834442</c:v>
                </c:pt>
                <c:pt idx="293">
                  <c:v>5.3058954096943198</c:v>
                </c:pt>
                <c:pt idx="294">
                  <c:v>5.2990719972691842</c:v>
                </c:pt>
                <c:pt idx="295">
                  <c:v>5.2922907500335032</c:v>
                </c:pt>
                <c:pt idx="296">
                  <c:v>5.2855510469590197</c:v>
                </c:pt>
                <c:pt idx="297">
                  <c:v>5.2788522784098681</c:v>
                </c:pt>
                <c:pt idx="298">
                  <c:v>5.2721938458951758</c:v>
                </c:pt>
                <c:pt idx="299">
                  <c:v>5.265575161827992</c:v>
                </c:pt>
                <c:pt idx="300">
                  <c:v>5.2589956492903154</c:v>
                </c:pt>
                <c:pt idx="301">
                  <c:v>5.2524547418040788</c:v>
                </c:pt>
                <c:pt idx="302">
                  <c:v>5.2459518831079119</c:v>
                </c:pt>
                <c:pt idx="303">
                  <c:v>5.2394865269394844</c:v>
                </c:pt>
                <c:pt idx="304">
                  <c:v>5.2330581368233107</c:v>
                </c:pt>
                <c:pt idx="305">
                  <c:v>5.2266661858638281</c:v>
                </c:pt>
                <c:pt idx="306">
                  <c:v>5.2203101565436096</c:v>
                </c:pt>
                <c:pt idx="307">
                  <c:v>5.2139895405265619</c:v>
                </c:pt>
                <c:pt idx="308">
                  <c:v>5.2077038384659708</c:v>
                </c:pt>
                <c:pt idx="309">
                  <c:v>5.201452559817251</c:v>
                </c:pt>
                <c:pt idx="310">
                  <c:v>5.1952352226552643</c:v>
                </c:pt>
                <c:pt idx="311">
                  <c:v>5.1890513534960876</c:v>
                </c:pt>
                <c:pt idx="312">
                  <c:v>5.1829004871231055</c:v>
                </c:pt>
                <c:pt idx="313">
                  <c:v>5.1767821664172962</c:v>
                </c:pt>
                <c:pt idx="314">
                  <c:v>5.1706959421915952</c:v>
                </c:pt>
                <c:pt idx="315">
                  <c:v>5.1646413730292418</c:v>
                </c:pt>
                <c:pt idx="316">
                  <c:v>5.1586180251259721</c:v>
                </c:pt>
                <c:pt idx="317">
                  <c:v>5.1526254721359823</c:v>
                </c:pt>
                <c:pt idx="318">
                  <c:v>5.1466632950215097</c:v>
                </c:pt>
                <c:pt idx="319">
                  <c:v>5.1407310819060159</c:v>
                </c:pt>
                <c:pt idx="320">
                  <c:v>5.1348284279307732</c:v>
                </c:pt>
                <c:pt idx="321">
                  <c:v>5.1289549351148445</c:v>
                </c:pt>
                <c:pt idx="322">
                  <c:v>5.1231102122183172</c:v>
                </c:pt>
                <c:pt idx="323">
                  <c:v>5.1172938746087313</c:v>
                </c:pt>
                <c:pt idx="324">
                  <c:v>5.1115055441305897</c:v>
                </c:pt>
                <c:pt idx="325">
                  <c:v>5.1057448489778956</c:v>
                </c:pt>
                <c:pt idx="326">
                  <c:v>5.1000114235696135</c:v>
                </c:pt>
                <c:pt idx="327">
                  <c:v>5.094304908427989</c:v>
                </c:pt>
                <c:pt idx="328">
                  <c:v>5.0886249500596632</c:v>
                </c:pt>
                <c:pt idx="329">
                  <c:v>5.0829712008394639</c:v>
                </c:pt>
                <c:pt idx="330">
                  <c:v>5.0773433188968617</c:v>
                </c:pt>
                <c:pt idx="331">
                  <c:v>5.0717409680049723</c:v>
                </c:pt>
                <c:pt idx="332">
                  <c:v>5.0661638174720869</c:v>
                </c:pt>
                <c:pt idx="333">
                  <c:v>5.0606115420355939</c:v>
                </c:pt>
                <c:pt idx="334">
                  <c:v>5.0550838217583189</c:v>
                </c:pt>
                <c:pt idx="335">
                  <c:v>5.0495803419271503</c:v>
                </c:pt>
                <c:pt idx="336">
                  <c:v>5.0441007929539161</c:v>
                </c:pt>
                <c:pt idx="337">
                  <c:v>5.0386448702784685</c:v>
                </c:pt>
                <c:pt idx="338">
                  <c:v>5.0332122742738941</c:v>
                </c:pt>
                <c:pt idx="339">
                  <c:v>5.0278027101538152</c:v>
                </c:pt>
                <c:pt idx="340">
                  <c:v>5.022415887881718</c:v>
                </c:pt>
                <c:pt idx="341">
                  <c:v>5.0170515220822649</c:v>
                </c:pt>
                <c:pt idx="342">
                  <c:v>5.0117093319545312</c:v>
                </c:pt>
                <c:pt idx="343">
                  <c:v>5.0063890411871252</c:v>
                </c:pt>
                <c:pt idx="344">
                  <c:v>5.0010903778751468</c:v>
                </c:pt>
                <c:pt idx="345">
                  <c:v>4.9958130744389324</c:v>
                </c:pt>
                <c:pt idx="346">
                  <c:v>4.99055686754454</c:v>
                </c:pt>
                <c:pt idx="347">
                  <c:v>4.9853214980259377</c:v>
                </c:pt>
                <c:pt idx="348">
                  <c:v>4.9801067108088635</c:v>
                </c:pt>
                <c:pt idx="349">
                  <c:v>4.9749122548362772</c:v>
                </c:pt>
                <c:pt idx="350">
                  <c:v>4.9697378829954202</c:v>
                </c:pt>
                <c:pt idx="351">
                  <c:v>4.9645833520463967</c:v>
                </c:pt>
                <c:pt idx="352">
                  <c:v>4.9594484225522617</c:v>
                </c:pt>
                <c:pt idx="353">
                  <c:v>4.9543328588105862</c:v>
                </c:pt>
                <c:pt idx="354">
                  <c:v>4.9492364287864303</c:v>
                </c:pt>
                <c:pt idx="355">
                  <c:v>4.9441589040467413</c:v>
                </c:pt>
                <c:pt idx="356">
                  <c:v>4.9391000596960906</c:v>
                </c:pt>
                <c:pt idx="357">
                  <c:v>4.9340596743137546</c:v>
                </c:pt>
                <c:pt idx="358">
                  <c:v>4.9290375298920921</c:v>
                </c:pt>
                <c:pt idx="359">
                  <c:v>4.9240334117761826</c:v>
                </c:pt>
                <c:pt idx="360">
                  <c:v>4.9190471086047145</c:v>
                </c:pt>
                <c:pt idx="361">
                  <c:v>4.914078412252068</c:v>
                </c:pt>
                <c:pt idx="362">
                  <c:v>4.9091271177715887</c:v>
                </c:pt>
                <c:pt idx="363">
                  <c:v>4.9041930233400128</c:v>
                </c:pt>
                <c:pt idx="364">
                  <c:v>4.8992759302030064</c:v>
                </c:pt>
                <c:pt idx="365">
                  <c:v>4.8943756426218181</c:v>
                </c:pt>
                <c:pt idx="366">
                  <c:v>4.8894919678210007</c:v>
                </c:pt>
                <c:pt idx="367">
                  <c:v>4.8846247159371714</c:v>
                </c:pt>
                <c:pt idx="368">
                  <c:v>4.879773699968819</c:v>
                </c:pt>
                <c:pt idx="369">
                  <c:v>4.874938735727083</c:v>
                </c:pt>
                <c:pt idx="370">
                  <c:v>4.8701196417875403</c:v>
                </c:pt>
                <c:pt idx="371">
                  <c:v>4.8653162394429206</c:v>
                </c:pt>
                <c:pt idx="372">
                  <c:v>4.8605283526567788</c:v>
                </c:pt>
                <c:pt idx="373">
                  <c:v>4.8557558080180572</c:v>
                </c:pt>
                <c:pt idx="374">
                  <c:v>4.8509984346965656</c:v>
                </c:pt>
                <c:pt idx="375">
                  <c:v>4.8462560643993067</c:v>
                </c:pt>
                <c:pt idx="376">
                  <c:v>4.8415285313276719</c:v>
                </c:pt>
                <c:pt idx="377">
                  <c:v>4.8368156721354643</c:v>
                </c:pt>
                <c:pt idx="378">
                  <c:v>4.8321173258877304</c:v>
                </c:pt>
                <c:pt idx="379">
                  <c:v>4.8274333340204008</c:v>
                </c:pt>
                <c:pt idx="380">
                  <c:v>4.8227635403006968</c:v>
                </c:pt>
                <c:pt idx="381">
                  <c:v>4.8181077907883001</c:v>
                </c:pt>
                <c:pt idx="382">
                  <c:v>4.8134659337972758</c:v>
                </c:pt>
                <c:pt idx="383">
                  <c:v>4.8088378198587156</c:v>
                </c:pt>
                <c:pt idx="384">
                  <c:v>4.804223301684087</c:v>
                </c:pt>
                <c:pt idx="385">
                  <c:v>4.7996222341293011</c:v>
                </c:pt>
                <c:pt idx="386">
                  <c:v>4.7950344741594266</c:v>
                </c:pt>
                <c:pt idx="387">
                  <c:v>4.7904598808141081</c:v>
                </c:pt>
                <c:pt idx="388">
                  <c:v>4.7858983151736059</c:v>
                </c:pt>
                <c:pt idx="389">
                  <c:v>4.7813496403254945</c:v>
                </c:pt>
                <c:pt idx="390">
                  <c:v>4.776813721331961</c:v>
                </c:pt>
                <c:pt idx="391">
                  <c:v>4.7722904251977507</c:v>
                </c:pt>
                <c:pt idx="392">
                  <c:v>4.7677796208386649</c:v>
                </c:pt>
                <c:pt idx="393">
                  <c:v>4.7632811790506855</c:v>
                </c:pt>
                <c:pt idx="394">
                  <c:v>4.7587949724796372</c:v>
                </c:pt>
                <c:pt idx="395">
                  <c:v>4.7543208755914383</c:v>
                </c:pt>
                <c:pt idx="396">
                  <c:v>4.7498587646428758</c:v>
                </c:pt>
                <c:pt idx="397">
                  <c:v>4.7454085176529315</c:v>
                </c:pt>
                <c:pt idx="398">
                  <c:v>4.7409700143746294</c:v>
                </c:pt>
                <c:pt idx="399">
                  <c:v>4.7365431362673975</c:v>
                </c:pt>
                <c:pt idx="400">
                  <c:v>4.7321277664699277</c:v>
                </c:pt>
                <c:pt idx="401">
                  <c:v>4.7277237897735365</c:v>
                </c:pt>
                <c:pt idx="402">
                  <c:v>4.7233310925960037</c:v>
                </c:pt>
                <c:pt idx="403">
                  <c:v>4.7189495629558857</c:v>
                </c:pt>
                <c:pt idx="404">
                  <c:v>4.7145790904472884</c:v>
                </c:pt>
                <c:pt idx="405">
                  <c:v>4.7102195662150939</c:v>
                </c:pt>
                <c:pt idx="406">
                  <c:v>4.7058708829306353</c:v>
                </c:pt>
                <c:pt idx="407">
                  <c:v>4.7015329347677977</c:v>
                </c:pt>
                <c:pt idx="408">
                  <c:v>4.6972056173795593</c:v>
                </c:pt>
                <c:pt idx="409">
                  <c:v>4.6928888278749286</c:v>
                </c:pt>
                <c:pt idx="410">
                  <c:v>4.6885824647963092</c:v>
                </c:pt>
                <c:pt idx="411">
                  <c:v>4.6842864280972574</c:v>
                </c:pt>
                <c:pt idx="412">
                  <c:v>4.6800006191206265</c:v>
                </c:pt>
                <c:pt idx="413">
                  <c:v>4.6757249405771102</c:v>
                </c:pt>
                <c:pt idx="414">
                  <c:v>4.6714592965241417</c:v>
                </c:pt>
                <c:pt idx="415">
                  <c:v>4.6672035923451807</c:v>
                </c:pt>
                <c:pt idx="416">
                  <c:v>4.6629577347293507</c:v>
                </c:pt>
                <c:pt idx="417">
                  <c:v>4.6587216316514368</c:v>
                </c:pt>
                <c:pt idx="418">
                  <c:v>4.6544951923522238</c:v>
                </c:pt>
                <c:pt idx="419">
                  <c:v>4.6502783273191834</c:v>
                </c:pt>
                <c:pt idx="420">
                  <c:v>4.6460709482674849</c:v>
                </c:pt>
                <c:pt idx="421">
                  <c:v>4.6418729681213415</c:v>
                </c:pt>
                <c:pt idx="422">
                  <c:v>4.6376843009956756</c:v>
                </c:pt>
                <c:pt idx="423">
                  <c:v>4.6335048621780901</c:v>
                </c:pt>
                <c:pt idx="424">
                  <c:v>4.62933456811116</c:v>
                </c:pt>
                <c:pt idx="425">
                  <c:v>4.6251733363750178</c:v>
                </c:pt>
                <c:pt idx="426">
                  <c:v>4.6210210856702361</c:v>
                </c:pt>
                <c:pt idx="427">
                  <c:v>4.6168777358010038</c:v>
                </c:pt>
                <c:pt idx="428">
                  <c:v>4.6127432076585819</c:v>
                </c:pt>
                <c:pt idx="429">
                  <c:v>4.6086174232050476</c:v>
                </c:pt>
                <c:pt idx="430">
                  <c:v>4.604500305457301</c:v>
                </c:pt>
                <c:pt idx="431">
                  <c:v>4.6003917784713426</c:v>
                </c:pt>
                <c:pt idx="432">
                  <c:v>4.5962917673268295</c:v>
                </c:pt>
                <c:pt idx="433">
                  <c:v>4.5922001981118621</c:v>
                </c:pt>
                <c:pt idx="434">
                  <c:v>4.5881169979080507</c:v>
                </c:pt>
                <c:pt idx="435">
                  <c:v>4.5840420947758149</c:v>
                </c:pt>
                <c:pt idx="436">
                  <c:v>4.5799754177399352</c:v>
                </c:pt>
                <c:pt idx="437">
                  <c:v>4.5759168967753352</c:v>
                </c:pt>
                <c:pt idx="438">
                  <c:v>4.571866462793106</c:v>
                </c:pt>
                <c:pt idx="439">
                  <c:v>4.5678240476267655</c:v>
                </c:pt>
                <c:pt idx="440">
                  <c:v>4.5637895840187257</c:v>
                </c:pt>
                <c:pt idx="441">
                  <c:v>4.5597630056069951</c:v>
                </c:pt>
                <c:pt idx="442">
                  <c:v>4.5557442469121021</c:v>
                </c:pt>
                <c:pt idx="443">
                  <c:v>4.5517332433242252</c:v>
                </c:pt>
                <c:pt idx="444">
                  <c:v>4.5477299310905286</c:v>
                </c:pt>
                <c:pt idx="445">
                  <c:v>4.5437342473027122</c:v>
                </c:pt>
                <c:pt idx="446">
                  <c:v>4.5397461298847581</c:v>
                </c:pt>
                <c:pt idx="447">
                  <c:v>4.5357655175808826</c:v>
                </c:pt>
                <c:pt idx="448">
                  <c:v>4.531792349943669</c:v>
                </c:pt>
                <c:pt idx="449">
                  <c:v>4.5278265673224043</c:v>
                </c:pt>
                <c:pt idx="450">
                  <c:v>4.5238681108515992</c:v>
                </c:pt>
                <c:pt idx="451">
                  <c:v>4.5199169224396876</c:v>
                </c:pt>
                <c:pt idx="452">
                  <c:v>4.5159729447579178</c:v>
                </c:pt>
                <c:pt idx="453">
                  <c:v>4.5120361212293991</c:v>
                </c:pt>
                <c:pt idx="454">
                  <c:v>4.5081063960183556</c:v>
                </c:pt>
                <c:pt idx="455">
                  <c:v>4.5041837140195193</c:v>
                </c:pt>
                <c:pt idx="456">
                  <c:v>4.5002680208477104</c:v>
                </c:pt>
                <c:pt idx="457">
                  <c:v>4.4963592628275775</c:v>
                </c:pt>
                <c:pt idx="458">
                  <c:v>4.4924573869834861</c:v>
                </c:pt>
                <c:pt idx="459">
                  <c:v>4.4885623410296009</c:v>
                </c:pt>
                <c:pt idx="460">
                  <c:v>4.4846740733600816</c:v>
                </c:pt>
                <c:pt idx="461">
                  <c:v>4.4807925330394616</c:v>
                </c:pt>
                <c:pt idx="462">
                  <c:v>4.4769176697931696</c:v>
                </c:pt>
                <c:pt idx="463">
                  <c:v>4.4730494339981917</c:v>
                </c:pt>
                <c:pt idx="464">
                  <c:v>4.4691877766738912</c:v>
                </c:pt>
                <c:pt idx="465">
                  <c:v>4.4653326494729626</c:v>
                </c:pt>
                <c:pt idx="466">
                  <c:v>4.4614840046725224</c:v>
                </c:pt>
                <c:pt idx="467">
                  <c:v>4.4576417951653573</c:v>
                </c:pt>
                <c:pt idx="468">
                  <c:v>4.4538059744512788</c:v>
                </c:pt>
                <c:pt idx="469">
                  <c:v>4.4499764966286346</c:v>
                </c:pt>
                <c:pt idx="470">
                  <c:v>4.446153316385943</c:v>
                </c:pt>
                <c:pt idx="471">
                  <c:v>4.4423363889936471</c:v>
                </c:pt>
                <c:pt idx="472">
                  <c:v>4.438525670296011</c:v>
                </c:pt>
                <c:pt idx="473">
                  <c:v>4.4347211167031304</c:v>
                </c:pt>
                <c:pt idx="474">
                  <c:v>4.430922685183063</c:v>
                </c:pt>
                <c:pt idx="475">
                  <c:v>4.4271303332540839</c:v>
                </c:pt>
                <c:pt idx="476">
                  <c:v>4.4233440189770601</c:v>
                </c:pt>
                <c:pt idx="477">
                  <c:v>4.4195637009479327</c:v>
                </c:pt>
                <c:pt idx="478">
                  <c:v>4.4157893382903213</c:v>
                </c:pt>
                <c:pt idx="479">
                  <c:v>4.4120208906482334</c:v>
                </c:pt>
                <c:pt idx="480">
                  <c:v>4.4082583181788948</c:v>
                </c:pt>
                <c:pt idx="481">
                  <c:v>4.4045015815456656</c:v>
                </c:pt>
                <c:pt idx="482">
                  <c:v>4.4007506419110962</c:v>
                </c:pt>
                <c:pt idx="483">
                  <c:v>4.3970054609300453</c:v>
                </c:pt>
                <c:pt idx="484">
                  <c:v>4.3932660007429449</c:v>
                </c:pt>
                <c:pt idx="485">
                  <c:v>4.3895322239691295</c:v>
                </c:pt>
                <c:pt idx="486">
                  <c:v>4.3858040937002913</c:v>
                </c:pt>
                <c:pt idx="487">
                  <c:v>4.3820815734940117</c:v>
                </c:pt>
                <c:pt idx="488">
                  <c:v>4.378364627367402</c:v>
                </c:pt>
                <c:pt idx="489">
                  <c:v>4.3746532197908392</c:v>
                </c:pt>
                <c:pt idx="490">
                  <c:v>4.3709473156817769</c:v>
                </c:pt>
                <c:pt idx="491">
                  <c:v>4.367246880398679</c:v>
                </c:pt>
                <c:pt idx="492">
                  <c:v>4.3635518797350068</c:v>
                </c:pt>
                <c:pt idx="493">
                  <c:v>4.3598622799133215</c:v>
                </c:pt>
                <c:pt idx="494">
                  <c:v>4.3561780475794656</c:v>
                </c:pt>
                <c:pt idx="495">
                  <c:v>4.3524991497968193</c:v>
                </c:pt>
                <c:pt idx="496">
                  <c:v>4.3488255540406584</c:v>
                </c:pt>
                <c:pt idx="497">
                  <c:v>4.3451572281925754</c:v>
                </c:pt>
                <c:pt idx="498">
                  <c:v>4.3414941405350005</c:v>
                </c:pt>
                <c:pt idx="499">
                  <c:v>4.337836259745794</c:v>
                </c:pt>
                <c:pt idx="500">
                  <c:v>4.3341835548929097</c:v>
                </c:pt>
                <c:pt idx="501">
                  <c:v>4.3305359954291482</c:v>
                </c:pt>
                <c:pt idx="502">
                  <c:v>4.3268935511869824</c:v>
                </c:pt>
                <c:pt idx="503">
                  <c:v>4.3232561923734512</c:v>
                </c:pt>
                <c:pt idx="504">
                  <c:v>4.3196238895651344</c:v>
                </c:pt>
                <c:pt idx="505">
                  <c:v>4.3159966137032004</c:v>
                </c:pt>
                <c:pt idx="506">
                  <c:v>4.3123743360885172</c:v>
                </c:pt>
                <c:pt idx="507">
                  <c:v>4.3087570283768368</c:v>
                </c:pt>
                <c:pt idx="508">
                  <c:v>4.305144662574059</c:v>
                </c:pt>
                <c:pt idx="509">
                  <c:v>4.3015372110315502</c:v>
                </c:pt>
                <c:pt idx="510">
                  <c:v>4.2979346464415231</c:v>
                </c:pt>
                <c:pt idx="511">
                  <c:v>4.2943369418325084</c:v>
                </c:pt>
                <c:pt idx="512">
                  <c:v>4.2907440705648616</c:v>
                </c:pt>
                <c:pt idx="513">
                  <c:v>4.287156006326355</c:v>
                </c:pt>
                <c:pt idx="514">
                  <c:v>4.2835727231278158</c:v>
                </c:pt>
                <c:pt idx="515">
                  <c:v>4.2799941952988432</c:v>
                </c:pt>
                <c:pt idx="516">
                  <c:v>4.2764203974835686</c:v>
                </c:pt>
                <c:pt idx="517">
                  <c:v>4.2728513046364833</c:v>
                </c:pt>
                <c:pt idx="518">
                  <c:v>4.2692868920183402</c:v>
                </c:pt>
                <c:pt idx="519">
                  <c:v>4.2657271351920745</c:v>
                </c:pt>
                <c:pt idx="520">
                  <c:v>4.2621720100188263</c:v>
                </c:pt>
                <c:pt idx="521">
                  <c:v>4.2586214926539858</c:v>
                </c:pt>
                <c:pt idx="522">
                  <c:v>4.2550755595433127</c:v>
                </c:pt>
                <c:pt idx="523">
                  <c:v>4.2515341874191002</c:v>
                </c:pt>
                <c:pt idx="524">
                  <c:v>4.2479973532963964</c:v>
                </c:pt>
                <c:pt idx="525">
                  <c:v>4.2444650344692789</c:v>
                </c:pt>
                <c:pt idx="526">
                  <c:v>4.2409372085071784</c:v>
                </c:pt>
                <c:pt idx="527">
                  <c:v>4.2374138532512564</c:v>
                </c:pt>
                <c:pt idx="528">
                  <c:v>4.2338949468108291</c:v>
                </c:pt>
                <c:pt idx="529">
                  <c:v>4.230380467559848</c:v>
                </c:pt>
                <c:pt idx="530">
                  <c:v>4.2268703941334191</c:v>
                </c:pt>
                <c:pt idx="531">
                  <c:v>4.2233647054243821</c:v>
                </c:pt>
                <c:pt idx="532">
                  <c:v>4.2198633805799233</c:v>
                </c:pt>
                <c:pt idx="533">
                  <c:v>4.2163663989982467</c:v>
                </c:pt>
                <c:pt idx="534">
                  <c:v>4.2128737403252865</c:v>
                </c:pt>
                <c:pt idx="535">
                  <c:v>4.2093853844514628</c:v>
                </c:pt>
                <c:pt idx="536">
                  <c:v>4.205901311508482</c:v>
                </c:pt>
                <c:pt idx="537">
                  <c:v>4.2024215018661906</c:v>
                </c:pt>
                <c:pt idx="538">
                  <c:v>4.1989459361294506</c:v>
                </c:pt>
                <c:pt idx="539">
                  <c:v>4.195474595135086</c:v>
                </c:pt>
                <c:pt idx="540">
                  <c:v>4.1920074599488437</c:v>
                </c:pt>
                <c:pt idx="541">
                  <c:v>4.1885445118624141</c:v>
                </c:pt>
                <c:pt idx="542">
                  <c:v>4.185085732390486</c:v>
                </c:pt>
                <c:pt idx="543">
                  <c:v>4.1816311032678355</c:v>
                </c:pt>
                <c:pt idx="544">
                  <c:v>4.1781806064464728</c:v>
                </c:pt>
                <c:pt idx="545">
                  <c:v>4.174734224092802</c:v>
                </c:pt>
                <c:pt idx="546">
                  <c:v>4.1712919385848402</c:v>
                </c:pt>
                <c:pt idx="547">
                  <c:v>4.1678537325094638</c:v>
                </c:pt>
                <c:pt idx="548">
                  <c:v>4.1644195886596966</c:v>
                </c:pt>
                <c:pt idx="549">
                  <c:v>4.1609894900320326</c:v>
                </c:pt>
                <c:pt idx="550">
                  <c:v>4.1575634198237896</c:v>
                </c:pt>
                <c:pt idx="551">
                  <c:v>4.1541413614305087</c:v>
                </c:pt>
                <c:pt idx="552">
                  <c:v>4.1507232984433884</c:v>
                </c:pt>
                <c:pt idx="553">
                  <c:v>4.1473092146467332</c:v>
                </c:pt>
                <c:pt idx="554">
                  <c:v>4.1438990940154632</c:v>
                </c:pt>
                <c:pt idx="555">
                  <c:v>4.1404929207126449</c:v>
                </c:pt>
                <c:pt idx="556">
                  <c:v>4.1370906790870485</c:v>
                </c:pt>
                <c:pt idx="557">
                  <c:v>4.1336923536707539</c:v>
                </c:pt>
                <c:pt idx="558">
                  <c:v>4.1302979291767645</c:v>
                </c:pt>
                <c:pt idx="559">
                  <c:v>4.1269073904966858</c:v>
                </c:pt>
                <c:pt idx="560">
                  <c:v>4.1235207226984016</c:v>
                </c:pt>
                <c:pt idx="561">
                  <c:v>4.1201379110238046</c:v>
                </c:pt>
                <c:pt idx="562">
                  <c:v>4.1167589408865419</c:v>
                </c:pt>
                <c:pt idx="563">
                  <c:v>4.1133837978698056</c:v>
                </c:pt>
                <c:pt idx="564">
                  <c:v>4.1100124677241308</c:v>
                </c:pt>
                <c:pt idx="565">
                  <c:v>4.1066449363652531</c:v>
                </c:pt>
                <c:pt idx="566">
                  <c:v>4.1032811898719572</c:v>
                </c:pt>
                <c:pt idx="567">
                  <c:v>4.0999212144839916</c:v>
                </c:pt>
                <c:pt idx="568">
                  <c:v>4.0965649965999837</c:v>
                </c:pt>
                <c:pt idx="569">
                  <c:v>4.0932125227753886</c:v>
                </c:pt>
                <c:pt idx="570">
                  <c:v>4.0898637797204778</c:v>
                </c:pt>
                <c:pt idx="571">
                  <c:v>4.0865187542983348</c:v>
                </c:pt>
                <c:pt idx="572">
                  <c:v>4.0831774335228932</c:v>
                </c:pt>
                <c:pt idx="573">
                  <c:v>4.0798398045569879</c:v>
                </c:pt>
                <c:pt idx="574">
                  <c:v>4.0765058547104429</c:v>
                </c:pt>
                <c:pt idx="575">
                  <c:v>4.0731755714381741</c:v>
                </c:pt>
                <c:pt idx="576">
                  <c:v>4.0698489423383251</c:v>
                </c:pt>
                <c:pt idx="577">
                  <c:v>4.0665259551504214</c:v>
                </c:pt>
                <c:pt idx="578">
                  <c:v>4.0632065977535543</c:v>
                </c:pt>
                <c:pt idx="579">
                  <c:v>4.0598908581645796</c:v>
                </c:pt>
                <c:pt idx="580">
                  <c:v>4.0565787245363545</c:v>
                </c:pt>
                <c:pt idx="581">
                  <c:v>4.0532701851559771</c:v>
                </c:pt>
                <c:pt idx="582">
                  <c:v>4.0499652284430656</c:v>
                </c:pt>
                <c:pt idx="583">
                  <c:v>4.0466638429480559</c:v>
                </c:pt>
                <c:pt idx="584">
                  <c:v>4.0433660173505181</c:v>
                </c:pt>
                <c:pt idx="585">
                  <c:v>4.040071740457492</c:v>
                </c:pt>
                <c:pt idx="586">
                  <c:v>4.0367810012018532</c:v>
                </c:pt>
                <c:pt idx="587">
                  <c:v>4.033493788640695</c:v>
                </c:pt>
                <c:pt idx="588">
                  <c:v>4.0302100919537276</c:v>
                </c:pt>
                <c:pt idx="589">
                  <c:v>4.026929900441707</c:v>
                </c:pt>
                <c:pt idx="590">
                  <c:v>4.0236532035248755</c:v>
                </c:pt>
                <c:pt idx="591">
                  <c:v>4.0203799907414259</c:v>
                </c:pt>
                <c:pt idx="592">
                  <c:v>4.0171102517459856</c:v>
                </c:pt>
                <c:pt idx="593">
                  <c:v>4.0138439763081264</c:v>
                </c:pt>
                <c:pt idx="594">
                  <c:v>4.0105811543108727</c:v>
                </c:pt>
                <c:pt idx="595">
                  <c:v>4.0073217757492587</c:v>
                </c:pt>
                <c:pt idx="596">
                  <c:v>4.0040658307288766</c:v>
                </c:pt>
                <c:pt idx="597">
                  <c:v>4.0008133094644638</c:v>
                </c:pt>
                <c:pt idx="598">
                  <c:v>3.9975642022784919</c:v>
                </c:pt>
                <c:pt idx="599">
                  <c:v>3.9943184995997911</c:v>
                </c:pt>
                <c:pt idx="600">
                  <c:v>3.9910761919621698</c:v>
                </c:pt>
                <c:pt idx="601">
                  <c:v>3.9878372700030771</c:v>
                </c:pt>
                <c:pt idx="602">
                  <c:v>3.9846017244622653</c:v>
                </c:pt>
                <c:pt idx="603">
                  <c:v>3.9813695461804701</c:v>
                </c:pt>
                <c:pt idx="604">
                  <c:v>3.9781407260981152</c:v>
                </c:pt>
                <c:pt idx="605">
                  <c:v>3.9749152552540319</c:v>
                </c:pt>
                <c:pt idx="606">
                  <c:v>3.971693124784188</c:v>
                </c:pt>
                <c:pt idx="607">
                  <c:v>3.9684743259204391</c:v>
                </c:pt>
                <c:pt idx="608">
                  <c:v>3.9652588499892976</c:v>
                </c:pt>
                <c:pt idx="609">
                  <c:v>3.9620466884107102</c:v>
                </c:pt>
                <c:pt idx="610">
                  <c:v>3.9588378326968567</c:v>
                </c:pt>
                <c:pt idx="611">
                  <c:v>3.9556322744509624</c:v>
                </c:pt>
                <c:pt idx="612">
                  <c:v>3.9524300053661201</c:v>
                </c:pt>
                <c:pt idx="613">
                  <c:v>3.9492310172241418</c:v>
                </c:pt>
                <c:pt idx="614">
                  <c:v>3.9460353018944088</c:v>
                </c:pt>
                <c:pt idx="615">
                  <c:v>3.9428428513327387</c:v>
                </c:pt>
                <c:pt idx="616">
                  <c:v>3.9396536575802821</c:v>
                </c:pt>
                <c:pt idx="617">
                  <c:v>3.9364677127624135</c:v>
                </c:pt>
                <c:pt idx="618">
                  <c:v>3.9332850090876472</c:v>
                </c:pt>
                <c:pt idx="619">
                  <c:v>3.9301055388465618</c:v>
                </c:pt>
                <c:pt idx="620">
                  <c:v>3.9269292944107481</c:v>
                </c:pt>
                <c:pt idx="621">
                  <c:v>3.9237562682317511</c:v>
                </c:pt>
                <c:pt idx="622">
                  <c:v>3.9205864528400522</c:v>
                </c:pt>
                <c:pt idx="623">
                  <c:v>3.9174198408440311</c:v>
                </c:pt>
                <c:pt idx="624">
                  <c:v>3.9142564249289769</c:v>
                </c:pt>
                <c:pt idx="625">
                  <c:v>3.9110961978560819</c:v>
                </c:pt>
                <c:pt idx="626">
                  <c:v>3.9079391524614615</c:v>
                </c:pt>
                <c:pt idx="627">
                  <c:v>3.9047852816551862</c:v>
                </c:pt>
                <c:pt idx="628">
                  <c:v>3.9016345784203268</c:v>
                </c:pt>
                <c:pt idx="629">
                  <c:v>3.8984870358120038</c:v>
                </c:pt>
                <c:pt idx="630">
                  <c:v>3.8953426469564572</c:v>
                </c:pt>
                <c:pt idx="631">
                  <c:v>3.892201405050121</c:v>
                </c:pt>
                <c:pt idx="632">
                  <c:v>3.8890633033587174</c:v>
                </c:pt>
                <c:pt idx="633">
                  <c:v>3.8859283352163572</c:v>
                </c:pt>
                <c:pt idx="634">
                  <c:v>3.8827964940246429</c:v>
                </c:pt>
                <c:pt idx="635">
                  <c:v>3.879667773251811</c:v>
                </c:pt>
                <c:pt idx="636">
                  <c:v>3.8765421664318462</c:v>
                </c:pt>
                <c:pt idx="637">
                  <c:v>3.8734196671636387</c:v>
                </c:pt>
                <c:pt idx="638">
                  <c:v>3.8703002691101376</c:v>
                </c:pt>
                <c:pt idx="639">
                  <c:v>3.8671839659975142</c:v>
                </c:pt>
                <c:pt idx="640">
                  <c:v>3.8640707516143418</c:v>
                </c:pt>
                <c:pt idx="641">
                  <c:v>3.860960619810784</c:v>
                </c:pt>
                <c:pt idx="642">
                  <c:v>3.8578535644977854</c:v>
                </c:pt>
                <c:pt idx="643">
                  <c:v>3.8547495796462896</c:v>
                </c:pt>
                <c:pt idx="644">
                  <c:v>3.8516486592864427</c:v>
                </c:pt>
                <c:pt idx="645">
                  <c:v>3.848550797506832</c:v>
                </c:pt>
                <c:pt idx="646">
                  <c:v>3.8454559884537178</c:v>
                </c:pt>
                <c:pt idx="647">
                  <c:v>3.8423642263302793</c:v>
                </c:pt>
                <c:pt idx="648">
                  <c:v>3.8392755053958676</c:v>
                </c:pt>
                <c:pt idx="649">
                  <c:v>3.8361898199652757</c:v>
                </c:pt>
                <c:pt idx="650">
                  <c:v>3.8331071644080077</c:v>
                </c:pt>
                <c:pt idx="651">
                  <c:v>3.8300275331475642</c:v>
                </c:pt>
                <c:pt idx="652">
                  <c:v>3.8269509206607331</c:v>
                </c:pt>
                <c:pt idx="653">
                  <c:v>3.8238773214768895</c:v>
                </c:pt>
                <c:pt idx="654">
                  <c:v>3.8208067301773103</c:v>
                </c:pt>
                <c:pt idx="655">
                  <c:v>3.8177391413944783</c:v>
                </c:pt>
                <c:pt idx="656">
                  <c:v>3.8146745498114263</c:v>
                </c:pt>
                <c:pt idx="657">
                  <c:v>3.8116129501610581</c:v>
                </c:pt>
                <c:pt idx="658">
                  <c:v>3.8085543372254995</c:v>
                </c:pt>
                <c:pt idx="659">
                  <c:v>3.805498705835443</c:v>
                </c:pt>
                <c:pt idx="660">
                  <c:v>3.8024460508695133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D0-47CB-98DF-32D88C8AB44E}"/>
            </c:ext>
          </c:extLst>
        </c:ser>
        <c:ser>
          <c:idx val="1"/>
          <c:order val="1"/>
          <c:tx>
            <c:strRef>
              <c:f>'Gain graph'!$D$4</c:f>
              <c:strCache>
                <c:ptCount val="1"/>
                <c:pt idx="0">
                  <c:v>Vin(typ)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'Gain graph'!$B$5:$B$665</c:f>
              <c:numCache>
                <c:formatCode>General</c:formatCode>
                <c:ptCount val="6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  <c:pt idx="261">
                  <c:v>150.5</c:v>
                </c:pt>
                <c:pt idx="262">
                  <c:v>151</c:v>
                </c:pt>
                <c:pt idx="263">
                  <c:v>151.5</c:v>
                </c:pt>
                <c:pt idx="264">
                  <c:v>152</c:v>
                </c:pt>
                <c:pt idx="265">
                  <c:v>152.5</c:v>
                </c:pt>
                <c:pt idx="266">
                  <c:v>153</c:v>
                </c:pt>
                <c:pt idx="267">
                  <c:v>153.5</c:v>
                </c:pt>
                <c:pt idx="268">
                  <c:v>154</c:v>
                </c:pt>
                <c:pt idx="269">
                  <c:v>154.5</c:v>
                </c:pt>
                <c:pt idx="270">
                  <c:v>155</c:v>
                </c:pt>
                <c:pt idx="271">
                  <c:v>155.5</c:v>
                </c:pt>
                <c:pt idx="272">
                  <c:v>156</c:v>
                </c:pt>
                <c:pt idx="273">
                  <c:v>156.5</c:v>
                </c:pt>
                <c:pt idx="274">
                  <c:v>157</c:v>
                </c:pt>
                <c:pt idx="275">
                  <c:v>157.5</c:v>
                </c:pt>
                <c:pt idx="276">
                  <c:v>158</c:v>
                </c:pt>
                <c:pt idx="277">
                  <c:v>158.5</c:v>
                </c:pt>
                <c:pt idx="278">
                  <c:v>159</c:v>
                </c:pt>
                <c:pt idx="279">
                  <c:v>159.5</c:v>
                </c:pt>
                <c:pt idx="280">
                  <c:v>160</c:v>
                </c:pt>
                <c:pt idx="281">
                  <c:v>160.5</c:v>
                </c:pt>
                <c:pt idx="282">
                  <c:v>161</c:v>
                </c:pt>
                <c:pt idx="283">
                  <c:v>161.5</c:v>
                </c:pt>
                <c:pt idx="284">
                  <c:v>162</c:v>
                </c:pt>
                <c:pt idx="285">
                  <c:v>162.5</c:v>
                </c:pt>
                <c:pt idx="286">
                  <c:v>163</c:v>
                </c:pt>
                <c:pt idx="287">
                  <c:v>163.5</c:v>
                </c:pt>
                <c:pt idx="288">
                  <c:v>164</c:v>
                </c:pt>
                <c:pt idx="289">
                  <c:v>164.5</c:v>
                </c:pt>
                <c:pt idx="290">
                  <c:v>165</c:v>
                </c:pt>
                <c:pt idx="291">
                  <c:v>165.5</c:v>
                </c:pt>
                <c:pt idx="292">
                  <c:v>166</c:v>
                </c:pt>
                <c:pt idx="293">
                  <c:v>166.5</c:v>
                </c:pt>
                <c:pt idx="294">
                  <c:v>167</c:v>
                </c:pt>
                <c:pt idx="295">
                  <c:v>167.5</c:v>
                </c:pt>
                <c:pt idx="296">
                  <c:v>168</c:v>
                </c:pt>
                <c:pt idx="297">
                  <c:v>168.5</c:v>
                </c:pt>
                <c:pt idx="298">
                  <c:v>169</c:v>
                </c:pt>
                <c:pt idx="299">
                  <c:v>169.5</c:v>
                </c:pt>
                <c:pt idx="300">
                  <c:v>170</c:v>
                </c:pt>
                <c:pt idx="301">
                  <c:v>170.5</c:v>
                </c:pt>
                <c:pt idx="302">
                  <c:v>171</c:v>
                </c:pt>
                <c:pt idx="303">
                  <c:v>171.5</c:v>
                </c:pt>
                <c:pt idx="304">
                  <c:v>172</c:v>
                </c:pt>
                <c:pt idx="305">
                  <c:v>172.5</c:v>
                </c:pt>
                <c:pt idx="306">
                  <c:v>173</c:v>
                </c:pt>
                <c:pt idx="307">
                  <c:v>173.5</c:v>
                </c:pt>
                <c:pt idx="308">
                  <c:v>174</c:v>
                </c:pt>
                <c:pt idx="309">
                  <c:v>174.5</c:v>
                </c:pt>
                <c:pt idx="310">
                  <c:v>175</c:v>
                </c:pt>
                <c:pt idx="311">
                  <c:v>175.5</c:v>
                </c:pt>
                <c:pt idx="312">
                  <c:v>176</c:v>
                </c:pt>
                <c:pt idx="313">
                  <c:v>176.5</c:v>
                </c:pt>
                <c:pt idx="314">
                  <c:v>177</c:v>
                </c:pt>
                <c:pt idx="315">
                  <c:v>177.5</c:v>
                </c:pt>
                <c:pt idx="316">
                  <c:v>178</c:v>
                </c:pt>
                <c:pt idx="317">
                  <c:v>178.5</c:v>
                </c:pt>
                <c:pt idx="318">
                  <c:v>179</c:v>
                </c:pt>
                <c:pt idx="319">
                  <c:v>179.5</c:v>
                </c:pt>
                <c:pt idx="320">
                  <c:v>180</c:v>
                </c:pt>
                <c:pt idx="321">
                  <c:v>180.5</c:v>
                </c:pt>
                <c:pt idx="322">
                  <c:v>181</c:v>
                </c:pt>
                <c:pt idx="323">
                  <c:v>181.5</c:v>
                </c:pt>
                <c:pt idx="324">
                  <c:v>182</c:v>
                </c:pt>
                <c:pt idx="325">
                  <c:v>182.5</c:v>
                </c:pt>
                <c:pt idx="326">
                  <c:v>183</c:v>
                </c:pt>
                <c:pt idx="327">
                  <c:v>183.5</c:v>
                </c:pt>
                <c:pt idx="328">
                  <c:v>184</c:v>
                </c:pt>
                <c:pt idx="329">
                  <c:v>184.5</c:v>
                </c:pt>
                <c:pt idx="330">
                  <c:v>185</c:v>
                </c:pt>
                <c:pt idx="331">
                  <c:v>185.5</c:v>
                </c:pt>
                <c:pt idx="332">
                  <c:v>186</c:v>
                </c:pt>
                <c:pt idx="333">
                  <c:v>186.5</c:v>
                </c:pt>
                <c:pt idx="334">
                  <c:v>187</c:v>
                </c:pt>
                <c:pt idx="335">
                  <c:v>187.5</c:v>
                </c:pt>
                <c:pt idx="336">
                  <c:v>188</c:v>
                </c:pt>
                <c:pt idx="337">
                  <c:v>188.5</c:v>
                </c:pt>
                <c:pt idx="338">
                  <c:v>189</c:v>
                </c:pt>
                <c:pt idx="339">
                  <c:v>189.5</c:v>
                </c:pt>
                <c:pt idx="340">
                  <c:v>190</c:v>
                </c:pt>
                <c:pt idx="341">
                  <c:v>190.5</c:v>
                </c:pt>
                <c:pt idx="342">
                  <c:v>191</c:v>
                </c:pt>
                <c:pt idx="343">
                  <c:v>191.5</c:v>
                </c:pt>
                <c:pt idx="344">
                  <c:v>192</c:v>
                </c:pt>
                <c:pt idx="345">
                  <c:v>192.5</c:v>
                </c:pt>
                <c:pt idx="346">
                  <c:v>193</c:v>
                </c:pt>
                <c:pt idx="347">
                  <c:v>193.5</c:v>
                </c:pt>
                <c:pt idx="348">
                  <c:v>194</c:v>
                </c:pt>
                <c:pt idx="349">
                  <c:v>194.5</c:v>
                </c:pt>
                <c:pt idx="350">
                  <c:v>195</c:v>
                </c:pt>
                <c:pt idx="351">
                  <c:v>195.5</c:v>
                </c:pt>
                <c:pt idx="352">
                  <c:v>196</c:v>
                </c:pt>
                <c:pt idx="353">
                  <c:v>196.5</c:v>
                </c:pt>
                <c:pt idx="354">
                  <c:v>197</c:v>
                </c:pt>
                <c:pt idx="355">
                  <c:v>197.5</c:v>
                </c:pt>
                <c:pt idx="356">
                  <c:v>198</c:v>
                </c:pt>
                <c:pt idx="357">
                  <c:v>198.5</c:v>
                </c:pt>
                <c:pt idx="358">
                  <c:v>199</c:v>
                </c:pt>
                <c:pt idx="359">
                  <c:v>199.5</c:v>
                </c:pt>
                <c:pt idx="360">
                  <c:v>200</c:v>
                </c:pt>
                <c:pt idx="361">
                  <c:v>200.5</c:v>
                </c:pt>
                <c:pt idx="362">
                  <c:v>201</c:v>
                </c:pt>
                <c:pt idx="363">
                  <c:v>201.5</c:v>
                </c:pt>
                <c:pt idx="364">
                  <c:v>202</c:v>
                </c:pt>
                <c:pt idx="365">
                  <c:v>202.5</c:v>
                </c:pt>
                <c:pt idx="366">
                  <c:v>203</c:v>
                </c:pt>
                <c:pt idx="367">
                  <c:v>203.5</c:v>
                </c:pt>
                <c:pt idx="368">
                  <c:v>204</c:v>
                </c:pt>
                <c:pt idx="369">
                  <c:v>204.5</c:v>
                </c:pt>
                <c:pt idx="370">
                  <c:v>205</c:v>
                </c:pt>
                <c:pt idx="371">
                  <c:v>205.5</c:v>
                </c:pt>
                <c:pt idx="372">
                  <c:v>206</c:v>
                </c:pt>
                <c:pt idx="373">
                  <c:v>206.5</c:v>
                </c:pt>
                <c:pt idx="374">
                  <c:v>207</c:v>
                </c:pt>
                <c:pt idx="375">
                  <c:v>207.5</c:v>
                </c:pt>
                <c:pt idx="376">
                  <c:v>208</c:v>
                </c:pt>
                <c:pt idx="377">
                  <c:v>208.5</c:v>
                </c:pt>
                <c:pt idx="378">
                  <c:v>209</c:v>
                </c:pt>
                <c:pt idx="379">
                  <c:v>209.5</c:v>
                </c:pt>
                <c:pt idx="380">
                  <c:v>210</c:v>
                </c:pt>
                <c:pt idx="381">
                  <c:v>210.5</c:v>
                </c:pt>
                <c:pt idx="382">
                  <c:v>211</c:v>
                </c:pt>
                <c:pt idx="383">
                  <c:v>211.5</c:v>
                </c:pt>
                <c:pt idx="384">
                  <c:v>212</c:v>
                </c:pt>
                <c:pt idx="385">
                  <c:v>212.5</c:v>
                </c:pt>
                <c:pt idx="386">
                  <c:v>213</c:v>
                </c:pt>
                <c:pt idx="387">
                  <c:v>213.5</c:v>
                </c:pt>
                <c:pt idx="388">
                  <c:v>214</c:v>
                </c:pt>
                <c:pt idx="389">
                  <c:v>214.5</c:v>
                </c:pt>
                <c:pt idx="390">
                  <c:v>215</c:v>
                </c:pt>
                <c:pt idx="391">
                  <c:v>215.5</c:v>
                </c:pt>
                <c:pt idx="392">
                  <c:v>216</c:v>
                </c:pt>
                <c:pt idx="393">
                  <c:v>216.5</c:v>
                </c:pt>
                <c:pt idx="394">
                  <c:v>217</c:v>
                </c:pt>
                <c:pt idx="395">
                  <c:v>217.5</c:v>
                </c:pt>
                <c:pt idx="396">
                  <c:v>218</c:v>
                </c:pt>
                <c:pt idx="397">
                  <c:v>218.5</c:v>
                </c:pt>
                <c:pt idx="398">
                  <c:v>219</c:v>
                </c:pt>
                <c:pt idx="399">
                  <c:v>219.5</c:v>
                </c:pt>
                <c:pt idx="400">
                  <c:v>220</c:v>
                </c:pt>
                <c:pt idx="401">
                  <c:v>220.5</c:v>
                </c:pt>
                <c:pt idx="402">
                  <c:v>221</c:v>
                </c:pt>
                <c:pt idx="403">
                  <c:v>221.5</c:v>
                </c:pt>
                <c:pt idx="404">
                  <c:v>222</c:v>
                </c:pt>
                <c:pt idx="405">
                  <c:v>222.5</c:v>
                </c:pt>
                <c:pt idx="406">
                  <c:v>223</c:v>
                </c:pt>
                <c:pt idx="407">
                  <c:v>223.5</c:v>
                </c:pt>
                <c:pt idx="408">
                  <c:v>224</c:v>
                </c:pt>
                <c:pt idx="409">
                  <c:v>224.5</c:v>
                </c:pt>
                <c:pt idx="410">
                  <c:v>225</c:v>
                </c:pt>
                <c:pt idx="411">
                  <c:v>225.5</c:v>
                </c:pt>
                <c:pt idx="412">
                  <c:v>226</c:v>
                </c:pt>
                <c:pt idx="413">
                  <c:v>226.5</c:v>
                </c:pt>
                <c:pt idx="414">
                  <c:v>227</c:v>
                </c:pt>
                <c:pt idx="415">
                  <c:v>227.5</c:v>
                </c:pt>
                <c:pt idx="416">
                  <c:v>228</c:v>
                </c:pt>
                <c:pt idx="417">
                  <c:v>228.5</c:v>
                </c:pt>
                <c:pt idx="418">
                  <c:v>229</c:v>
                </c:pt>
                <c:pt idx="419">
                  <c:v>229.5</c:v>
                </c:pt>
                <c:pt idx="420">
                  <c:v>230</c:v>
                </c:pt>
                <c:pt idx="421">
                  <c:v>230.5</c:v>
                </c:pt>
                <c:pt idx="422">
                  <c:v>231</c:v>
                </c:pt>
                <c:pt idx="423">
                  <c:v>231.5</c:v>
                </c:pt>
                <c:pt idx="424">
                  <c:v>232</c:v>
                </c:pt>
                <c:pt idx="425">
                  <c:v>232.5</c:v>
                </c:pt>
                <c:pt idx="426">
                  <c:v>233</c:v>
                </c:pt>
                <c:pt idx="427">
                  <c:v>233.5</c:v>
                </c:pt>
                <c:pt idx="428">
                  <c:v>234</c:v>
                </c:pt>
                <c:pt idx="429">
                  <c:v>234.5</c:v>
                </c:pt>
                <c:pt idx="430">
                  <c:v>235</c:v>
                </c:pt>
                <c:pt idx="431">
                  <c:v>235.5</c:v>
                </c:pt>
                <c:pt idx="432">
                  <c:v>236</c:v>
                </c:pt>
                <c:pt idx="433">
                  <c:v>236.5</c:v>
                </c:pt>
                <c:pt idx="434">
                  <c:v>237</c:v>
                </c:pt>
                <c:pt idx="435">
                  <c:v>237.5</c:v>
                </c:pt>
                <c:pt idx="436">
                  <c:v>238</c:v>
                </c:pt>
                <c:pt idx="437">
                  <c:v>238.5</c:v>
                </c:pt>
                <c:pt idx="438">
                  <c:v>239</c:v>
                </c:pt>
                <c:pt idx="439">
                  <c:v>239.5</c:v>
                </c:pt>
                <c:pt idx="440">
                  <c:v>240</c:v>
                </c:pt>
                <c:pt idx="441">
                  <c:v>240.5</c:v>
                </c:pt>
                <c:pt idx="442">
                  <c:v>241</c:v>
                </c:pt>
                <c:pt idx="443">
                  <c:v>241.5</c:v>
                </c:pt>
                <c:pt idx="444">
                  <c:v>242</c:v>
                </c:pt>
                <c:pt idx="445">
                  <c:v>242.5</c:v>
                </c:pt>
                <c:pt idx="446">
                  <c:v>243</c:v>
                </c:pt>
                <c:pt idx="447">
                  <c:v>243.5</c:v>
                </c:pt>
                <c:pt idx="448">
                  <c:v>244</c:v>
                </c:pt>
                <c:pt idx="449">
                  <c:v>244.5</c:v>
                </c:pt>
                <c:pt idx="450">
                  <c:v>245</c:v>
                </c:pt>
                <c:pt idx="451">
                  <c:v>245.5</c:v>
                </c:pt>
                <c:pt idx="452">
                  <c:v>246</c:v>
                </c:pt>
                <c:pt idx="453">
                  <c:v>246.5</c:v>
                </c:pt>
                <c:pt idx="454">
                  <c:v>247</c:v>
                </c:pt>
                <c:pt idx="455">
                  <c:v>247.5</c:v>
                </c:pt>
                <c:pt idx="456">
                  <c:v>248</c:v>
                </c:pt>
                <c:pt idx="457">
                  <c:v>248.5</c:v>
                </c:pt>
                <c:pt idx="458">
                  <c:v>249</c:v>
                </c:pt>
                <c:pt idx="459">
                  <c:v>249.5</c:v>
                </c:pt>
                <c:pt idx="460">
                  <c:v>250</c:v>
                </c:pt>
                <c:pt idx="461">
                  <c:v>250.5</c:v>
                </c:pt>
                <c:pt idx="462">
                  <c:v>251</c:v>
                </c:pt>
                <c:pt idx="463">
                  <c:v>251.5</c:v>
                </c:pt>
                <c:pt idx="464">
                  <c:v>252</c:v>
                </c:pt>
                <c:pt idx="465">
                  <c:v>252.5</c:v>
                </c:pt>
                <c:pt idx="466">
                  <c:v>253</c:v>
                </c:pt>
                <c:pt idx="467">
                  <c:v>253.5</c:v>
                </c:pt>
                <c:pt idx="468">
                  <c:v>254</c:v>
                </c:pt>
                <c:pt idx="469">
                  <c:v>254.5</c:v>
                </c:pt>
                <c:pt idx="470">
                  <c:v>255</c:v>
                </c:pt>
                <c:pt idx="471">
                  <c:v>255.5</c:v>
                </c:pt>
                <c:pt idx="472">
                  <c:v>256</c:v>
                </c:pt>
                <c:pt idx="473">
                  <c:v>256.5</c:v>
                </c:pt>
                <c:pt idx="474">
                  <c:v>257</c:v>
                </c:pt>
                <c:pt idx="475">
                  <c:v>257.5</c:v>
                </c:pt>
                <c:pt idx="476">
                  <c:v>258</c:v>
                </c:pt>
                <c:pt idx="477">
                  <c:v>258.5</c:v>
                </c:pt>
                <c:pt idx="478">
                  <c:v>259</c:v>
                </c:pt>
                <c:pt idx="479">
                  <c:v>259.5</c:v>
                </c:pt>
                <c:pt idx="480">
                  <c:v>260</c:v>
                </c:pt>
                <c:pt idx="481">
                  <c:v>260.5</c:v>
                </c:pt>
                <c:pt idx="482">
                  <c:v>261</c:v>
                </c:pt>
                <c:pt idx="483">
                  <c:v>261.5</c:v>
                </c:pt>
                <c:pt idx="484">
                  <c:v>262</c:v>
                </c:pt>
                <c:pt idx="485">
                  <c:v>262.5</c:v>
                </c:pt>
                <c:pt idx="486">
                  <c:v>263</c:v>
                </c:pt>
                <c:pt idx="487">
                  <c:v>263.5</c:v>
                </c:pt>
                <c:pt idx="488">
                  <c:v>264</c:v>
                </c:pt>
                <c:pt idx="489">
                  <c:v>264.5</c:v>
                </c:pt>
                <c:pt idx="490">
                  <c:v>265</c:v>
                </c:pt>
                <c:pt idx="491">
                  <c:v>265.5</c:v>
                </c:pt>
                <c:pt idx="492">
                  <c:v>266</c:v>
                </c:pt>
                <c:pt idx="493">
                  <c:v>266.5</c:v>
                </c:pt>
                <c:pt idx="494">
                  <c:v>267</c:v>
                </c:pt>
                <c:pt idx="495">
                  <c:v>267.5</c:v>
                </c:pt>
                <c:pt idx="496">
                  <c:v>268</c:v>
                </c:pt>
                <c:pt idx="497">
                  <c:v>268.5</c:v>
                </c:pt>
                <c:pt idx="498">
                  <c:v>269</c:v>
                </c:pt>
                <c:pt idx="499">
                  <c:v>269.5</c:v>
                </c:pt>
                <c:pt idx="500">
                  <c:v>270</c:v>
                </c:pt>
                <c:pt idx="501">
                  <c:v>270.5</c:v>
                </c:pt>
                <c:pt idx="502">
                  <c:v>271</c:v>
                </c:pt>
                <c:pt idx="503">
                  <c:v>271.5</c:v>
                </c:pt>
                <c:pt idx="504">
                  <c:v>272</c:v>
                </c:pt>
                <c:pt idx="505">
                  <c:v>272.5</c:v>
                </c:pt>
                <c:pt idx="506">
                  <c:v>273</c:v>
                </c:pt>
                <c:pt idx="507">
                  <c:v>273.5</c:v>
                </c:pt>
                <c:pt idx="508">
                  <c:v>274</c:v>
                </c:pt>
                <c:pt idx="509">
                  <c:v>274.5</c:v>
                </c:pt>
                <c:pt idx="510">
                  <c:v>275</c:v>
                </c:pt>
                <c:pt idx="511">
                  <c:v>275.5</c:v>
                </c:pt>
                <c:pt idx="512">
                  <c:v>276</c:v>
                </c:pt>
                <c:pt idx="513">
                  <c:v>276.5</c:v>
                </c:pt>
                <c:pt idx="514">
                  <c:v>277</c:v>
                </c:pt>
                <c:pt idx="515">
                  <c:v>277.5</c:v>
                </c:pt>
                <c:pt idx="516">
                  <c:v>278</c:v>
                </c:pt>
                <c:pt idx="517">
                  <c:v>278.5</c:v>
                </c:pt>
                <c:pt idx="518">
                  <c:v>279</c:v>
                </c:pt>
                <c:pt idx="519">
                  <c:v>279.5</c:v>
                </c:pt>
                <c:pt idx="520">
                  <c:v>280</c:v>
                </c:pt>
                <c:pt idx="521">
                  <c:v>280.5</c:v>
                </c:pt>
                <c:pt idx="522">
                  <c:v>281</c:v>
                </c:pt>
                <c:pt idx="523">
                  <c:v>281.5</c:v>
                </c:pt>
                <c:pt idx="524">
                  <c:v>282</c:v>
                </c:pt>
                <c:pt idx="525">
                  <c:v>282.5</c:v>
                </c:pt>
                <c:pt idx="526">
                  <c:v>283</c:v>
                </c:pt>
                <c:pt idx="527">
                  <c:v>283.5</c:v>
                </c:pt>
                <c:pt idx="528">
                  <c:v>284</c:v>
                </c:pt>
                <c:pt idx="529">
                  <c:v>284.5</c:v>
                </c:pt>
                <c:pt idx="530">
                  <c:v>285</c:v>
                </c:pt>
                <c:pt idx="531">
                  <c:v>285.5</c:v>
                </c:pt>
                <c:pt idx="532">
                  <c:v>286</c:v>
                </c:pt>
                <c:pt idx="533">
                  <c:v>286.5</c:v>
                </c:pt>
                <c:pt idx="534">
                  <c:v>287</c:v>
                </c:pt>
                <c:pt idx="535">
                  <c:v>287.5</c:v>
                </c:pt>
                <c:pt idx="536">
                  <c:v>288</c:v>
                </c:pt>
                <c:pt idx="537">
                  <c:v>288.5</c:v>
                </c:pt>
                <c:pt idx="538">
                  <c:v>289</c:v>
                </c:pt>
                <c:pt idx="539">
                  <c:v>289.5</c:v>
                </c:pt>
                <c:pt idx="540">
                  <c:v>290</c:v>
                </c:pt>
                <c:pt idx="541">
                  <c:v>290.5</c:v>
                </c:pt>
                <c:pt idx="542">
                  <c:v>291</c:v>
                </c:pt>
                <c:pt idx="543">
                  <c:v>291.5</c:v>
                </c:pt>
                <c:pt idx="544">
                  <c:v>292</c:v>
                </c:pt>
                <c:pt idx="545">
                  <c:v>292.5</c:v>
                </c:pt>
                <c:pt idx="546">
                  <c:v>293</c:v>
                </c:pt>
                <c:pt idx="547">
                  <c:v>293.5</c:v>
                </c:pt>
                <c:pt idx="548">
                  <c:v>294</c:v>
                </c:pt>
                <c:pt idx="549">
                  <c:v>294.5</c:v>
                </c:pt>
                <c:pt idx="550">
                  <c:v>295</c:v>
                </c:pt>
                <c:pt idx="551">
                  <c:v>295.5</c:v>
                </c:pt>
                <c:pt idx="552">
                  <c:v>296</c:v>
                </c:pt>
                <c:pt idx="553">
                  <c:v>296.5</c:v>
                </c:pt>
                <c:pt idx="554">
                  <c:v>297</c:v>
                </c:pt>
                <c:pt idx="555">
                  <c:v>297.5</c:v>
                </c:pt>
                <c:pt idx="556">
                  <c:v>298</c:v>
                </c:pt>
                <c:pt idx="557">
                  <c:v>298.5</c:v>
                </c:pt>
                <c:pt idx="558">
                  <c:v>299</c:v>
                </c:pt>
                <c:pt idx="559">
                  <c:v>299.5</c:v>
                </c:pt>
                <c:pt idx="560">
                  <c:v>300</c:v>
                </c:pt>
                <c:pt idx="561">
                  <c:v>300.5</c:v>
                </c:pt>
                <c:pt idx="562">
                  <c:v>301</c:v>
                </c:pt>
                <c:pt idx="563">
                  <c:v>301.5</c:v>
                </c:pt>
                <c:pt idx="564">
                  <c:v>302</c:v>
                </c:pt>
                <c:pt idx="565">
                  <c:v>302.5</c:v>
                </c:pt>
                <c:pt idx="566">
                  <c:v>303</c:v>
                </c:pt>
                <c:pt idx="567">
                  <c:v>303.5</c:v>
                </c:pt>
                <c:pt idx="568">
                  <c:v>304</c:v>
                </c:pt>
                <c:pt idx="569">
                  <c:v>304.5</c:v>
                </c:pt>
                <c:pt idx="570">
                  <c:v>305</c:v>
                </c:pt>
                <c:pt idx="571">
                  <c:v>305.5</c:v>
                </c:pt>
                <c:pt idx="572">
                  <c:v>306</c:v>
                </c:pt>
                <c:pt idx="573">
                  <c:v>306.5</c:v>
                </c:pt>
                <c:pt idx="574">
                  <c:v>307</c:v>
                </c:pt>
                <c:pt idx="575">
                  <c:v>307.5</c:v>
                </c:pt>
                <c:pt idx="576">
                  <c:v>308</c:v>
                </c:pt>
                <c:pt idx="577">
                  <c:v>308.5</c:v>
                </c:pt>
                <c:pt idx="578">
                  <c:v>309</c:v>
                </c:pt>
                <c:pt idx="579">
                  <c:v>309.5</c:v>
                </c:pt>
                <c:pt idx="580">
                  <c:v>310</c:v>
                </c:pt>
                <c:pt idx="581">
                  <c:v>310.5</c:v>
                </c:pt>
                <c:pt idx="582">
                  <c:v>311</c:v>
                </c:pt>
                <c:pt idx="583">
                  <c:v>311.5</c:v>
                </c:pt>
                <c:pt idx="584">
                  <c:v>312</c:v>
                </c:pt>
                <c:pt idx="585">
                  <c:v>312.5</c:v>
                </c:pt>
                <c:pt idx="586">
                  <c:v>313</c:v>
                </c:pt>
                <c:pt idx="587">
                  <c:v>313.5</c:v>
                </c:pt>
                <c:pt idx="588">
                  <c:v>314</c:v>
                </c:pt>
                <c:pt idx="589">
                  <c:v>314.5</c:v>
                </c:pt>
                <c:pt idx="590">
                  <c:v>315</c:v>
                </c:pt>
                <c:pt idx="591">
                  <c:v>315.5</c:v>
                </c:pt>
                <c:pt idx="592">
                  <c:v>316</c:v>
                </c:pt>
                <c:pt idx="593">
                  <c:v>316.5</c:v>
                </c:pt>
                <c:pt idx="594">
                  <c:v>317</c:v>
                </c:pt>
                <c:pt idx="595">
                  <c:v>317.5</c:v>
                </c:pt>
                <c:pt idx="596">
                  <c:v>318</c:v>
                </c:pt>
                <c:pt idx="597">
                  <c:v>318.5</c:v>
                </c:pt>
                <c:pt idx="598">
                  <c:v>319</c:v>
                </c:pt>
                <c:pt idx="599">
                  <c:v>319.5</c:v>
                </c:pt>
                <c:pt idx="600">
                  <c:v>320</c:v>
                </c:pt>
                <c:pt idx="601">
                  <c:v>320.5</c:v>
                </c:pt>
                <c:pt idx="602">
                  <c:v>321</c:v>
                </c:pt>
                <c:pt idx="603">
                  <c:v>321.5</c:v>
                </c:pt>
                <c:pt idx="604">
                  <c:v>322</c:v>
                </c:pt>
                <c:pt idx="605">
                  <c:v>322.5</c:v>
                </c:pt>
                <c:pt idx="606">
                  <c:v>323</c:v>
                </c:pt>
                <c:pt idx="607">
                  <c:v>323.5</c:v>
                </c:pt>
                <c:pt idx="608">
                  <c:v>324</c:v>
                </c:pt>
                <c:pt idx="609">
                  <c:v>324.5</c:v>
                </c:pt>
                <c:pt idx="610">
                  <c:v>325</c:v>
                </c:pt>
                <c:pt idx="611">
                  <c:v>325.5</c:v>
                </c:pt>
                <c:pt idx="612">
                  <c:v>326</c:v>
                </c:pt>
                <c:pt idx="613">
                  <c:v>326.5</c:v>
                </c:pt>
                <c:pt idx="614">
                  <c:v>327</c:v>
                </c:pt>
                <c:pt idx="615">
                  <c:v>327.5</c:v>
                </c:pt>
                <c:pt idx="616">
                  <c:v>328</c:v>
                </c:pt>
                <c:pt idx="617">
                  <c:v>328.5</c:v>
                </c:pt>
                <c:pt idx="618">
                  <c:v>329</c:v>
                </c:pt>
                <c:pt idx="619">
                  <c:v>329.5</c:v>
                </c:pt>
                <c:pt idx="620">
                  <c:v>330</c:v>
                </c:pt>
                <c:pt idx="621">
                  <c:v>330.5</c:v>
                </c:pt>
                <c:pt idx="622">
                  <c:v>331</c:v>
                </c:pt>
                <c:pt idx="623">
                  <c:v>331.5</c:v>
                </c:pt>
                <c:pt idx="624">
                  <c:v>332</c:v>
                </c:pt>
                <c:pt idx="625">
                  <c:v>332.5</c:v>
                </c:pt>
                <c:pt idx="626">
                  <c:v>333</c:v>
                </c:pt>
                <c:pt idx="627">
                  <c:v>333.5</c:v>
                </c:pt>
                <c:pt idx="628">
                  <c:v>334</c:v>
                </c:pt>
                <c:pt idx="629">
                  <c:v>334.5</c:v>
                </c:pt>
                <c:pt idx="630">
                  <c:v>335</c:v>
                </c:pt>
                <c:pt idx="631">
                  <c:v>335.5</c:v>
                </c:pt>
                <c:pt idx="632">
                  <c:v>336</c:v>
                </c:pt>
                <c:pt idx="633">
                  <c:v>336.5</c:v>
                </c:pt>
                <c:pt idx="634">
                  <c:v>337</c:v>
                </c:pt>
                <c:pt idx="635">
                  <c:v>337.5</c:v>
                </c:pt>
                <c:pt idx="636">
                  <c:v>338</c:v>
                </c:pt>
                <c:pt idx="637">
                  <c:v>338.5</c:v>
                </c:pt>
                <c:pt idx="638">
                  <c:v>339</c:v>
                </c:pt>
                <c:pt idx="639">
                  <c:v>339.5</c:v>
                </c:pt>
                <c:pt idx="640">
                  <c:v>340</c:v>
                </c:pt>
                <c:pt idx="641">
                  <c:v>340.5</c:v>
                </c:pt>
                <c:pt idx="642">
                  <c:v>341</c:v>
                </c:pt>
                <c:pt idx="643">
                  <c:v>341.5</c:v>
                </c:pt>
                <c:pt idx="644">
                  <c:v>342</c:v>
                </c:pt>
                <c:pt idx="645">
                  <c:v>342.5</c:v>
                </c:pt>
                <c:pt idx="646">
                  <c:v>343</c:v>
                </c:pt>
                <c:pt idx="647">
                  <c:v>343.5</c:v>
                </c:pt>
                <c:pt idx="648">
                  <c:v>344</c:v>
                </c:pt>
                <c:pt idx="649">
                  <c:v>344.5</c:v>
                </c:pt>
                <c:pt idx="650">
                  <c:v>345</c:v>
                </c:pt>
                <c:pt idx="651">
                  <c:v>345.5</c:v>
                </c:pt>
                <c:pt idx="652">
                  <c:v>346</c:v>
                </c:pt>
                <c:pt idx="653">
                  <c:v>346.5</c:v>
                </c:pt>
                <c:pt idx="654">
                  <c:v>347</c:v>
                </c:pt>
                <c:pt idx="655">
                  <c:v>347.5</c:v>
                </c:pt>
                <c:pt idx="656">
                  <c:v>348</c:v>
                </c:pt>
                <c:pt idx="657">
                  <c:v>348.5</c:v>
                </c:pt>
                <c:pt idx="658">
                  <c:v>349</c:v>
                </c:pt>
                <c:pt idx="659">
                  <c:v>349.5</c:v>
                </c:pt>
                <c:pt idx="660">
                  <c:v>350</c:v>
                </c:pt>
              </c:numCache>
            </c:numRef>
          </c:xVal>
          <c:yVal>
            <c:numRef>
              <c:f>'Gain graph'!$D$5:$D$665</c:f>
              <c:numCache>
                <c:formatCode>General</c:formatCode>
                <c:ptCount val="661"/>
                <c:pt idx="0">
                  <c:v>0.66999370388518475</c:v>
                </c:pt>
                <c:pt idx="1">
                  <c:v>0.74314655775251903</c:v>
                </c:pt>
                <c:pt idx="2">
                  <c:v>0.81910977994390899</c:v>
                </c:pt>
                <c:pt idx="3">
                  <c:v>0.89797656252185976</c:v>
                </c:pt>
                <c:pt idx="4">
                  <c:v>0.97984518851890534</c:v>
                </c:pt>
                <c:pt idx="5">
                  <c:v>1.0648193247674911</c:v>
                </c:pt>
                <c:pt idx="6">
                  <c:v>1.1530083346916227</c:v>
                </c:pt>
                <c:pt idx="7">
                  <c:v>1.2445276123992226</c:v>
                </c:pt>
                <c:pt idx="8">
                  <c:v>1.3394989394883123</c:v>
                </c:pt>
                <c:pt idx="9">
                  <c:v>1.4380508660527922</c:v>
                </c:pt>
                <c:pt idx="10">
                  <c:v>1.5403191174428366</c:v>
                </c:pt>
                <c:pt idx="11">
                  <c:v>1.6464470283983439</c:v>
                </c:pt>
                <c:pt idx="12">
                  <c:v>1.7565860062284218</c:v>
                </c:pt>
                <c:pt idx="13">
                  <c:v>1.8708960247515574</c:v>
                </c:pt>
                <c:pt idx="14">
                  <c:v>1.989546150734951</c:v>
                </c:pt>
                <c:pt idx="15">
                  <c:v>2.1127151045710297</c:v>
                </c:pt>
                <c:pt idx="16">
                  <c:v>2.2405918568966676</c:v>
                </c:pt>
                <c:pt idx="17">
                  <c:v>2.3733762627858122</c:v>
                </c:pt>
                <c:pt idx="18">
                  <c:v>2.5112797350168701</c:v>
                </c:pt>
                <c:pt idx="19">
                  <c:v>2.6545259577165012</c:v>
                </c:pt>
                <c:pt idx="20">
                  <c:v>2.8033516413922479</c:v>
                </c:pt>
                <c:pt idx="21">
                  <c:v>2.9580073199633499</c:v>
                </c:pt>
                <c:pt idx="22">
                  <c:v>3.11875818985266</c:v>
                </c:pt>
                <c:pt idx="23">
                  <c:v>3.2858849904755703</c:v>
                </c:pt>
                <c:pt idx="24">
                  <c:v>3.4596849245088985</c:v>
                </c:pt>
                <c:pt idx="25">
                  <c:v>3.6404726150876487</c:v>
                </c:pt>
                <c:pt idx="26">
                  <c:v>3.828581095491304</c:v>
                </c:pt>
                <c:pt idx="27">
                  <c:v>4.024362824859212</c:v>
                </c:pt>
                <c:pt idx="28">
                  <c:v>4.2281907209130898</c:v>
                </c:pt>
                <c:pt idx="29">
                  <c:v>4.4404591974369412</c:v>
                </c:pt>
                <c:pt idx="30">
                  <c:v>4.6615851902172016</c:v>
                </c:pt>
                <c:pt idx="31">
                  <c:v>4.892009150091976</c:v>
                </c:pt>
                <c:pt idx="32">
                  <c:v>5.1321959754730919</c:v>
                </c:pt>
                <c:pt idx="33">
                  <c:v>5.3826358489189072</c:v>
                </c:pt>
                <c:pt idx="34">
                  <c:v>5.6438449327282463</c:v>
                </c:pt>
                <c:pt idx="35">
                  <c:v>5.9163658667180705</c:v>
                </c:pt>
                <c:pt idx="36">
                  <c:v>6.2007679968978362</c:v>
                </c:pt>
                <c:pt idx="37">
                  <c:v>6.4976472461533383</c:v>
                </c:pt>
                <c:pt idx="38">
                  <c:v>6.8076255167299795</c:v>
                </c:pt>
                <c:pt idx="39">
                  <c:v>7.1313494886296027</c:v>
                </c:pt>
                <c:pt idx="40">
                  <c:v>7.4694886473415121</c:v>
                </c:pt>
                <c:pt idx="41">
                  <c:v>7.8227323379545766</c:v>
                </c:pt>
                <c:pt idx="42">
                  <c:v>8.1917856000508174</c:v>
                </c:pt>
                <c:pt idx="43">
                  <c:v>8.5773634884450356</c:v>
                </c:pt>
                <c:pt idx="44">
                  <c:v>8.9801835287327147</c:v>
                </c:pt>
                <c:pt idx="45">
                  <c:v>9.4009558942446194</c:v>
                </c:pt>
                <c:pt idx="46">
                  <c:v>9.8403708238123642</c:v>
                </c:pt>
                <c:pt idx="47">
                  <c:v>10.29908273056993</c:v>
                </c:pt>
                <c:pt idx="48">
                  <c:v>10.777690385749672</c:v>
                </c:pt>
                <c:pt idx="49">
                  <c:v>11.276712505875986</c:v>
                </c:pt>
                <c:pt idx="50">
                  <c:v>11.796558038633879</c:v>
                </c:pt>
                <c:pt idx="51">
                  <c:v>12.337490448816737</c:v>
                </c:pt>
                <c:pt idx="52">
                  <c:v>12.899585374262344</c:v>
                </c:pt>
                <c:pt idx="53">
                  <c:v>13.48268118296728</c:v>
                </c:pt>
                <c:pt idx="54">
                  <c:v>14.086322254551822</c:v>
                </c:pt>
                <c:pt idx="55">
                  <c:v>14.709695276200868</c:v>
                </c:pt>
                <c:pt idx="56">
                  <c:v>15.351559532024547</c:v>
                </c:pt>
                <c:pt idx="57">
                  <c:v>16.010173117347794</c:v>
                </c:pt>
                <c:pt idx="58">
                  <c:v>16.683218249599879</c:v>
                </c:pt>
                <c:pt idx="59">
                  <c:v>17.367730361520749</c:v>
                </c:pt>
                <c:pt idx="60">
                  <c:v>18.060037373348564</c:v>
                </c:pt>
                <c:pt idx="61">
                  <c:v>18.755717279385205</c:v>
                </c:pt>
                <c:pt idx="62">
                  <c:v>19.449583665160073</c:v>
                </c:pt>
                <c:pt idx="63">
                  <c:v>20.135709585220706</c:v>
                </c:pt>
                <c:pt idx="64">
                  <c:v>20.807499874703776</c:v>
                </c:pt>
                <c:pt idx="65">
                  <c:v>21.457819924926589</c:v>
                </c:pt>
                <c:pt idx="66">
                  <c:v>22.079184842800629</c:v>
                </c:pt>
                <c:pt idx="67">
                  <c:v>22.664006681695142</c:v>
                </c:pt>
                <c:pt idx="68">
                  <c:v>23.204889541264524</c:v>
                </c:pt>
                <c:pt idx="69">
                  <c:v>23.694953870166032</c:v>
                </c:pt>
                <c:pt idx="70">
                  <c:v>24.128163892751079</c:v>
                </c:pt>
                <c:pt idx="71">
                  <c:v>24.499627562388167</c:v>
                </c:pt>
                <c:pt idx="72">
                  <c:v>24.805838363373589</c:v>
                </c:pt>
                <c:pt idx="73">
                  <c:v>25.044833322674542</c:v>
                </c:pt>
                <c:pt idx="74">
                  <c:v>25.216251205015844</c:v>
                </c:pt>
                <c:pt idx="75">
                  <c:v>25.32128729618038</c:v>
                </c:pt>
                <c:pt idx="76">
                  <c:v>25.362553926106038</c:v>
                </c:pt>
                <c:pt idx="77">
                  <c:v>25.34386642560872</c:v>
                </c:pt>
                <c:pt idx="78">
                  <c:v>25.269980731554565</c:v>
                </c:pt>
                <c:pt idx="79">
                  <c:v>25.146310669750548</c:v>
                </c:pt>
                <c:pt idx="80">
                  <c:v>24.978650511478453</c:v>
                </c:pt>
                <c:pt idx="81">
                  <c:v>24.772922983630274</c:v>
                </c:pt>
                <c:pt idx="82">
                  <c:v>24.534966088846538</c:v>
                </c:pt>
                <c:pt idx="83">
                  <c:v>24.270365294129476</c:v>
                </c:pt>
                <c:pt idx="84">
                  <c:v>23.984331886555797</c:v>
                </c:pt>
                <c:pt idx="85">
                  <c:v>23.681624084388375</c:v>
                </c:pt>
                <c:pt idx="86">
                  <c:v>23.36650491103169</c:v>
                </c:pt>
                <c:pt idx="87">
                  <c:v>23.04272967897413</c:v>
                </c:pt>
                <c:pt idx="88">
                  <c:v>22.713555842532479</c:v>
                </c:pt>
                <c:pt idx="89">
                  <c:v>22.381768590139124</c:v>
                </c:pt>
                <c:pt idx="90">
                  <c:v>22.04971653551026</c:v>
                </c:pt>
                <c:pt idx="91">
                  <c:v>21.719352987805262</c:v>
                </c:pt>
                <c:pt idx="92">
                  <c:v>21.392279371391588</c:v>
                </c:pt>
                <c:pt idx="93">
                  <c:v>21.069788333361767</c:v>
                </c:pt>
                <c:pt idx="94">
                  <c:v>20.752904880663099</c:v>
                </c:pt>
                <c:pt idx="95">
                  <c:v>20.442424522067704</c:v>
                </c:pt>
                <c:pt idx="96">
                  <c:v>20.138947866673902</c:v>
                </c:pt>
                <c:pt idx="97">
                  <c:v>19.842911473200168</c:v>
                </c:pt>
                <c:pt idx="98">
                  <c:v>19.554614978803997</c:v>
                </c:pt>
                <c:pt idx="99">
                  <c:v>19.274244687148435</c:v>
                </c:pt>
                <c:pt idx="100">
                  <c:v>19.001893884423936</c:v>
                </c:pt>
                <c:pt idx="101">
                  <c:v>18.737580196657898</c:v>
                </c:pt>
                <c:pt idx="102">
                  <c:v>18.481260315763649</c:v>
                </c:pt>
                <c:pt idx="103">
                  <c:v>18.232842415891664</c:v>
                </c:pt>
                <c:pt idx="104">
                  <c:v>17.992196563437325</c:v>
                </c:pt>
                <c:pt idx="105">
                  <c:v>17.7591633990011</c:v>
                </c:pt>
                <c:pt idx="106">
                  <c:v>17.533561341446212</c:v>
                </c:pt>
                <c:pt idx="107">
                  <c:v>17.315192535445821</c:v>
                </c:pt>
                <c:pt idx="108">
                  <c:v>17.103847736125726</c:v>
                </c:pt>
                <c:pt idx="109">
                  <c:v>16.899310298508535</c:v>
                </c:pt>
                <c:pt idx="110">
                  <c:v>16.701359415925541</c:v>
                </c:pt>
                <c:pt idx="111">
                  <c:v>16.509772730558169</c:v>
                </c:pt>
                <c:pt idx="112">
                  <c:v>16.324328420790028</c:v>
                </c:pt>
                <c:pt idx="113">
                  <c:v>16.144806853963697</c:v>
                </c:pt>
                <c:pt idx="114">
                  <c:v>15.970991879252386</c:v>
                </c:pt>
                <c:pt idx="115">
                  <c:v>15.802671823455166</c:v>
                </c:pt>
                <c:pt idx="116">
                  <c:v>15.63964024237764</c:v>
                </c:pt>
                <c:pt idx="117">
                  <c:v>15.481696471848343</c:v>
                </c:pt>
                <c:pt idx="118">
                  <c:v>15.328646015138304</c:v>
                </c:pt>
                <c:pt idx="119">
                  <c:v>15.180300797411716</c:v>
                </c:pt>
                <c:pt idx="120">
                  <c:v>15.036479312672252</c:v>
                </c:pt>
                <c:pt idx="121">
                  <c:v>14.897006684336619</c:v>
                </c:pt>
                <c:pt idx="122">
                  <c:v>14.761714656937702</c:v>
                </c:pt>
                <c:pt idx="123">
                  <c:v>14.630441533424072</c:v>
                </c:pt>
                <c:pt idx="124">
                  <c:v>14.503032069987572</c:v>
                </c:pt>
                <c:pt idx="125">
                  <c:v>14.379337338236072</c:v>
                </c:pt>
                <c:pt idx="126">
                  <c:v>14.259214562766694</c:v>
                </c:pt>
                <c:pt idx="127">
                  <c:v>14.142526940728468</c:v>
                </c:pt>
                <c:pt idx="128">
                  <c:v>14.02914344874457</c:v>
                </c:pt>
                <c:pt idx="129">
                  <c:v>13.918938641552186</c:v>
                </c:pt>
                <c:pt idx="130">
                  <c:v>13.811792445878584</c:v>
                </c:pt>
                <c:pt idx="131">
                  <c:v>13.707589952376802</c:v>
                </c:pt>
                <c:pt idx="132">
                  <c:v>13.606221207869353</c:v>
                </c:pt>
                <c:pt idx="133">
                  <c:v>13.507581009673672</c:v>
                </c:pt>
                <c:pt idx="134">
                  <c:v>13.411568703391611</c:v>
                </c:pt>
                <c:pt idx="135">
                  <c:v>13.318087985223835</c:v>
                </c:pt>
                <c:pt idx="136">
                  <c:v>13.227046709605894</c:v>
                </c:pt>
                <c:pt idx="137">
                  <c:v>13.138356702747117</c:v>
                </c:pt>
                <c:pt idx="138">
                  <c:v>13.051933582477714</c:v>
                </c:pt>
                <c:pt idx="139">
                  <c:v>12.967696584666731</c:v>
                </c:pt>
                <c:pt idx="140">
                  <c:v>12.885568396358666</c:v>
                </c:pt>
                <c:pt idx="141">
                  <c:v>12.805474995684065</c:v>
                </c:pt>
                <c:pt idx="142">
                  <c:v>12.727345498526143</c:v>
                </c:pt>
                <c:pt idx="143">
                  <c:v>12.651112011867552</c:v>
                </c:pt>
                <c:pt idx="144">
                  <c:v>12.576709493696541</c:v>
                </c:pt>
                <c:pt idx="145">
                  <c:v>12.504075619317151</c:v>
                </c:pt>
                <c:pt idx="146">
                  <c:v>12.433150653882562</c:v>
                </c:pt>
                <c:pt idx="147">
                  <c:v>12.363877330951807</c:v>
                </c:pt>
                <c:pt idx="148">
                  <c:v>12.296200736857349</c:v>
                </c:pt>
                <c:pt idx="149">
                  <c:v>12.230068200662679</c:v>
                </c:pt>
                <c:pt idx="150">
                  <c:v>12.165429189484808</c:v>
                </c:pt>
                <c:pt idx="151">
                  <c:v>12.10223520895496</c:v>
                </c:pt>
                <c:pt idx="152">
                  <c:v>12.040439708591942</c:v>
                </c:pt>
                <c:pt idx="153">
                  <c:v>11.979997991865392</c:v>
                </c:pt>
                <c:pt idx="154">
                  <c:v>11.920867130730693</c:v>
                </c:pt>
                <c:pt idx="155">
                  <c:v>11.86300588442259</c:v>
                </c:pt>
                <c:pt idx="156">
                  <c:v>11.806374622301087</c:v>
                </c:pt>
                <c:pt idx="157">
                  <c:v>11.750935250549958</c:v>
                </c:pt>
                <c:pt idx="158">
                  <c:v>11.696651142535597</c:v>
                </c:pt>
                <c:pt idx="159">
                  <c:v>11.643487072641602</c:v>
                </c:pt>
                <c:pt idx="160">
                  <c:v>11.591409153402003</c:v>
                </c:pt>
                <c:pt idx="161">
                  <c:v>11.540384775763984</c:v>
                </c:pt>
                <c:pt idx="162">
                  <c:v>11.490382552318493</c:v>
                </c:pt>
                <c:pt idx="163">
                  <c:v>11.441372263344812</c:v>
                </c:pt>
                <c:pt idx="164">
                  <c:v>11.393324805522457</c:v>
                </c:pt>
                <c:pt idx="165">
                  <c:v>11.34621214317116</c:v>
                </c:pt>
                <c:pt idx="166">
                  <c:v>11.300007261886467</c:v>
                </c:pt>
                <c:pt idx="167">
                  <c:v>11.254684124445456</c:v>
                </c:pt>
                <c:pt idx="168">
                  <c:v>11.210217628863301</c:v>
                </c:pt>
                <c:pt idx="169">
                  <c:v>11.166583568487985</c:v>
                </c:pt>
                <c:pt idx="170">
                  <c:v>11.123758594026015</c:v>
                </c:pt>
                <c:pt idx="171">
                  <c:v>11.081720177398029</c:v>
                </c:pt>
                <c:pt idx="172">
                  <c:v>11.040446577328392</c:v>
                </c:pt>
                <c:pt idx="173">
                  <c:v>10.999916806578115</c:v>
                </c:pt>
                <c:pt idx="174">
                  <c:v>10.960110600735337</c:v>
                </c:pt>
                <c:pt idx="175">
                  <c:v>10.921008388482235</c:v>
                </c:pt>
                <c:pt idx="176">
                  <c:v>10.882591263261661</c:v>
                </c:pt>
                <c:pt idx="177">
                  <c:v>10.844840956271003</c:v>
                </c:pt>
                <c:pt idx="178">
                  <c:v>10.80773981071467</c:v>
                </c:pt>
                <c:pt idx="179">
                  <c:v>10.77127075725042</c:v>
                </c:pt>
                <c:pt idx="180">
                  <c:v>10.735417290568256</c:v>
                </c:pt>
                <c:pt idx="181">
                  <c:v>10.70016344704394</c:v>
                </c:pt>
                <c:pt idx="182">
                  <c:v>10.665493783412412</c:v>
                </c:pt>
                <c:pt idx="183">
                  <c:v>10.631393356409312</c:v>
                </c:pt>
                <c:pt idx="184">
                  <c:v>10.59784770333167</c:v>
                </c:pt>
                <c:pt idx="185">
                  <c:v>10.564842823471499</c:v>
                </c:pt>
                <c:pt idx="186">
                  <c:v>10.532365160378481</c:v>
                </c:pt>
                <c:pt idx="187">
                  <c:v>10.50040158491041</c:v>
                </c:pt>
                <c:pt idx="188">
                  <c:v>10.468939379032189</c:v>
                </c:pt>
                <c:pt idx="189">
                  <c:v>10.437966220326372</c:v>
                </c:pt>
                <c:pt idx="190">
                  <c:v>10.407470167180172</c:v>
                </c:pt>
                <c:pt idx="191">
                  <c:v>10.377439644615794</c:v>
                </c:pt>
                <c:pt idx="192">
                  <c:v>10.347863430732682</c:v>
                </c:pt>
                <c:pt idx="193">
                  <c:v>10.318730643731948</c:v>
                </c:pt>
                <c:pt idx="194">
                  <c:v>10.290030729494896</c:v>
                </c:pt>
                <c:pt idx="195">
                  <c:v>10.261753449688888</c:v>
                </c:pt>
                <c:pt idx="196">
                  <c:v>10.233888870375393</c:v>
                </c:pt>
                <c:pt idx="197">
                  <c:v>10.206427351096311</c:v>
                </c:pt>
                <c:pt idx="198">
                  <c:v>10.17935953441577</c:v>
                </c:pt>
                <c:pt idx="199">
                  <c:v>10.152676335896093</c:v>
                </c:pt>
                <c:pt idx="200">
                  <c:v>10.126368934487417</c:v>
                </c:pt>
                <c:pt idx="201">
                  <c:v>10.10042876331174</c:v>
                </c:pt>
                <c:pt idx="202">
                  <c:v>10.074847500823026</c:v>
                </c:pt>
                <c:pt idx="203">
                  <c:v>10.049617062326002</c:v>
                </c:pt>
                <c:pt idx="204">
                  <c:v>10.02472959183716</c:v>
                </c:pt>
                <c:pt idx="205">
                  <c:v>10.000177454272281</c:v>
                </c:pt>
                <c:pt idx="206">
                  <c:v>9.9759532279456788</c:v>
                </c:pt>
                <c:pt idx="207">
                  <c:v>9.9520496973669665</c:v>
                </c:pt>
                <c:pt idx="208">
                  <c:v>9.928459846322033</c:v>
                </c:pt>
                <c:pt idx="209">
                  <c:v>9.9051768512253915</c:v>
                </c:pt>
                <c:pt idx="210">
                  <c:v>9.8821940747319168</c:v>
                </c:pt>
                <c:pt idx="211">
                  <c:v>9.859505059596346</c:v>
                </c:pt>
                <c:pt idx="212">
                  <c:v>9.8371035227697128</c:v>
                </c:pt>
                <c:pt idx="213">
                  <c:v>9.8149833497222563</c:v>
                </c:pt>
                <c:pt idx="214">
                  <c:v>9.7931385889829112</c:v>
                </c:pt>
                <c:pt idx="215">
                  <c:v>9.7715634468860113</c:v>
                </c:pt>
                <c:pt idx="216">
                  <c:v>9.750252282516195</c:v>
                </c:pt>
                <c:pt idx="217">
                  <c:v>9.7291996028430514</c:v>
                </c:pt>
                <c:pt idx="218">
                  <c:v>9.7084000580373253</c:v>
                </c:pt>
                <c:pt idx="219">
                  <c:v>9.6878484369610227</c:v>
                </c:pt>
                <c:pt idx="220">
                  <c:v>9.6675396628239554</c:v>
                </c:pt>
                <c:pt idx="221">
                  <c:v>9.6474687889998467</c:v>
                </c:pt>
                <c:pt idx="222">
                  <c:v>9.6276309949951777</c:v>
                </c:pt>
                <c:pt idx="223">
                  <c:v>9.6080215825645201</c:v>
                </c:pt>
                <c:pt idx="224">
                  <c:v>9.5886359719661609</c:v>
                </c:pt>
                <c:pt idx="225">
                  <c:v>9.5694696983523588</c:v>
                </c:pt>
                <c:pt idx="226">
                  <c:v>9.550518408288589</c:v>
                </c:pt>
                <c:pt idx="227">
                  <c:v>9.5317778563965767</c:v>
                </c:pt>
                <c:pt idx="228">
                  <c:v>9.5132439021160611</c:v>
                </c:pt>
                <c:pt idx="229">
                  <c:v>9.494912506580512</c:v>
                </c:pt>
                <c:pt idx="230">
                  <c:v>9.4767797296021445</c:v>
                </c:pt>
                <c:pt idx="231">
                  <c:v>9.4588417267619658</c:v>
                </c:pt>
                <c:pt idx="232">
                  <c:v>9.441094746600573</c:v>
                </c:pt>
                <c:pt idx="233">
                  <c:v>9.4235351279057546</c:v>
                </c:pt>
                <c:pt idx="234">
                  <c:v>9.4061592970930672</c:v>
                </c:pt>
                <c:pt idx="235">
                  <c:v>9.3889637656757419</c:v>
                </c:pt>
                <c:pt idx="236">
                  <c:v>9.3719451278204264</c:v>
                </c:pt>
                <c:pt idx="237">
                  <c:v>9.3551000579854495</c:v>
                </c:pt>
                <c:pt idx="238">
                  <c:v>9.3384253086383442</c:v>
                </c:pt>
                <c:pt idx="239">
                  <c:v>9.3219177080497158</c:v>
                </c:pt>
                <c:pt idx="240">
                  <c:v>9.3055741581603666</c:v>
                </c:pt>
                <c:pt idx="241">
                  <c:v>9.2893916325190329</c:v>
                </c:pt>
                <c:pt idx="242">
                  <c:v>9.2733671742879515</c:v>
                </c:pt>
                <c:pt idx="243">
                  <c:v>9.2574978943137705</c:v>
                </c:pt>
                <c:pt idx="244">
                  <c:v>9.2417809692612813</c:v>
                </c:pt>
                <c:pt idx="245">
                  <c:v>9.2262136398076997</c:v>
                </c:pt>
                <c:pt idx="246">
                  <c:v>9.2107932088951738</c:v>
                </c:pt>
                <c:pt idx="247">
                  <c:v>9.1955170400394177</c:v>
                </c:pt>
                <c:pt idx="248">
                  <c:v>9.1803825556923631</c:v>
                </c:pt>
                <c:pt idx="249">
                  <c:v>9.1653872356568851</c:v>
                </c:pt>
                <c:pt idx="250">
                  <c:v>9.1505286155516607</c:v>
                </c:pt>
                <c:pt idx="251">
                  <c:v>9.1358042853243973</c:v>
                </c:pt>
                <c:pt idx="252">
                  <c:v>9.1212118878115813</c:v>
                </c:pt>
                <c:pt idx="253">
                  <c:v>9.1067491173432398</c:v>
                </c:pt>
                <c:pt idx="254">
                  <c:v>9.0924137183909028</c:v>
                </c:pt>
                <c:pt idx="255">
                  <c:v>9.0782034842573989</c:v>
                </c:pt>
                <c:pt idx="256">
                  <c:v>9.0641162558068817</c:v>
                </c:pt>
                <c:pt idx="257">
                  <c:v>9.0501499202337463</c:v>
                </c:pt>
                <c:pt idx="258">
                  <c:v>9.0363024098690072</c:v>
                </c:pt>
                <c:pt idx="259">
                  <c:v>9.0225717010228905</c:v>
                </c:pt>
                <c:pt idx="260">
                  <c:v>9.0089558128623004</c:v>
                </c:pt>
                <c:pt idx="261">
                  <c:v>8.9954528063220405</c:v>
                </c:pt>
                <c:pt idx="262">
                  <c:v>8.9820607830485386</c:v>
                </c:pt>
                <c:pt idx="263">
                  <c:v>8.9687778843750294</c:v>
                </c:pt>
                <c:pt idx="264">
                  <c:v>8.9556022903270627</c:v>
                </c:pt>
                <c:pt idx="265">
                  <c:v>8.9425322186573606</c:v>
                </c:pt>
                <c:pt idx="266">
                  <c:v>8.9295659239089744</c:v>
                </c:pt>
                <c:pt idx="267">
                  <c:v>8.9167016965058199</c:v>
                </c:pt>
                <c:pt idx="268">
                  <c:v>8.9039378618696592</c:v>
                </c:pt>
                <c:pt idx="269">
                  <c:v>8.8912727795626623</c:v>
                </c:pt>
                <c:pt idx="270">
                  <c:v>8.8787048424546597</c:v>
                </c:pt>
                <c:pt idx="271">
                  <c:v>8.8662324759143019</c:v>
                </c:pt>
                <c:pt idx="272">
                  <c:v>8.8538541370233244</c:v>
                </c:pt>
                <c:pt idx="273">
                  <c:v>8.8415683138131715</c:v>
                </c:pt>
                <c:pt idx="274">
                  <c:v>8.8293735245232021</c:v>
                </c:pt>
                <c:pt idx="275">
                  <c:v>8.8172683168798436</c:v>
                </c:pt>
                <c:pt idx="276">
                  <c:v>8.8052512673959651</c:v>
                </c:pt>
                <c:pt idx="277">
                  <c:v>8.7933209806898098</c:v>
                </c:pt>
                <c:pt idx="278">
                  <c:v>8.7814760888229166</c:v>
                </c:pt>
                <c:pt idx="279">
                  <c:v>8.7697152506563629</c:v>
                </c:pt>
                <c:pt idx="280">
                  <c:v>8.7580371512247535</c:v>
                </c:pt>
                <c:pt idx="281">
                  <c:v>8.7464405011274344</c:v>
                </c:pt>
                <c:pt idx="282">
                  <c:v>8.7349240359363289</c:v>
                </c:pt>
                <c:pt idx="283">
                  <c:v>8.7234865156199248</c:v>
                </c:pt>
                <c:pt idx="284">
                  <c:v>8.7121267239828644</c:v>
                </c:pt>
                <c:pt idx="285">
                  <c:v>8.7008434681206701</c:v>
                </c:pt>
                <c:pt idx="286">
                  <c:v>8.6896355778891525</c:v>
                </c:pt>
                <c:pt idx="287">
                  <c:v>8.6785019053879946</c:v>
                </c:pt>
                <c:pt idx="288">
                  <c:v>8.6674413244581441</c:v>
                </c:pt>
                <c:pt idx="289">
                  <c:v>8.6564527301925196</c:v>
                </c:pt>
                <c:pt idx="290">
                  <c:v>8.6455350384596787</c:v>
                </c:pt>
                <c:pt idx="291">
                  <c:v>8.634687185440022</c:v>
                </c:pt>
                <c:pt idx="292">
                  <c:v>8.6239081271741718</c:v>
                </c:pt>
                <c:pt idx="293">
                  <c:v>8.6131968391231393</c:v>
                </c:pt>
                <c:pt idx="294">
                  <c:v>8.6025523157399277</c:v>
                </c:pt>
                <c:pt idx="295">
                  <c:v>8.5919735700522644</c:v>
                </c:pt>
                <c:pt idx="296">
                  <c:v>8.5814596332560704</c:v>
                </c:pt>
                <c:pt idx="297">
                  <c:v>8.5710095543193923</c:v>
                </c:pt>
                <c:pt idx="298">
                  <c:v>8.5606223995964736</c:v>
                </c:pt>
                <c:pt idx="299">
                  <c:v>8.5502972524516672</c:v>
                </c:pt>
                <c:pt idx="300">
                  <c:v>8.540033212892892</c:v>
                </c:pt>
                <c:pt idx="301">
                  <c:v>8.5298293972143622</c:v>
                </c:pt>
                <c:pt idx="302">
                  <c:v>8.5196849376483428</c:v>
                </c:pt>
                <c:pt idx="303">
                  <c:v>8.5095989820255955</c:v>
                </c:pt>
                <c:pt idx="304">
                  <c:v>8.4995706934443653</c:v>
                </c:pt>
                <c:pt idx="305">
                  <c:v>8.4895992499475721</c:v>
                </c:pt>
                <c:pt idx="306">
                  <c:v>8.4796838442080311</c:v>
                </c:pt>
                <c:pt idx="307">
                  <c:v>8.4698236832214366</c:v>
                </c:pt>
                <c:pt idx="308">
                  <c:v>8.4600179880069142</c:v>
                </c:pt>
                <c:pt idx="309">
                  <c:v>8.4502659933149111</c:v>
                </c:pt>
                <c:pt idx="310">
                  <c:v>8.4405669473422122</c:v>
                </c:pt>
                <c:pt idx="311">
                  <c:v>8.4309201114538954</c:v>
                </c:pt>
                <c:pt idx="312">
                  <c:v>8.4213247599120429</c:v>
                </c:pt>
                <c:pt idx="313">
                  <c:v>8.4117801796109823</c:v>
                </c:pt>
                <c:pt idx="314">
                  <c:v>8.4022856698188892</c:v>
                </c:pt>
                <c:pt idx="315">
                  <c:v>8.3928405419256169</c:v>
                </c:pt>
                <c:pt idx="316">
                  <c:v>8.3834441191965166</c:v>
                </c:pt>
                <c:pt idx="317">
                  <c:v>8.3740957365321336</c:v>
                </c:pt>
                <c:pt idx="318">
                  <c:v>8.3647947402335543</c:v>
                </c:pt>
                <c:pt idx="319">
                  <c:v>8.3555404877733839</c:v>
                </c:pt>
                <c:pt idx="320">
                  <c:v>8.3463323475720053</c:v>
                </c:pt>
                <c:pt idx="321">
                  <c:v>8.3371696987791566</c:v>
                </c:pt>
                <c:pt idx="322">
                  <c:v>8.3280519310605765</c:v>
                </c:pt>
                <c:pt idx="323">
                  <c:v>8.3189784443896215</c:v>
                </c:pt>
                <c:pt idx="324">
                  <c:v>8.3099486488437204</c:v>
                </c:pt>
                <c:pt idx="325">
                  <c:v>8.3009619644055164</c:v>
                </c:pt>
                <c:pt idx="326">
                  <c:v>8.2920178207685957</c:v>
                </c:pt>
                <c:pt idx="327">
                  <c:v>8.283115657147663</c:v>
                </c:pt>
                <c:pt idx="328">
                  <c:v>8.2742549220930748</c:v>
                </c:pt>
                <c:pt idx="329">
                  <c:v>8.2654350733095647</c:v>
                </c:pt>
                <c:pt idx="330">
                  <c:v>8.2566555774791031</c:v>
                </c:pt>
                <c:pt idx="331">
                  <c:v>8.247915910087757</c:v>
                </c:pt>
                <c:pt idx="332">
                  <c:v>8.2392155552564557</c:v>
                </c:pt>
                <c:pt idx="333">
                  <c:v>8.2305540055755255</c:v>
                </c:pt>
                <c:pt idx="334">
                  <c:v>8.2219307619429767</c:v>
                </c:pt>
                <c:pt idx="335">
                  <c:v>8.2133453334063535</c:v>
                </c:pt>
                <c:pt idx="336">
                  <c:v>8.2047972370081101</c:v>
                </c:pt>
                <c:pt idx="337">
                  <c:v>8.1962859976344102</c:v>
                </c:pt>
                <c:pt idx="338">
                  <c:v>8.1878111478672739</c:v>
                </c:pt>
                <c:pt idx="339">
                  <c:v>8.1793722278399503</c:v>
                </c:pt>
                <c:pt idx="340">
                  <c:v>8.1709687850954804</c:v>
                </c:pt>
                <c:pt idx="341">
                  <c:v>8.1626003744483313</c:v>
                </c:pt>
                <c:pt idx="342">
                  <c:v>8.1542665578490663</c:v>
                </c:pt>
                <c:pt idx="343">
                  <c:v>8.1459669042519156</c:v>
                </c:pt>
                <c:pt idx="344">
                  <c:v>8.1377009894852286</c:v>
                </c:pt>
                <c:pt idx="345">
                  <c:v>8.129468396124734</c:v>
                </c:pt>
                <c:pt idx="346">
                  <c:v>8.1212687133694814</c:v>
                </c:pt>
                <c:pt idx="347">
                  <c:v>8.113101536920464</c:v>
                </c:pt>
                <c:pt idx="348">
                  <c:v>8.1049664688618286</c:v>
                </c:pt>
                <c:pt idx="349">
                  <c:v>8.0968631175445918</c:v>
                </c:pt>
                <c:pt idx="350">
                  <c:v>8.0887910974728552</c:v>
                </c:pt>
                <c:pt idx="351">
                  <c:v>8.0807500291923784</c:v>
                </c:pt>
                <c:pt idx="352">
                  <c:v>8.0727395391815282</c:v>
                </c:pt>
                <c:pt idx="353">
                  <c:v>8.0647592597445144</c:v>
                </c:pt>
                <c:pt idx="354">
                  <c:v>8.0568088289068314</c:v>
                </c:pt>
                <c:pt idx="355">
                  <c:v>8.0488878903129155</c:v>
                </c:pt>
                <c:pt idx="356">
                  <c:v>8.0409960931259015</c:v>
                </c:pt>
                <c:pt idx="357">
                  <c:v>8.0331330919294572</c:v>
                </c:pt>
                <c:pt idx="358">
                  <c:v>8.0252985466316638</c:v>
                </c:pt>
                <c:pt idx="359">
                  <c:v>8.0174921223708431</c:v>
                </c:pt>
                <c:pt idx="360">
                  <c:v>8.009713489423353</c:v>
                </c:pt>
                <c:pt idx="361">
                  <c:v>8.0019623231132275</c:v>
                </c:pt>
                <c:pt idx="362">
                  <c:v>7.9942383037236802</c:v>
                </c:pt>
                <c:pt idx="363">
                  <c:v>7.9865411164104216</c:v>
                </c:pt>
                <c:pt idx="364">
                  <c:v>7.9788704511166895</c:v>
                </c:pt>
                <c:pt idx="365">
                  <c:v>7.9712260024900381</c:v>
                </c:pt>
                <c:pt idx="366">
                  <c:v>7.9636074698007597</c:v>
                </c:pt>
                <c:pt idx="367">
                  <c:v>7.9560145568619873</c:v>
                </c:pt>
                <c:pt idx="368">
                  <c:v>7.9484469719513573</c:v>
                </c:pt>
                <c:pt idx="369">
                  <c:v>7.9409044277342495</c:v>
                </c:pt>
                <c:pt idx="370">
                  <c:v>7.9333866411885641</c:v>
                </c:pt>
                <c:pt idx="371">
                  <c:v>7.925893333530956</c:v>
                </c:pt>
                <c:pt idx="372">
                  <c:v>7.9184242301445753</c:v>
                </c:pt>
                <c:pt idx="373">
                  <c:v>7.9109790605081702</c:v>
                </c:pt>
                <c:pt idx="374">
                  <c:v>7.9035575581266411</c:v>
                </c:pt>
                <c:pt idx="375">
                  <c:v>7.8961594604629166</c:v>
                </c:pt>
                <c:pt idx="376">
                  <c:v>7.8887845088711686</c:v>
                </c:pt>
                <c:pt idx="377">
                  <c:v>7.8814324485313243</c:v>
                </c:pt>
                <c:pt idx="378">
                  <c:v>7.8741030283848588</c:v>
                </c:pt>
                <c:pt idx="379">
                  <c:v>7.8667960010718261</c:v>
                </c:pt>
                <c:pt idx="380">
                  <c:v>7.8595111228690868</c:v>
                </c:pt>
                <c:pt idx="381">
                  <c:v>7.8522481536297484</c:v>
                </c:pt>
                <c:pt idx="382">
                  <c:v>7.8450068567237512</c:v>
                </c:pt>
                <c:pt idx="383">
                  <c:v>7.8377869989795972</c:v>
                </c:pt>
                <c:pt idx="384">
                  <c:v>7.8305883506271758</c:v>
                </c:pt>
                <c:pt idx="385">
                  <c:v>7.8234106852417096</c:v>
                </c:pt>
                <c:pt idx="386">
                  <c:v>7.8162537796887044</c:v>
                </c:pt>
                <c:pt idx="387">
                  <c:v>7.8091174140700073</c:v>
                </c:pt>
                <c:pt idx="388">
                  <c:v>7.8020013716708245</c:v>
                </c:pt>
                <c:pt idx="389">
                  <c:v>7.7949054389077705</c:v>
                </c:pt>
                <c:pt idx="390">
                  <c:v>7.7878294052778596</c:v>
                </c:pt>
                <c:pt idx="391">
                  <c:v>7.7807730633084908</c:v>
                </c:pt>
                <c:pt idx="392">
                  <c:v>7.7737362085083159</c:v>
                </c:pt>
                <c:pt idx="393">
                  <c:v>7.7667186393190697</c:v>
                </c:pt>
                <c:pt idx="394">
                  <c:v>7.7597201570682337</c:v>
                </c:pt>
                <c:pt idx="395">
                  <c:v>7.7527405659226432</c:v>
                </c:pt>
                <c:pt idx="396">
                  <c:v>7.745779672842886</c:v>
                </c:pt>
                <c:pt idx="397">
                  <c:v>7.7388372875385727</c:v>
                </c:pt>
                <c:pt idx="398">
                  <c:v>7.7319132224244225</c:v>
                </c:pt>
                <c:pt idx="399">
                  <c:v>7.7250072925771409</c:v>
                </c:pt>
                <c:pt idx="400">
                  <c:v>7.7181193156930874</c:v>
                </c:pt>
                <c:pt idx="401">
                  <c:v>7.7112491120467173</c:v>
                </c:pt>
                <c:pt idx="402">
                  <c:v>7.7043965044497646</c:v>
                </c:pt>
                <c:pt idx="403">
                  <c:v>7.6975613182111804</c:v>
                </c:pt>
                <c:pt idx="404">
                  <c:v>7.6907433810977697</c:v>
                </c:pt>
                <c:pt idx="405">
                  <c:v>7.6839425232955456</c:v>
                </c:pt>
                <c:pt idx="406">
                  <c:v>7.6771585773717916</c:v>
                </c:pt>
                <c:pt idx="407">
                  <c:v>7.6703913782377633</c:v>
                </c:pt>
                <c:pt idx="408">
                  <c:v>7.6636407631121113</c:v>
                </c:pt>
                <c:pt idx="409">
                  <c:v>7.656906571484889</c:v>
                </c:pt>
                <c:pt idx="410">
                  <c:v>7.6501886450822436</c:v>
                </c:pt>
                <c:pt idx="411">
                  <c:v>7.6434868278317207</c:v>
                </c:pt>
                <c:pt idx="412">
                  <c:v>7.6368009658281792</c:v>
                </c:pt>
                <c:pt idx="413">
                  <c:v>7.630130907300293</c:v>
                </c:pt>
                <c:pt idx="414">
                  <c:v>7.6234765025776614</c:v>
                </c:pt>
                <c:pt idx="415">
                  <c:v>7.61683760405848</c:v>
                </c:pt>
                <c:pt idx="416">
                  <c:v>7.6102140661777877</c:v>
                </c:pt>
                <c:pt idx="417">
                  <c:v>7.6036057453762407</c:v>
                </c:pt>
                <c:pt idx="418">
                  <c:v>7.5970125000694697</c:v>
                </c:pt>
                <c:pt idx="419">
                  <c:v>7.5904341906179269</c:v>
                </c:pt>
                <c:pt idx="420">
                  <c:v>7.5838706792972772</c:v>
                </c:pt>
                <c:pt idx="421">
                  <c:v>7.5773218302692928</c:v>
                </c:pt>
                <c:pt idx="422">
                  <c:v>7.570787509553254</c:v>
                </c:pt>
                <c:pt idx="423">
                  <c:v>7.56426758499782</c:v>
                </c:pt>
                <c:pt idx="424">
                  <c:v>7.5577619262534093</c:v>
                </c:pt>
                <c:pt idx="425">
                  <c:v>7.5512704047450274</c:v>
                </c:pt>
                <c:pt idx="426">
                  <c:v>7.5447928936455693</c:v>
                </c:pt>
                <c:pt idx="427">
                  <c:v>7.5383292678495675</c:v>
                </c:pt>
                <c:pt idx="428">
                  <c:v>7.5318794039473875</c:v>
                </c:pt>
                <c:pt idx="429">
                  <c:v>7.5254431801998756</c:v>
                </c:pt>
                <c:pt idx="430">
                  <c:v>7.5190204765133881</c:v>
                </c:pt>
                <c:pt idx="431">
                  <c:v>7.5126111744152944</c:v>
                </c:pt>
                <c:pt idx="432">
                  <c:v>7.5062151570298532</c:v>
                </c:pt>
                <c:pt idx="433">
                  <c:v>7.4998323090545043</c:v>
                </c:pt>
                <c:pt idx="434">
                  <c:v>7.4934625167365585</c:v>
                </c:pt>
                <c:pt idx="435">
                  <c:v>7.4871056678502725</c:v>
                </c:pt>
                <c:pt idx="436">
                  <c:v>7.4807616516742961</c:v>
                </c:pt>
                <c:pt idx="437">
                  <c:v>7.4744303589695225</c:v>
                </c:pt>
                <c:pt idx="438">
                  <c:v>7.4681116819572448</c:v>
                </c:pt>
                <c:pt idx="439">
                  <c:v>7.4618055142977546</c:v>
                </c:pt>
                <c:pt idx="440">
                  <c:v>7.4555117510692117</c:v>
                </c:pt>
                <c:pt idx="441">
                  <c:v>7.4492302887469108</c:v>
                </c:pt>
                <c:pt idx="442">
                  <c:v>7.4429610251828802</c:v>
                </c:pt>
                <c:pt idx="443">
                  <c:v>7.4367038595857906</c:v>
                </c:pt>
                <c:pt idx="444">
                  <c:v>7.4304586925012241</c:v>
                </c:pt>
                <c:pt idx="445">
                  <c:v>7.4242254257922315</c:v>
                </c:pt>
                <c:pt idx="446">
                  <c:v>7.4180039626202241</c:v>
                </c:pt>
                <c:pt idx="447">
                  <c:v>7.4117942074261762</c:v>
                </c:pt>
                <c:pt idx="448">
                  <c:v>7.4055960659121212</c:v>
                </c:pt>
                <c:pt idx="449">
                  <c:v>7.3994094450229513</c:v>
                </c:pt>
                <c:pt idx="450">
                  <c:v>7.3932342529284938</c:v>
                </c:pt>
                <c:pt idx="451">
                  <c:v>7.3870703990059141</c:v>
                </c:pt>
                <c:pt idx="452">
                  <c:v>7.3809177938223502</c:v>
                </c:pt>
                <c:pt idx="453">
                  <c:v>7.3747763491178606</c:v>
                </c:pt>
                <c:pt idx="454">
                  <c:v>7.3686459777886348</c:v>
                </c:pt>
                <c:pt idx="455">
                  <c:v>7.3625265938704514</c:v>
                </c:pt>
                <c:pt idx="456">
                  <c:v>7.3564181125224293</c:v>
                </c:pt>
                <c:pt idx="457">
                  <c:v>7.3503204500110204</c:v>
                </c:pt>
                <c:pt idx="458">
                  <c:v>7.3442335236942382</c:v>
                </c:pt>
                <c:pt idx="459">
                  <c:v>7.3381572520061766</c:v>
                </c:pt>
                <c:pt idx="460">
                  <c:v>7.3320915544417264</c:v>
                </c:pt>
                <c:pt idx="461">
                  <c:v>7.3260363515415596</c:v>
                </c:pt>
                <c:pt idx="462">
                  <c:v>7.3199915648773439</c:v>
                </c:pt>
                <c:pt idx="463">
                  <c:v>7.3139571170371793</c:v>
                </c:pt>
                <c:pt idx="464">
                  <c:v>7.3079329316112709</c:v>
                </c:pt>
                <c:pt idx="465">
                  <c:v>7.3019189331778209</c:v>
                </c:pt>
                <c:pt idx="466">
                  <c:v>7.2959150472891361</c:v>
                </c:pt>
                <c:pt idx="467">
                  <c:v>7.2899212004579574</c:v>
                </c:pt>
                <c:pt idx="468">
                  <c:v>7.2839373201439956</c:v>
                </c:pt>
                <c:pt idx="469">
                  <c:v>7.2779633347406705</c:v>
                </c:pt>
                <c:pt idx="470">
                  <c:v>7.2719991735620715</c:v>
                </c:pt>
                <c:pt idx="471">
                  <c:v>7.2660447668300892</c:v>
                </c:pt>
                <c:pt idx="472">
                  <c:v>7.2601000456617779</c:v>
                </c:pt>
                <c:pt idx="473">
                  <c:v>7.2541649420568843</c:v>
                </c:pt>
                <c:pt idx="474">
                  <c:v>7.2482393888855778</c:v>
                </c:pt>
                <c:pt idx="475">
                  <c:v>7.2423233198763706</c:v>
                </c:pt>
                <c:pt idx="476">
                  <c:v>7.236416669604214</c:v>
                </c:pt>
                <c:pt idx="477">
                  <c:v>7.2305193734787752</c:v>
                </c:pt>
                <c:pt idx="478">
                  <c:v>7.2246313677328997</c:v>
                </c:pt>
                <c:pt idx="479">
                  <c:v>7.2187525894112436</c:v>
                </c:pt>
                <c:pt idx="480">
                  <c:v>7.2128829763590767</c:v>
                </c:pt>
                <c:pt idx="481">
                  <c:v>7.2070224672112388</c:v>
                </c:pt>
                <c:pt idx="482">
                  <c:v>7.2011710013813106</c:v>
                </c:pt>
                <c:pt idx="483">
                  <c:v>7.1953285190508698</c:v>
                </c:pt>
                <c:pt idx="484">
                  <c:v>7.1894949611589931</c:v>
                </c:pt>
                <c:pt idx="485">
                  <c:v>7.1836702693918424</c:v>
                </c:pt>
                <c:pt idx="486">
                  <c:v>7.1778543861724557</c:v>
                </c:pt>
                <c:pt idx="487">
                  <c:v>7.172047254650658</c:v>
                </c:pt>
                <c:pt idx="488">
                  <c:v>7.1662488186931466</c:v>
                </c:pt>
                <c:pt idx="489">
                  <c:v>7.1604590228737086</c:v>
                </c:pt>
                <c:pt idx="490">
                  <c:v>7.1546778124635715</c:v>
                </c:pt>
                <c:pt idx="491">
                  <c:v>7.1489051334219376</c:v>
                </c:pt>
                <c:pt idx="492">
                  <c:v>7.1431409323866104</c:v>
                </c:pt>
                <c:pt idx="493">
                  <c:v>7.1373851566647808</c:v>
                </c:pt>
                <c:pt idx="494">
                  <c:v>7.1316377542239646</c:v>
                </c:pt>
                <c:pt idx="495">
                  <c:v>7.1258986736830385</c:v>
                </c:pt>
                <c:pt idx="496">
                  <c:v>7.1201678643034274</c:v>
                </c:pt>
                <c:pt idx="497">
                  <c:v>7.1144452759804171</c:v>
                </c:pt>
                <c:pt idx="498">
                  <c:v>7.1087308592346004</c:v>
                </c:pt>
                <c:pt idx="499">
                  <c:v>7.1030245652034383</c:v>
                </c:pt>
                <c:pt idx="500">
                  <c:v>7.097326345632939</c:v>
                </c:pt>
                <c:pt idx="501">
                  <c:v>7.091636152869472</c:v>
                </c:pt>
                <c:pt idx="502">
                  <c:v>7.0859539398516924</c:v>
                </c:pt>
                <c:pt idx="503">
                  <c:v>7.0802796601025824</c:v>
                </c:pt>
                <c:pt idx="504">
                  <c:v>7.0746132677216096</c:v>
                </c:pt>
                <c:pt idx="505">
                  <c:v>7.0689547173769931</c:v>
                </c:pt>
                <c:pt idx="506">
                  <c:v>7.0633039642980853</c:v>
                </c:pt>
                <c:pt idx="507">
                  <c:v>7.057660964267864</c:v>
                </c:pt>
                <c:pt idx="508">
                  <c:v>7.0520256736155336</c:v>
                </c:pt>
                <c:pt idx="509">
                  <c:v>7.046398049209218</c:v>
                </c:pt>
                <c:pt idx="510">
                  <c:v>7.0407780484487761</c:v>
                </c:pt>
                <c:pt idx="511">
                  <c:v>7.0351656292587119</c:v>
                </c:pt>
                <c:pt idx="512">
                  <c:v>7.0295607500811848</c:v>
                </c:pt>
                <c:pt idx="513">
                  <c:v>7.0239633698691133</c:v>
                </c:pt>
                <c:pt idx="514">
                  <c:v>7.0183734480793936</c:v>
                </c:pt>
                <c:pt idx="515">
                  <c:v>7.0127909446661949</c:v>
                </c:pt>
                <c:pt idx="516">
                  <c:v>7.0072158200743653</c:v>
                </c:pt>
                <c:pt idx="517">
                  <c:v>7.0016480352329147</c:v>
                </c:pt>
                <c:pt idx="518">
                  <c:v>6.9960875515486105</c:v>
                </c:pt>
                <c:pt idx="519">
                  <c:v>6.9905343308996359</c:v>
                </c:pt>
                <c:pt idx="520">
                  <c:v>6.9849883356293683</c:v>
                </c:pt>
                <c:pt idx="521">
                  <c:v>6.9794495285402176</c:v>
                </c:pt>
                <c:pt idx="522">
                  <c:v>6.9739178728875677</c:v>
                </c:pt>
                <c:pt idx="523">
                  <c:v>6.9683933323737959</c:v>
                </c:pt>
                <c:pt idx="524">
                  <c:v>6.9628758711423773</c:v>
                </c:pt>
                <c:pt idx="525">
                  <c:v>6.9573654537720762</c:v>
                </c:pt>
                <c:pt idx="526">
                  <c:v>6.9518620452711977</c:v>
                </c:pt>
                <c:pt idx="527">
                  <c:v>6.9463656110719585</c:v>
                </c:pt>
                <c:pt idx="528">
                  <c:v>6.9408761170248932</c:v>
                </c:pt>
                <c:pt idx="529">
                  <c:v>6.9353935293933633</c:v>
                </c:pt>
                <c:pt idx="530">
                  <c:v>6.9299178148481344</c:v>
                </c:pt>
                <c:pt idx="531">
                  <c:v>6.9244489404620362</c:v>
                </c:pt>
                <c:pt idx="532">
                  <c:v>6.9189868737046814</c:v>
                </c:pt>
                <c:pt idx="533">
                  <c:v>6.9135315824372645</c:v>
                </c:pt>
                <c:pt idx="534">
                  <c:v>6.9080830349074462</c:v>
                </c:pt>
                <c:pt idx="535">
                  <c:v>6.9026411997442807</c:v>
                </c:pt>
                <c:pt idx="536">
                  <c:v>6.8972060459532321</c:v>
                </c:pt>
                <c:pt idx="537">
                  <c:v>6.8917775429112558</c:v>
                </c:pt>
                <c:pt idx="538">
                  <c:v>6.8863556603619429</c:v>
                </c:pt>
                <c:pt idx="539">
                  <c:v>6.8809403684107338</c:v>
                </c:pt>
                <c:pt idx="540">
                  <c:v>6.8755316375201962</c:v>
                </c:pt>
                <c:pt idx="541">
                  <c:v>6.8701294385053657</c:v>
                </c:pt>
                <c:pt idx="542">
                  <c:v>6.8647337425291575</c:v>
                </c:pt>
                <c:pt idx="543">
                  <c:v>6.8593445210978228</c:v>
                </c:pt>
                <c:pt idx="544">
                  <c:v>6.8539617460564983</c:v>
                </c:pt>
                <c:pt idx="545">
                  <c:v>6.8485853895847706</c:v>
                </c:pt>
                <c:pt idx="546">
                  <c:v>6.8432154241923504</c:v>
                </c:pt>
                <c:pt idx="547">
                  <c:v>6.8378518227147635</c:v>
                </c:pt>
                <c:pt idx="548">
                  <c:v>6.8324945583091266</c:v>
                </c:pt>
                <c:pt idx="549">
                  <c:v>6.8271436044499696</c:v>
                </c:pt>
                <c:pt idx="550">
                  <c:v>6.8217989349251109</c:v>
                </c:pt>
                <c:pt idx="551">
                  <c:v>6.8164605238315934</c:v>
                </c:pt>
                <c:pt idx="552">
                  <c:v>6.8111283455716851</c:v>
                </c:pt>
                <c:pt idx="553">
                  <c:v>6.8058023748489029</c:v>
                </c:pt>
                <c:pt idx="554">
                  <c:v>6.8004825866641214</c:v>
                </c:pt>
                <c:pt idx="555">
                  <c:v>6.7951689563117252</c:v>
                </c:pt>
                <c:pt idx="556">
                  <c:v>6.7898614593757953</c:v>
                </c:pt>
                <c:pt idx="557">
                  <c:v>6.784560071726375</c:v>
                </c:pt>
                <c:pt idx="558">
                  <c:v>6.779264769515752</c:v>
                </c:pt>
                <c:pt idx="559">
                  <c:v>6.7739755291748285</c:v>
                </c:pt>
                <c:pt idx="560">
                  <c:v>6.7686923274095072</c:v>
                </c:pt>
                <c:pt idx="561">
                  <c:v>6.7634151411971359</c:v>
                </c:pt>
                <c:pt idx="562">
                  <c:v>6.7581439477830054</c:v>
                </c:pt>
                <c:pt idx="563">
                  <c:v>6.7528787246768962</c:v>
                </c:pt>
                <c:pt idx="564">
                  <c:v>6.7476194496496449</c:v>
                </c:pt>
                <c:pt idx="565">
                  <c:v>6.742366100729793</c:v>
                </c:pt>
                <c:pt idx="566">
                  <c:v>6.737118656200253</c:v>
                </c:pt>
                <c:pt idx="567">
                  <c:v>6.7318770945950277</c:v>
                </c:pt>
                <c:pt idx="568">
                  <c:v>6.7266413946959744</c:v>
                </c:pt>
                <c:pt idx="569">
                  <c:v>6.7214115355296054</c:v>
                </c:pt>
                <c:pt idx="570">
                  <c:v>6.7161874963639443</c:v>
                </c:pt>
                <c:pt idx="571">
                  <c:v>6.7109692567054022</c:v>
                </c:pt>
                <c:pt idx="572">
                  <c:v>6.705756796295713</c:v>
                </c:pt>
                <c:pt idx="573">
                  <c:v>6.700550095108901</c:v>
                </c:pt>
                <c:pt idx="574">
                  <c:v>6.6953491333482908</c:v>
                </c:pt>
                <c:pt idx="575">
                  <c:v>6.6901538914435514</c:v>
                </c:pt>
                <c:pt idx="576">
                  <c:v>6.6849643500477862</c:v>
                </c:pt>
                <c:pt idx="577">
                  <c:v>6.6797804900346573</c:v>
                </c:pt>
                <c:pt idx="578">
                  <c:v>6.6746022924955444</c:v>
                </c:pt>
                <c:pt idx="579">
                  <c:v>6.6694297387367447</c:v>
                </c:pt>
                <c:pt idx="580">
                  <c:v>6.6642628102767132</c:v>
                </c:pt>
                <c:pt idx="581">
                  <c:v>6.6591014888433229</c:v>
                </c:pt>
                <c:pt idx="582">
                  <c:v>6.6539457563711819</c:v>
                </c:pt>
                <c:pt idx="583">
                  <c:v>6.6487955949989672</c:v>
                </c:pt>
                <c:pt idx="584">
                  <c:v>6.6436509870668079</c:v>
                </c:pt>
                <c:pt idx="585">
                  <c:v>6.6385119151136873</c:v>
                </c:pt>
                <c:pt idx="586">
                  <c:v>6.6333783618748914</c:v>
                </c:pt>
                <c:pt idx="587">
                  <c:v>6.6282503102794843</c:v>
                </c:pt>
                <c:pt idx="588">
                  <c:v>6.6231277434478164</c:v>
                </c:pt>
                <c:pt idx="589">
                  <c:v>6.6180106446890639</c:v>
                </c:pt>
                <c:pt idx="590">
                  <c:v>6.6128989974988066</c:v>
                </c:pt>
                <c:pt idx="591">
                  <c:v>6.607792785556625</c:v>
                </c:pt>
                <c:pt idx="592">
                  <c:v>6.602691992723738</c:v>
                </c:pt>
                <c:pt idx="593">
                  <c:v>6.5975966030406763</c:v>
                </c:pt>
                <c:pt idx="594">
                  <c:v>6.5925066007249615</c:v>
                </c:pt>
                <c:pt idx="595">
                  <c:v>6.587421970168843</c:v>
                </c:pt>
                <c:pt idx="596">
                  <c:v>6.5823426959370481</c:v>
                </c:pt>
                <c:pt idx="597">
                  <c:v>6.5772687627645636</c:v>
                </c:pt>
                <c:pt idx="598">
                  <c:v>6.5722001555544471</c:v>
                </c:pt>
                <c:pt idx="599">
                  <c:v>6.5671368593756743</c:v>
                </c:pt>
                <c:pt idx="600">
                  <c:v>6.5620788594609838</c:v>
                </c:pt>
                <c:pt idx="601">
                  <c:v>6.5570261412048012</c:v>
                </c:pt>
                <c:pt idx="602">
                  <c:v>6.5519786901611345</c:v>
                </c:pt>
                <c:pt idx="603">
                  <c:v>6.5469364920415334</c:v>
                </c:pt>
                <c:pt idx="604">
                  <c:v>6.5418995327130602</c:v>
                </c:pt>
                <c:pt idx="605">
                  <c:v>6.5368677981962904</c:v>
                </c:pt>
                <c:pt idx="606">
                  <c:v>6.5318412746633339</c:v>
                </c:pt>
                <c:pt idx="607">
                  <c:v>6.5268199484358842</c:v>
                </c:pt>
                <c:pt idx="608">
                  <c:v>6.5218038059833052</c:v>
                </c:pt>
                <c:pt idx="609">
                  <c:v>6.5167928339207082</c:v>
                </c:pt>
                <c:pt idx="610">
                  <c:v>6.5117870190070981</c:v>
                </c:pt>
                <c:pt idx="611">
                  <c:v>6.5067863481435015</c:v>
                </c:pt>
                <c:pt idx="612">
                  <c:v>6.5017908083711484</c:v>
                </c:pt>
                <c:pt idx="613">
                  <c:v>6.496800386869662</c:v>
                </c:pt>
                <c:pt idx="614">
                  <c:v>6.491815070955278</c:v>
                </c:pt>
                <c:pt idx="615">
                  <c:v>6.4868348480790727</c:v>
                </c:pt>
                <c:pt idx="616">
                  <c:v>6.481859705825241</c:v>
                </c:pt>
                <c:pt idx="617">
                  <c:v>6.4768896319093665</c:v>
                </c:pt>
                <c:pt idx="618">
                  <c:v>6.4719246141767295</c:v>
                </c:pt>
                <c:pt idx="619">
                  <c:v>6.4669646406006365</c:v>
                </c:pt>
                <c:pt idx="620">
                  <c:v>6.4620096992807667</c:v>
                </c:pt>
                <c:pt idx="621">
                  <c:v>6.4570597784415327</c:v>
                </c:pt>
                <c:pt idx="622">
                  <c:v>6.4521148664304819</c:v>
                </c:pt>
                <c:pt idx="623">
                  <c:v>6.4471749517166899</c:v>
                </c:pt>
                <c:pt idx="624">
                  <c:v>6.4422400228892052</c:v>
                </c:pt>
                <c:pt idx="625">
                  <c:v>6.4373100686554885</c:v>
                </c:pt>
                <c:pt idx="626">
                  <c:v>6.4323850778398795</c:v>
                </c:pt>
                <c:pt idx="627">
                  <c:v>6.427465039382092</c:v>
                </c:pt>
                <c:pt idx="628">
                  <c:v>6.4225499423357109</c:v>
                </c:pt>
                <c:pt idx="629">
                  <c:v>6.4176397758667276</c:v>
                </c:pt>
                <c:pt idx="630">
                  <c:v>6.4127345292520737</c:v>
                </c:pt>
                <c:pt idx="631">
                  <c:v>6.4078341918781883</c:v>
                </c:pt>
                <c:pt idx="632">
                  <c:v>6.4029387532396003</c:v>
                </c:pt>
                <c:pt idx="633">
                  <c:v>6.3980482029375167</c:v>
                </c:pt>
                <c:pt idx="634">
                  <c:v>6.3931625306784436</c:v>
                </c:pt>
                <c:pt idx="635">
                  <c:v>6.3882817262728251</c:v>
                </c:pt>
                <c:pt idx="636">
                  <c:v>6.3834057796336801</c:v>
                </c:pt>
                <c:pt idx="637">
                  <c:v>6.3785346807752772</c:v>
                </c:pt>
                <c:pt idx="638">
                  <c:v>6.3736684198118159</c:v>
                </c:pt>
                <c:pt idx="639">
                  <c:v>6.3688069869561224</c:v>
                </c:pt>
                <c:pt idx="640">
                  <c:v>6.3639503725183744</c:v>
                </c:pt>
                <c:pt idx="641">
                  <c:v>6.359098566904823</c:v>
                </c:pt>
                <c:pt idx="642">
                  <c:v>6.3542515606165457</c:v>
                </c:pt>
                <c:pt idx="643">
                  <c:v>6.3494093442482118</c:v>
                </c:pt>
                <c:pt idx="644">
                  <c:v>6.3445719084868522</c:v>
                </c:pt>
                <c:pt idx="645">
                  <c:v>6.3397392441106577</c:v>
                </c:pt>
                <c:pt idx="646">
                  <c:v>6.3349113419878007</c:v>
                </c:pt>
                <c:pt idx="647">
                  <c:v>6.3300881930752357</c:v>
                </c:pt>
                <c:pt idx="648">
                  <c:v>6.3252697884175539</c:v>
                </c:pt>
                <c:pt idx="649">
                  <c:v>6.3204561191458311</c:v>
                </c:pt>
                <c:pt idx="650">
                  <c:v>6.3156471764764914</c:v>
                </c:pt>
                <c:pt idx="651">
                  <c:v>6.3108429517101996</c:v>
                </c:pt>
                <c:pt idx="652">
                  <c:v>6.3060434362307438</c:v>
                </c:pt>
                <c:pt idx="653">
                  <c:v>6.3012486215039489</c:v>
                </c:pt>
                <c:pt idx="654">
                  <c:v>6.2964584990766044</c:v>
                </c:pt>
                <c:pt idx="655">
                  <c:v>6.2916730605753868</c:v>
                </c:pt>
                <c:pt idx="656">
                  <c:v>6.2868922977058252</c:v>
                </c:pt>
                <c:pt idx="657">
                  <c:v>6.2821162022512516</c:v>
                </c:pt>
                <c:pt idx="658">
                  <c:v>6.2773447660717796</c:v>
                </c:pt>
                <c:pt idx="659">
                  <c:v>6.272577981103292</c:v>
                </c:pt>
                <c:pt idx="660">
                  <c:v>6.2678158393564409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D0-47CB-98DF-32D88C8AB44E}"/>
            </c:ext>
          </c:extLst>
        </c:ser>
        <c:ser>
          <c:idx val="2"/>
          <c:order val="2"/>
          <c:tx>
            <c:strRef>
              <c:f>'Gain graph'!$E$4</c:f>
              <c:strCache>
                <c:ptCount val="1"/>
                <c:pt idx="0">
                  <c:v>Vin(max)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'Gain graph'!$B$5:$B$665</c:f>
              <c:numCache>
                <c:formatCode>General</c:formatCode>
                <c:ptCount val="6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  <c:pt idx="261">
                  <c:v>150.5</c:v>
                </c:pt>
                <c:pt idx="262">
                  <c:v>151</c:v>
                </c:pt>
                <c:pt idx="263">
                  <c:v>151.5</c:v>
                </c:pt>
                <c:pt idx="264">
                  <c:v>152</c:v>
                </c:pt>
                <c:pt idx="265">
                  <c:v>152.5</c:v>
                </c:pt>
                <c:pt idx="266">
                  <c:v>153</c:v>
                </c:pt>
                <c:pt idx="267">
                  <c:v>153.5</c:v>
                </c:pt>
                <c:pt idx="268">
                  <c:v>154</c:v>
                </c:pt>
                <c:pt idx="269">
                  <c:v>154.5</c:v>
                </c:pt>
                <c:pt idx="270">
                  <c:v>155</c:v>
                </c:pt>
                <c:pt idx="271">
                  <c:v>155.5</c:v>
                </c:pt>
                <c:pt idx="272">
                  <c:v>156</c:v>
                </c:pt>
                <c:pt idx="273">
                  <c:v>156.5</c:v>
                </c:pt>
                <c:pt idx="274">
                  <c:v>157</c:v>
                </c:pt>
                <c:pt idx="275">
                  <c:v>157.5</c:v>
                </c:pt>
                <c:pt idx="276">
                  <c:v>158</c:v>
                </c:pt>
                <c:pt idx="277">
                  <c:v>158.5</c:v>
                </c:pt>
                <c:pt idx="278">
                  <c:v>159</c:v>
                </c:pt>
                <c:pt idx="279">
                  <c:v>159.5</c:v>
                </c:pt>
                <c:pt idx="280">
                  <c:v>160</c:v>
                </c:pt>
                <c:pt idx="281">
                  <c:v>160.5</c:v>
                </c:pt>
                <c:pt idx="282">
                  <c:v>161</c:v>
                </c:pt>
                <c:pt idx="283">
                  <c:v>161.5</c:v>
                </c:pt>
                <c:pt idx="284">
                  <c:v>162</c:v>
                </c:pt>
                <c:pt idx="285">
                  <c:v>162.5</c:v>
                </c:pt>
                <c:pt idx="286">
                  <c:v>163</c:v>
                </c:pt>
                <c:pt idx="287">
                  <c:v>163.5</c:v>
                </c:pt>
                <c:pt idx="288">
                  <c:v>164</c:v>
                </c:pt>
                <c:pt idx="289">
                  <c:v>164.5</c:v>
                </c:pt>
                <c:pt idx="290">
                  <c:v>165</c:v>
                </c:pt>
                <c:pt idx="291">
                  <c:v>165.5</c:v>
                </c:pt>
                <c:pt idx="292">
                  <c:v>166</c:v>
                </c:pt>
                <c:pt idx="293">
                  <c:v>166.5</c:v>
                </c:pt>
                <c:pt idx="294">
                  <c:v>167</c:v>
                </c:pt>
                <c:pt idx="295">
                  <c:v>167.5</c:v>
                </c:pt>
                <c:pt idx="296">
                  <c:v>168</c:v>
                </c:pt>
                <c:pt idx="297">
                  <c:v>168.5</c:v>
                </c:pt>
                <c:pt idx="298">
                  <c:v>169</c:v>
                </c:pt>
                <c:pt idx="299">
                  <c:v>169.5</c:v>
                </c:pt>
                <c:pt idx="300">
                  <c:v>170</c:v>
                </c:pt>
                <c:pt idx="301">
                  <c:v>170.5</c:v>
                </c:pt>
                <c:pt idx="302">
                  <c:v>171</c:v>
                </c:pt>
                <c:pt idx="303">
                  <c:v>171.5</c:v>
                </c:pt>
                <c:pt idx="304">
                  <c:v>172</c:v>
                </c:pt>
                <c:pt idx="305">
                  <c:v>172.5</c:v>
                </c:pt>
                <c:pt idx="306">
                  <c:v>173</c:v>
                </c:pt>
                <c:pt idx="307">
                  <c:v>173.5</c:v>
                </c:pt>
                <c:pt idx="308">
                  <c:v>174</c:v>
                </c:pt>
                <c:pt idx="309">
                  <c:v>174.5</c:v>
                </c:pt>
                <c:pt idx="310">
                  <c:v>175</c:v>
                </c:pt>
                <c:pt idx="311">
                  <c:v>175.5</c:v>
                </c:pt>
                <c:pt idx="312">
                  <c:v>176</c:v>
                </c:pt>
                <c:pt idx="313">
                  <c:v>176.5</c:v>
                </c:pt>
                <c:pt idx="314">
                  <c:v>177</c:v>
                </c:pt>
                <c:pt idx="315">
                  <c:v>177.5</c:v>
                </c:pt>
                <c:pt idx="316">
                  <c:v>178</c:v>
                </c:pt>
                <c:pt idx="317">
                  <c:v>178.5</c:v>
                </c:pt>
                <c:pt idx="318">
                  <c:v>179</c:v>
                </c:pt>
                <c:pt idx="319">
                  <c:v>179.5</c:v>
                </c:pt>
                <c:pt idx="320">
                  <c:v>180</c:v>
                </c:pt>
                <c:pt idx="321">
                  <c:v>180.5</c:v>
                </c:pt>
                <c:pt idx="322">
                  <c:v>181</c:v>
                </c:pt>
                <c:pt idx="323">
                  <c:v>181.5</c:v>
                </c:pt>
                <c:pt idx="324">
                  <c:v>182</c:v>
                </c:pt>
                <c:pt idx="325">
                  <c:v>182.5</c:v>
                </c:pt>
                <c:pt idx="326">
                  <c:v>183</c:v>
                </c:pt>
                <c:pt idx="327">
                  <c:v>183.5</c:v>
                </c:pt>
                <c:pt idx="328">
                  <c:v>184</c:v>
                </c:pt>
                <c:pt idx="329">
                  <c:v>184.5</c:v>
                </c:pt>
                <c:pt idx="330">
                  <c:v>185</c:v>
                </c:pt>
                <c:pt idx="331">
                  <c:v>185.5</c:v>
                </c:pt>
                <c:pt idx="332">
                  <c:v>186</c:v>
                </c:pt>
                <c:pt idx="333">
                  <c:v>186.5</c:v>
                </c:pt>
                <c:pt idx="334">
                  <c:v>187</c:v>
                </c:pt>
                <c:pt idx="335">
                  <c:v>187.5</c:v>
                </c:pt>
                <c:pt idx="336">
                  <c:v>188</c:v>
                </c:pt>
                <c:pt idx="337">
                  <c:v>188.5</c:v>
                </c:pt>
                <c:pt idx="338">
                  <c:v>189</c:v>
                </c:pt>
                <c:pt idx="339">
                  <c:v>189.5</c:v>
                </c:pt>
                <c:pt idx="340">
                  <c:v>190</c:v>
                </c:pt>
                <c:pt idx="341">
                  <c:v>190.5</c:v>
                </c:pt>
                <c:pt idx="342">
                  <c:v>191</c:v>
                </c:pt>
                <c:pt idx="343">
                  <c:v>191.5</c:v>
                </c:pt>
                <c:pt idx="344">
                  <c:v>192</c:v>
                </c:pt>
                <c:pt idx="345">
                  <c:v>192.5</c:v>
                </c:pt>
                <c:pt idx="346">
                  <c:v>193</c:v>
                </c:pt>
                <c:pt idx="347">
                  <c:v>193.5</c:v>
                </c:pt>
                <c:pt idx="348">
                  <c:v>194</c:v>
                </c:pt>
                <c:pt idx="349">
                  <c:v>194.5</c:v>
                </c:pt>
                <c:pt idx="350">
                  <c:v>195</c:v>
                </c:pt>
                <c:pt idx="351">
                  <c:v>195.5</c:v>
                </c:pt>
                <c:pt idx="352">
                  <c:v>196</c:v>
                </c:pt>
                <c:pt idx="353">
                  <c:v>196.5</c:v>
                </c:pt>
                <c:pt idx="354">
                  <c:v>197</c:v>
                </c:pt>
                <c:pt idx="355">
                  <c:v>197.5</c:v>
                </c:pt>
                <c:pt idx="356">
                  <c:v>198</c:v>
                </c:pt>
                <c:pt idx="357">
                  <c:v>198.5</c:v>
                </c:pt>
                <c:pt idx="358">
                  <c:v>199</c:v>
                </c:pt>
                <c:pt idx="359">
                  <c:v>199.5</c:v>
                </c:pt>
                <c:pt idx="360">
                  <c:v>200</c:v>
                </c:pt>
                <c:pt idx="361">
                  <c:v>200.5</c:v>
                </c:pt>
                <c:pt idx="362">
                  <c:v>201</c:v>
                </c:pt>
                <c:pt idx="363">
                  <c:v>201.5</c:v>
                </c:pt>
                <c:pt idx="364">
                  <c:v>202</c:v>
                </c:pt>
                <c:pt idx="365">
                  <c:v>202.5</c:v>
                </c:pt>
                <c:pt idx="366">
                  <c:v>203</c:v>
                </c:pt>
                <c:pt idx="367">
                  <c:v>203.5</c:v>
                </c:pt>
                <c:pt idx="368">
                  <c:v>204</c:v>
                </c:pt>
                <c:pt idx="369">
                  <c:v>204.5</c:v>
                </c:pt>
                <c:pt idx="370">
                  <c:v>205</c:v>
                </c:pt>
                <c:pt idx="371">
                  <c:v>205.5</c:v>
                </c:pt>
                <c:pt idx="372">
                  <c:v>206</c:v>
                </c:pt>
                <c:pt idx="373">
                  <c:v>206.5</c:v>
                </c:pt>
                <c:pt idx="374">
                  <c:v>207</c:v>
                </c:pt>
                <c:pt idx="375">
                  <c:v>207.5</c:v>
                </c:pt>
                <c:pt idx="376">
                  <c:v>208</c:v>
                </c:pt>
                <c:pt idx="377">
                  <c:v>208.5</c:v>
                </c:pt>
                <c:pt idx="378">
                  <c:v>209</c:v>
                </c:pt>
                <c:pt idx="379">
                  <c:v>209.5</c:v>
                </c:pt>
                <c:pt idx="380">
                  <c:v>210</c:v>
                </c:pt>
                <c:pt idx="381">
                  <c:v>210.5</c:v>
                </c:pt>
                <c:pt idx="382">
                  <c:v>211</c:v>
                </c:pt>
                <c:pt idx="383">
                  <c:v>211.5</c:v>
                </c:pt>
                <c:pt idx="384">
                  <c:v>212</c:v>
                </c:pt>
                <c:pt idx="385">
                  <c:v>212.5</c:v>
                </c:pt>
                <c:pt idx="386">
                  <c:v>213</c:v>
                </c:pt>
                <c:pt idx="387">
                  <c:v>213.5</c:v>
                </c:pt>
                <c:pt idx="388">
                  <c:v>214</c:v>
                </c:pt>
                <c:pt idx="389">
                  <c:v>214.5</c:v>
                </c:pt>
                <c:pt idx="390">
                  <c:v>215</c:v>
                </c:pt>
                <c:pt idx="391">
                  <c:v>215.5</c:v>
                </c:pt>
                <c:pt idx="392">
                  <c:v>216</c:v>
                </c:pt>
                <c:pt idx="393">
                  <c:v>216.5</c:v>
                </c:pt>
                <c:pt idx="394">
                  <c:v>217</c:v>
                </c:pt>
                <c:pt idx="395">
                  <c:v>217.5</c:v>
                </c:pt>
                <c:pt idx="396">
                  <c:v>218</c:v>
                </c:pt>
                <c:pt idx="397">
                  <c:v>218.5</c:v>
                </c:pt>
                <c:pt idx="398">
                  <c:v>219</c:v>
                </c:pt>
                <c:pt idx="399">
                  <c:v>219.5</c:v>
                </c:pt>
                <c:pt idx="400">
                  <c:v>220</c:v>
                </c:pt>
                <c:pt idx="401">
                  <c:v>220.5</c:v>
                </c:pt>
                <c:pt idx="402">
                  <c:v>221</c:v>
                </c:pt>
                <c:pt idx="403">
                  <c:v>221.5</c:v>
                </c:pt>
                <c:pt idx="404">
                  <c:v>222</c:v>
                </c:pt>
                <c:pt idx="405">
                  <c:v>222.5</c:v>
                </c:pt>
                <c:pt idx="406">
                  <c:v>223</c:v>
                </c:pt>
                <c:pt idx="407">
                  <c:v>223.5</c:v>
                </c:pt>
                <c:pt idx="408">
                  <c:v>224</c:v>
                </c:pt>
                <c:pt idx="409">
                  <c:v>224.5</c:v>
                </c:pt>
                <c:pt idx="410">
                  <c:v>225</c:v>
                </c:pt>
                <c:pt idx="411">
                  <c:v>225.5</c:v>
                </c:pt>
                <c:pt idx="412">
                  <c:v>226</c:v>
                </c:pt>
                <c:pt idx="413">
                  <c:v>226.5</c:v>
                </c:pt>
                <c:pt idx="414">
                  <c:v>227</c:v>
                </c:pt>
                <c:pt idx="415">
                  <c:v>227.5</c:v>
                </c:pt>
                <c:pt idx="416">
                  <c:v>228</c:v>
                </c:pt>
                <c:pt idx="417">
                  <c:v>228.5</c:v>
                </c:pt>
                <c:pt idx="418">
                  <c:v>229</c:v>
                </c:pt>
                <c:pt idx="419">
                  <c:v>229.5</c:v>
                </c:pt>
                <c:pt idx="420">
                  <c:v>230</c:v>
                </c:pt>
                <c:pt idx="421">
                  <c:v>230.5</c:v>
                </c:pt>
                <c:pt idx="422">
                  <c:v>231</c:v>
                </c:pt>
                <c:pt idx="423">
                  <c:v>231.5</c:v>
                </c:pt>
                <c:pt idx="424">
                  <c:v>232</c:v>
                </c:pt>
                <c:pt idx="425">
                  <c:v>232.5</c:v>
                </c:pt>
                <c:pt idx="426">
                  <c:v>233</c:v>
                </c:pt>
                <c:pt idx="427">
                  <c:v>233.5</c:v>
                </c:pt>
                <c:pt idx="428">
                  <c:v>234</c:v>
                </c:pt>
                <c:pt idx="429">
                  <c:v>234.5</c:v>
                </c:pt>
                <c:pt idx="430">
                  <c:v>235</c:v>
                </c:pt>
                <c:pt idx="431">
                  <c:v>235.5</c:v>
                </c:pt>
                <c:pt idx="432">
                  <c:v>236</c:v>
                </c:pt>
                <c:pt idx="433">
                  <c:v>236.5</c:v>
                </c:pt>
                <c:pt idx="434">
                  <c:v>237</c:v>
                </c:pt>
                <c:pt idx="435">
                  <c:v>237.5</c:v>
                </c:pt>
                <c:pt idx="436">
                  <c:v>238</c:v>
                </c:pt>
                <c:pt idx="437">
                  <c:v>238.5</c:v>
                </c:pt>
                <c:pt idx="438">
                  <c:v>239</c:v>
                </c:pt>
                <c:pt idx="439">
                  <c:v>239.5</c:v>
                </c:pt>
                <c:pt idx="440">
                  <c:v>240</c:v>
                </c:pt>
                <c:pt idx="441">
                  <c:v>240.5</c:v>
                </c:pt>
                <c:pt idx="442">
                  <c:v>241</c:v>
                </c:pt>
                <c:pt idx="443">
                  <c:v>241.5</c:v>
                </c:pt>
                <c:pt idx="444">
                  <c:v>242</c:v>
                </c:pt>
                <c:pt idx="445">
                  <c:v>242.5</c:v>
                </c:pt>
                <c:pt idx="446">
                  <c:v>243</c:v>
                </c:pt>
                <c:pt idx="447">
                  <c:v>243.5</c:v>
                </c:pt>
                <c:pt idx="448">
                  <c:v>244</c:v>
                </c:pt>
                <c:pt idx="449">
                  <c:v>244.5</c:v>
                </c:pt>
                <c:pt idx="450">
                  <c:v>245</c:v>
                </c:pt>
                <c:pt idx="451">
                  <c:v>245.5</c:v>
                </c:pt>
                <c:pt idx="452">
                  <c:v>246</c:v>
                </c:pt>
                <c:pt idx="453">
                  <c:v>246.5</c:v>
                </c:pt>
                <c:pt idx="454">
                  <c:v>247</c:v>
                </c:pt>
                <c:pt idx="455">
                  <c:v>247.5</c:v>
                </c:pt>
                <c:pt idx="456">
                  <c:v>248</c:v>
                </c:pt>
                <c:pt idx="457">
                  <c:v>248.5</c:v>
                </c:pt>
                <c:pt idx="458">
                  <c:v>249</c:v>
                </c:pt>
                <c:pt idx="459">
                  <c:v>249.5</c:v>
                </c:pt>
                <c:pt idx="460">
                  <c:v>250</c:v>
                </c:pt>
                <c:pt idx="461">
                  <c:v>250.5</c:v>
                </c:pt>
                <c:pt idx="462">
                  <c:v>251</c:v>
                </c:pt>
                <c:pt idx="463">
                  <c:v>251.5</c:v>
                </c:pt>
                <c:pt idx="464">
                  <c:v>252</c:v>
                </c:pt>
                <c:pt idx="465">
                  <c:v>252.5</c:v>
                </c:pt>
                <c:pt idx="466">
                  <c:v>253</c:v>
                </c:pt>
                <c:pt idx="467">
                  <c:v>253.5</c:v>
                </c:pt>
                <c:pt idx="468">
                  <c:v>254</c:v>
                </c:pt>
                <c:pt idx="469">
                  <c:v>254.5</c:v>
                </c:pt>
                <c:pt idx="470">
                  <c:v>255</c:v>
                </c:pt>
                <c:pt idx="471">
                  <c:v>255.5</c:v>
                </c:pt>
                <c:pt idx="472">
                  <c:v>256</c:v>
                </c:pt>
                <c:pt idx="473">
                  <c:v>256.5</c:v>
                </c:pt>
                <c:pt idx="474">
                  <c:v>257</c:v>
                </c:pt>
                <c:pt idx="475">
                  <c:v>257.5</c:v>
                </c:pt>
                <c:pt idx="476">
                  <c:v>258</c:v>
                </c:pt>
                <c:pt idx="477">
                  <c:v>258.5</c:v>
                </c:pt>
                <c:pt idx="478">
                  <c:v>259</c:v>
                </c:pt>
                <c:pt idx="479">
                  <c:v>259.5</c:v>
                </c:pt>
                <c:pt idx="480">
                  <c:v>260</c:v>
                </c:pt>
                <c:pt idx="481">
                  <c:v>260.5</c:v>
                </c:pt>
                <c:pt idx="482">
                  <c:v>261</c:v>
                </c:pt>
                <c:pt idx="483">
                  <c:v>261.5</c:v>
                </c:pt>
                <c:pt idx="484">
                  <c:v>262</c:v>
                </c:pt>
                <c:pt idx="485">
                  <c:v>262.5</c:v>
                </c:pt>
                <c:pt idx="486">
                  <c:v>263</c:v>
                </c:pt>
                <c:pt idx="487">
                  <c:v>263.5</c:v>
                </c:pt>
                <c:pt idx="488">
                  <c:v>264</c:v>
                </c:pt>
                <c:pt idx="489">
                  <c:v>264.5</c:v>
                </c:pt>
                <c:pt idx="490">
                  <c:v>265</c:v>
                </c:pt>
                <c:pt idx="491">
                  <c:v>265.5</c:v>
                </c:pt>
                <c:pt idx="492">
                  <c:v>266</c:v>
                </c:pt>
                <c:pt idx="493">
                  <c:v>266.5</c:v>
                </c:pt>
                <c:pt idx="494">
                  <c:v>267</c:v>
                </c:pt>
                <c:pt idx="495">
                  <c:v>267.5</c:v>
                </c:pt>
                <c:pt idx="496">
                  <c:v>268</c:v>
                </c:pt>
                <c:pt idx="497">
                  <c:v>268.5</c:v>
                </c:pt>
                <c:pt idx="498">
                  <c:v>269</c:v>
                </c:pt>
                <c:pt idx="499">
                  <c:v>269.5</c:v>
                </c:pt>
                <c:pt idx="500">
                  <c:v>270</c:v>
                </c:pt>
                <c:pt idx="501">
                  <c:v>270.5</c:v>
                </c:pt>
                <c:pt idx="502">
                  <c:v>271</c:v>
                </c:pt>
                <c:pt idx="503">
                  <c:v>271.5</c:v>
                </c:pt>
                <c:pt idx="504">
                  <c:v>272</c:v>
                </c:pt>
                <c:pt idx="505">
                  <c:v>272.5</c:v>
                </c:pt>
                <c:pt idx="506">
                  <c:v>273</c:v>
                </c:pt>
                <c:pt idx="507">
                  <c:v>273.5</c:v>
                </c:pt>
                <c:pt idx="508">
                  <c:v>274</c:v>
                </c:pt>
                <c:pt idx="509">
                  <c:v>274.5</c:v>
                </c:pt>
                <c:pt idx="510">
                  <c:v>275</c:v>
                </c:pt>
                <c:pt idx="511">
                  <c:v>275.5</c:v>
                </c:pt>
                <c:pt idx="512">
                  <c:v>276</c:v>
                </c:pt>
                <c:pt idx="513">
                  <c:v>276.5</c:v>
                </c:pt>
                <c:pt idx="514">
                  <c:v>277</c:v>
                </c:pt>
                <c:pt idx="515">
                  <c:v>277.5</c:v>
                </c:pt>
                <c:pt idx="516">
                  <c:v>278</c:v>
                </c:pt>
                <c:pt idx="517">
                  <c:v>278.5</c:v>
                </c:pt>
                <c:pt idx="518">
                  <c:v>279</c:v>
                </c:pt>
                <c:pt idx="519">
                  <c:v>279.5</c:v>
                </c:pt>
                <c:pt idx="520">
                  <c:v>280</c:v>
                </c:pt>
                <c:pt idx="521">
                  <c:v>280.5</c:v>
                </c:pt>
                <c:pt idx="522">
                  <c:v>281</c:v>
                </c:pt>
                <c:pt idx="523">
                  <c:v>281.5</c:v>
                </c:pt>
                <c:pt idx="524">
                  <c:v>282</c:v>
                </c:pt>
                <c:pt idx="525">
                  <c:v>282.5</c:v>
                </c:pt>
                <c:pt idx="526">
                  <c:v>283</c:v>
                </c:pt>
                <c:pt idx="527">
                  <c:v>283.5</c:v>
                </c:pt>
                <c:pt idx="528">
                  <c:v>284</c:v>
                </c:pt>
                <c:pt idx="529">
                  <c:v>284.5</c:v>
                </c:pt>
                <c:pt idx="530">
                  <c:v>285</c:v>
                </c:pt>
                <c:pt idx="531">
                  <c:v>285.5</c:v>
                </c:pt>
                <c:pt idx="532">
                  <c:v>286</c:v>
                </c:pt>
                <c:pt idx="533">
                  <c:v>286.5</c:v>
                </c:pt>
                <c:pt idx="534">
                  <c:v>287</c:v>
                </c:pt>
                <c:pt idx="535">
                  <c:v>287.5</c:v>
                </c:pt>
                <c:pt idx="536">
                  <c:v>288</c:v>
                </c:pt>
                <c:pt idx="537">
                  <c:v>288.5</c:v>
                </c:pt>
                <c:pt idx="538">
                  <c:v>289</c:v>
                </c:pt>
                <c:pt idx="539">
                  <c:v>289.5</c:v>
                </c:pt>
                <c:pt idx="540">
                  <c:v>290</c:v>
                </c:pt>
                <c:pt idx="541">
                  <c:v>290.5</c:v>
                </c:pt>
                <c:pt idx="542">
                  <c:v>291</c:v>
                </c:pt>
                <c:pt idx="543">
                  <c:v>291.5</c:v>
                </c:pt>
                <c:pt idx="544">
                  <c:v>292</c:v>
                </c:pt>
                <c:pt idx="545">
                  <c:v>292.5</c:v>
                </c:pt>
                <c:pt idx="546">
                  <c:v>293</c:v>
                </c:pt>
                <c:pt idx="547">
                  <c:v>293.5</c:v>
                </c:pt>
                <c:pt idx="548">
                  <c:v>294</c:v>
                </c:pt>
                <c:pt idx="549">
                  <c:v>294.5</c:v>
                </c:pt>
                <c:pt idx="550">
                  <c:v>295</c:v>
                </c:pt>
                <c:pt idx="551">
                  <c:v>295.5</c:v>
                </c:pt>
                <c:pt idx="552">
                  <c:v>296</c:v>
                </c:pt>
                <c:pt idx="553">
                  <c:v>296.5</c:v>
                </c:pt>
                <c:pt idx="554">
                  <c:v>297</c:v>
                </c:pt>
                <c:pt idx="555">
                  <c:v>297.5</c:v>
                </c:pt>
                <c:pt idx="556">
                  <c:v>298</c:v>
                </c:pt>
                <c:pt idx="557">
                  <c:v>298.5</c:v>
                </c:pt>
                <c:pt idx="558">
                  <c:v>299</c:v>
                </c:pt>
                <c:pt idx="559">
                  <c:v>299.5</c:v>
                </c:pt>
                <c:pt idx="560">
                  <c:v>300</c:v>
                </c:pt>
                <c:pt idx="561">
                  <c:v>300.5</c:v>
                </c:pt>
                <c:pt idx="562">
                  <c:v>301</c:v>
                </c:pt>
                <c:pt idx="563">
                  <c:v>301.5</c:v>
                </c:pt>
                <c:pt idx="564">
                  <c:v>302</c:v>
                </c:pt>
                <c:pt idx="565">
                  <c:v>302.5</c:v>
                </c:pt>
                <c:pt idx="566">
                  <c:v>303</c:v>
                </c:pt>
                <c:pt idx="567">
                  <c:v>303.5</c:v>
                </c:pt>
                <c:pt idx="568">
                  <c:v>304</c:v>
                </c:pt>
                <c:pt idx="569">
                  <c:v>304.5</c:v>
                </c:pt>
                <c:pt idx="570">
                  <c:v>305</c:v>
                </c:pt>
                <c:pt idx="571">
                  <c:v>305.5</c:v>
                </c:pt>
                <c:pt idx="572">
                  <c:v>306</c:v>
                </c:pt>
                <c:pt idx="573">
                  <c:v>306.5</c:v>
                </c:pt>
                <c:pt idx="574">
                  <c:v>307</c:v>
                </c:pt>
                <c:pt idx="575">
                  <c:v>307.5</c:v>
                </c:pt>
                <c:pt idx="576">
                  <c:v>308</c:v>
                </c:pt>
                <c:pt idx="577">
                  <c:v>308.5</c:v>
                </c:pt>
                <c:pt idx="578">
                  <c:v>309</c:v>
                </c:pt>
                <c:pt idx="579">
                  <c:v>309.5</c:v>
                </c:pt>
                <c:pt idx="580">
                  <c:v>310</c:v>
                </c:pt>
                <c:pt idx="581">
                  <c:v>310.5</c:v>
                </c:pt>
                <c:pt idx="582">
                  <c:v>311</c:v>
                </c:pt>
                <c:pt idx="583">
                  <c:v>311.5</c:v>
                </c:pt>
                <c:pt idx="584">
                  <c:v>312</c:v>
                </c:pt>
                <c:pt idx="585">
                  <c:v>312.5</c:v>
                </c:pt>
                <c:pt idx="586">
                  <c:v>313</c:v>
                </c:pt>
                <c:pt idx="587">
                  <c:v>313.5</c:v>
                </c:pt>
                <c:pt idx="588">
                  <c:v>314</c:v>
                </c:pt>
                <c:pt idx="589">
                  <c:v>314.5</c:v>
                </c:pt>
                <c:pt idx="590">
                  <c:v>315</c:v>
                </c:pt>
                <c:pt idx="591">
                  <c:v>315.5</c:v>
                </c:pt>
                <c:pt idx="592">
                  <c:v>316</c:v>
                </c:pt>
                <c:pt idx="593">
                  <c:v>316.5</c:v>
                </c:pt>
                <c:pt idx="594">
                  <c:v>317</c:v>
                </c:pt>
                <c:pt idx="595">
                  <c:v>317.5</c:v>
                </c:pt>
                <c:pt idx="596">
                  <c:v>318</c:v>
                </c:pt>
                <c:pt idx="597">
                  <c:v>318.5</c:v>
                </c:pt>
                <c:pt idx="598">
                  <c:v>319</c:v>
                </c:pt>
                <c:pt idx="599">
                  <c:v>319.5</c:v>
                </c:pt>
                <c:pt idx="600">
                  <c:v>320</c:v>
                </c:pt>
                <c:pt idx="601">
                  <c:v>320.5</c:v>
                </c:pt>
                <c:pt idx="602">
                  <c:v>321</c:v>
                </c:pt>
                <c:pt idx="603">
                  <c:v>321.5</c:v>
                </c:pt>
                <c:pt idx="604">
                  <c:v>322</c:v>
                </c:pt>
                <c:pt idx="605">
                  <c:v>322.5</c:v>
                </c:pt>
                <c:pt idx="606">
                  <c:v>323</c:v>
                </c:pt>
                <c:pt idx="607">
                  <c:v>323.5</c:v>
                </c:pt>
                <c:pt idx="608">
                  <c:v>324</c:v>
                </c:pt>
                <c:pt idx="609">
                  <c:v>324.5</c:v>
                </c:pt>
                <c:pt idx="610">
                  <c:v>325</c:v>
                </c:pt>
                <c:pt idx="611">
                  <c:v>325.5</c:v>
                </c:pt>
                <c:pt idx="612">
                  <c:v>326</c:v>
                </c:pt>
                <c:pt idx="613">
                  <c:v>326.5</c:v>
                </c:pt>
                <c:pt idx="614">
                  <c:v>327</c:v>
                </c:pt>
                <c:pt idx="615">
                  <c:v>327.5</c:v>
                </c:pt>
                <c:pt idx="616">
                  <c:v>328</c:v>
                </c:pt>
                <c:pt idx="617">
                  <c:v>328.5</c:v>
                </c:pt>
                <c:pt idx="618">
                  <c:v>329</c:v>
                </c:pt>
                <c:pt idx="619">
                  <c:v>329.5</c:v>
                </c:pt>
                <c:pt idx="620">
                  <c:v>330</c:v>
                </c:pt>
                <c:pt idx="621">
                  <c:v>330.5</c:v>
                </c:pt>
                <c:pt idx="622">
                  <c:v>331</c:v>
                </c:pt>
                <c:pt idx="623">
                  <c:v>331.5</c:v>
                </c:pt>
                <c:pt idx="624">
                  <c:v>332</c:v>
                </c:pt>
                <c:pt idx="625">
                  <c:v>332.5</c:v>
                </c:pt>
                <c:pt idx="626">
                  <c:v>333</c:v>
                </c:pt>
                <c:pt idx="627">
                  <c:v>333.5</c:v>
                </c:pt>
                <c:pt idx="628">
                  <c:v>334</c:v>
                </c:pt>
                <c:pt idx="629">
                  <c:v>334.5</c:v>
                </c:pt>
                <c:pt idx="630">
                  <c:v>335</c:v>
                </c:pt>
                <c:pt idx="631">
                  <c:v>335.5</c:v>
                </c:pt>
                <c:pt idx="632">
                  <c:v>336</c:v>
                </c:pt>
                <c:pt idx="633">
                  <c:v>336.5</c:v>
                </c:pt>
                <c:pt idx="634">
                  <c:v>337</c:v>
                </c:pt>
                <c:pt idx="635">
                  <c:v>337.5</c:v>
                </c:pt>
                <c:pt idx="636">
                  <c:v>338</c:v>
                </c:pt>
                <c:pt idx="637">
                  <c:v>338.5</c:v>
                </c:pt>
                <c:pt idx="638">
                  <c:v>339</c:v>
                </c:pt>
                <c:pt idx="639">
                  <c:v>339.5</c:v>
                </c:pt>
                <c:pt idx="640">
                  <c:v>340</c:v>
                </c:pt>
                <c:pt idx="641">
                  <c:v>340.5</c:v>
                </c:pt>
                <c:pt idx="642">
                  <c:v>341</c:v>
                </c:pt>
                <c:pt idx="643">
                  <c:v>341.5</c:v>
                </c:pt>
                <c:pt idx="644">
                  <c:v>342</c:v>
                </c:pt>
                <c:pt idx="645">
                  <c:v>342.5</c:v>
                </c:pt>
                <c:pt idx="646">
                  <c:v>343</c:v>
                </c:pt>
                <c:pt idx="647">
                  <c:v>343.5</c:v>
                </c:pt>
                <c:pt idx="648">
                  <c:v>344</c:v>
                </c:pt>
                <c:pt idx="649">
                  <c:v>344.5</c:v>
                </c:pt>
                <c:pt idx="650">
                  <c:v>345</c:v>
                </c:pt>
                <c:pt idx="651">
                  <c:v>345.5</c:v>
                </c:pt>
                <c:pt idx="652">
                  <c:v>346</c:v>
                </c:pt>
                <c:pt idx="653">
                  <c:v>346.5</c:v>
                </c:pt>
                <c:pt idx="654">
                  <c:v>347</c:v>
                </c:pt>
                <c:pt idx="655">
                  <c:v>347.5</c:v>
                </c:pt>
                <c:pt idx="656">
                  <c:v>348</c:v>
                </c:pt>
                <c:pt idx="657">
                  <c:v>348.5</c:v>
                </c:pt>
                <c:pt idx="658">
                  <c:v>349</c:v>
                </c:pt>
                <c:pt idx="659">
                  <c:v>349.5</c:v>
                </c:pt>
                <c:pt idx="660">
                  <c:v>350</c:v>
                </c:pt>
              </c:numCache>
            </c:numRef>
          </c:xVal>
          <c:yVal>
            <c:numRef>
              <c:f>'Gain graph'!$E$5:$E$665</c:f>
              <c:numCache>
                <c:formatCode>General</c:formatCode>
                <c:ptCount val="661"/>
                <c:pt idx="0">
                  <c:v>0.70255764501044571</c:v>
                </c:pt>
                <c:pt idx="1">
                  <c:v>0.77758621307950671</c:v>
                </c:pt>
                <c:pt idx="2">
                  <c:v>0.85549721019888103</c:v>
                </c:pt>
                <c:pt idx="3">
                  <c:v>0.9363862179711383</c:v>
                </c:pt>
                <c:pt idx="4">
                  <c:v>1.0203540395065693</c:v>
                </c:pt>
                <c:pt idx="5">
                  <c:v>1.1075069997615294</c:v>
                </c:pt>
                <c:pt idx="6">
                  <c:v>1.1979572663503824</c:v>
                </c:pt>
                <c:pt idx="7">
                  <c:v>1.2918231922043311</c:v>
                </c:pt>
                <c:pt idx="8">
                  <c:v>1.3892296815264742</c:v>
                </c:pt>
                <c:pt idx="9">
                  <c:v>1.4903085805669662</c:v>
                </c:pt>
                <c:pt idx="10">
                  <c:v>1.5951990948131662</c:v>
                </c:pt>
                <c:pt idx="11">
                  <c:v>1.7040482342547119</c:v>
                </c:pt>
                <c:pt idx="12">
                  <c:v>1.8170112884394065</c:v>
                </c:pt>
                <c:pt idx="13">
                  <c:v>1.9342523330785206</c:v>
                </c:pt>
                <c:pt idx="14">
                  <c:v>2.0559447699845648</c:v>
                </c:pt>
                <c:pt idx="15">
                  <c:v>2.1822719021241328</c:v>
                </c:pt>
                <c:pt idx="16">
                  <c:v>2.3134275455350437</c:v>
                </c:pt>
                <c:pt idx="17">
                  <c:v>2.4496166797803203</c:v>
                </c:pt>
                <c:pt idx="18">
                  <c:v>2.5910561384788409</c:v>
                </c:pt>
                <c:pt idx="19">
                  <c:v>2.7379753412476937</c:v>
                </c:pt>
                <c:pt idx="20">
                  <c:v>2.8906170680946133</c:v>
                </c:pt>
                <c:pt idx="21">
                  <c:v>3.0492382768854869</c:v>
                </c:pt>
                <c:pt idx="22">
                  <c:v>3.2141109639514456</c:v>
                </c:pt>
                <c:pt idx="23">
                  <c:v>3.3855230671544314</c:v>
                </c:pt>
                <c:pt idx="24">
                  <c:v>3.563779409752716</c:v>
                </c:pt>
                <c:pt idx="25">
                  <c:v>3.749202682141179</c:v>
                </c:pt>
                <c:pt idx="26">
                  <c:v>3.9421344569141588</c:v>
                </c:pt>
                <c:pt idx="27">
                  <c:v>4.1429362306248327</c:v>
                </c:pt>
                <c:pt idx="28">
                  <c:v>4.3519904829877847</c:v>
                </c:pt>
                <c:pt idx="29">
                  <c:v>4.5697017409609648</c:v>
                </c:pt>
                <c:pt idx="30">
                  <c:v>4.7964976309920013</c:v>
                </c:pt>
                <c:pt idx="31">
                  <c:v>5.032829897530231</c:v>
                </c:pt>
                <c:pt idx="32">
                  <c:v>5.2791753594595816</c:v>
                </c:pt>
                <c:pt idx="33">
                  <c:v>5.5360367681219556</c:v>
                </c:pt>
                <c:pt idx="34">
                  <c:v>5.8039435207469197</c:v>
                </c:pt>
                <c:pt idx="35">
                  <c:v>6.083452170992893</c:v>
                </c:pt>
                <c:pt idx="36">
                  <c:v>6.3751466634849594</c:v>
                </c:pt>
                <c:pt idx="37">
                  <c:v>6.6796382011829118</c:v>
                </c:pt>
                <c:pt idx="38">
                  <c:v>6.9975646325435683</c:v>
                </c:pt>
                <c:pt idx="39">
                  <c:v>7.3295892191072856</c:v>
                </c:pt>
                <c:pt idx="40">
                  <c:v>7.6763986126579606</c:v>
                </c:pt>
                <c:pt idx="41">
                  <c:v>8.0386998337995657</c:v>
                </c:pt>
                <c:pt idx="42">
                  <c:v>8.4172160000521181</c:v>
                </c:pt>
                <c:pt idx="43">
                  <c:v>8.8126805009692664</c:v>
                </c:pt>
                <c:pt idx="44">
                  <c:v>9.2258292602386831</c:v>
                </c:pt>
                <c:pt idx="45">
                  <c:v>9.6573906607637134</c:v>
                </c:pt>
                <c:pt idx="46">
                  <c:v>10.108072639807554</c:v>
                </c:pt>
                <c:pt idx="47">
                  <c:v>10.578546390328134</c:v>
                </c:pt>
                <c:pt idx="48">
                  <c:v>11.06942603666633</c:v>
                </c:pt>
                <c:pt idx="49">
                  <c:v>11.581243595770241</c:v>
                </c:pt>
                <c:pt idx="50">
                  <c:v>12.114418501162953</c:v>
                </c:pt>
                <c:pt idx="51">
                  <c:v>12.66922097314537</c:v>
                </c:pt>
                <c:pt idx="52">
                  <c:v>13.245728588987019</c:v>
                </c:pt>
                <c:pt idx="53">
                  <c:v>13.843775572274133</c:v>
                </c:pt>
                <c:pt idx="54">
                  <c:v>14.462894620053151</c:v>
                </c:pt>
                <c:pt idx="55">
                  <c:v>15.102251565334223</c:v>
                </c:pt>
                <c:pt idx="56">
                  <c:v>15.760573878999535</c:v>
                </c:pt>
                <c:pt idx="57">
                  <c:v>16.436074992151578</c:v>
                </c:pt>
                <c:pt idx="58">
                  <c:v>17.126377691897311</c:v>
                </c:pt>
                <c:pt idx="59">
                  <c:v>17.82844139643154</c:v>
                </c:pt>
                <c:pt idx="60">
                  <c:v>18.538499870101091</c:v>
                </c:pt>
                <c:pt idx="61">
                  <c:v>19.252017722446361</c:v>
                </c:pt>
                <c:pt idx="62">
                  <c:v>19.963675554010329</c:v>
                </c:pt>
                <c:pt idx="63">
                  <c:v>20.667394446380214</c:v>
                </c:pt>
                <c:pt idx="64">
                  <c:v>21.356410127901309</c:v>
                </c:pt>
                <c:pt idx="65">
                  <c:v>22.023405051206758</c:v>
                </c:pt>
                <c:pt idx="66">
                  <c:v>22.660702402872445</c:v>
                </c:pt>
                <c:pt idx="67">
                  <c:v>23.26051967353348</c:v>
                </c:pt>
                <c:pt idx="68">
                  <c:v>23.815271324373867</c:v>
                </c:pt>
                <c:pt idx="69">
                  <c:v>24.317901405298493</c:v>
                </c:pt>
                <c:pt idx="70">
                  <c:v>24.762219377180593</c:v>
                </c:pt>
                <c:pt idx="71">
                  <c:v>25.143207756295556</c:v>
                </c:pt>
                <c:pt idx="72">
                  <c:v>25.457270116280604</c:v>
                </c:pt>
                <c:pt idx="73">
                  <c:v>25.702393151461067</c:v>
                </c:pt>
                <c:pt idx="74">
                  <c:v>25.878206364118817</c:v>
                </c:pt>
                <c:pt idx="75">
                  <c:v>25.985935688390136</c:v>
                </c:pt>
                <c:pt idx="76">
                  <c:v>26.028260437031836</c:v>
                </c:pt>
                <c:pt idx="77">
                  <c:v>26.009093769855099</c:v>
                </c:pt>
                <c:pt idx="78">
                  <c:v>25.933313570825195</c:v>
                </c:pt>
                <c:pt idx="79">
                  <c:v>25.806472481795435</c:v>
                </c:pt>
                <c:pt idx="80">
                  <c:v>25.634513345106104</c:v>
                </c:pt>
                <c:pt idx="81">
                  <c:v>25.423510752441302</c:v>
                </c:pt>
                <c:pt idx="82">
                  <c:v>25.179452398816967</c:v>
                </c:pt>
                <c:pt idx="83">
                  <c:v>24.908066968337923</c:v>
                </c:pt>
                <c:pt idx="84">
                  <c:v>24.614699370826461</c:v>
                </c:pt>
                <c:pt idx="85">
                  <c:v>24.304229830141924</c:v>
                </c:pt>
                <c:pt idx="86">
                  <c:v>23.98103067798122</c:v>
                </c:pt>
                <c:pt idx="87">
                  <c:v>23.648953516896544</c:v>
                </c:pt>
                <c:pt idx="88">
                  <c:v>23.311339325674336</c:v>
                </c:pt>
                <c:pt idx="89">
                  <c:v>22.971044707834999</c:v>
                </c:pt>
                <c:pt idx="90">
                  <c:v>22.630478497959242</c:v>
                </c:pt>
                <c:pt idx="91">
                  <c:v>22.291644090056678</c:v>
                </c:pt>
                <c:pt idx="92">
                  <c:v>21.956183970658039</c:v>
                </c:pt>
                <c:pt idx="93">
                  <c:v>21.625423931653092</c:v>
                </c:pt>
                <c:pt idx="94">
                  <c:v>21.300415262218561</c:v>
                </c:pt>
                <c:pt idx="95">
                  <c:v>20.981973868787389</c:v>
                </c:pt>
                <c:pt idx="96">
                  <c:v>20.670715760691181</c:v>
                </c:pt>
                <c:pt idx="97">
                  <c:v>20.36708869046171</c:v>
                </c:pt>
                <c:pt idx="98">
                  <c:v>20.071399978260509</c:v>
                </c:pt>
                <c:pt idx="99">
                  <c:v>19.783840704767627</c:v>
                </c:pt>
                <c:pt idx="100">
                  <c:v>19.504506548127114</c:v>
                </c:pt>
                <c:pt idx="101">
                  <c:v>19.233415586315793</c:v>
                </c:pt>
                <c:pt idx="102">
                  <c:v>18.970523400783229</c:v>
                </c:pt>
                <c:pt idx="103">
                  <c:v>18.715735811170941</c:v>
                </c:pt>
                <c:pt idx="104">
                  <c:v>18.46891955224341</c:v>
                </c:pt>
                <c:pt idx="105">
                  <c:v>18.229911178462665</c:v>
                </c:pt>
                <c:pt idx="106">
                  <c:v>17.998524452765345</c:v>
                </c:pt>
                <c:pt idx="107">
                  <c:v>17.774556446611101</c:v>
                </c:pt>
                <c:pt idx="108">
                  <c:v>17.557792549872541</c:v>
                </c:pt>
                <c:pt idx="109">
                  <c:v>17.348010562572856</c:v>
                </c:pt>
                <c:pt idx="110">
                  <c:v>17.14498401633389</c:v>
                </c:pt>
                <c:pt idx="111">
                  <c:v>16.948484851854531</c:v>
                </c:pt>
                <c:pt idx="112">
                  <c:v>16.758285559784646</c:v>
                </c:pt>
                <c:pt idx="113">
                  <c:v>16.574160875860201</c:v>
                </c:pt>
                <c:pt idx="114">
                  <c:v>16.395889106925523</c:v>
                </c:pt>
                <c:pt idx="115">
                  <c:v>16.223253152261705</c:v>
                </c:pt>
                <c:pt idx="116">
                  <c:v>16.056041274233472</c:v>
                </c:pt>
                <c:pt idx="117">
                  <c:v>15.894047663434199</c:v>
                </c:pt>
                <c:pt idx="118">
                  <c:v>15.737072836039284</c:v>
                </c:pt>
                <c:pt idx="119">
                  <c:v>15.584923894781246</c:v>
                </c:pt>
                <c:pt idx="120">
                  <c:v>15.437414679663851</c:v>
                </c:pt>
                <c:pt idx="121">
                  <c:v>15.294365830088841</c:v>
                </c:pt>
                <c:pt idx="122">
                  <c:v>15.155604776346362</c:v>
                </c:pt>
                <c:pt idx="123">
                  <c:v>15.020965675306741</c:v>
                </c:pt>
                <c:pt idx="124">
                  <c:v>14.890289302551357</c:v>
                </c:pt>
                <c:pt idx="125">
                  <c:v>14.763422911011356</c:v>
                </c:pt>
                <c:pt idx="126">
                  <c:v>14.640220064376095</c:v>
                </c:pt>
                <c:pt idx="127">
                  <c:v>14.520540452029197</c:v>
                </c:pt>
                <c:pt idx="128">
                  <c:v>14.404249691020071</c:v>
                </c:pt>
                <c:pt idx="129">
                  <c:v>14.291219119540704</c:v>
                </c:pt>
                <c:pt idx="130">
                  <c:v>14.181325585516495</c:v>
                </c:pt>
                <c:pt idx="131">
                  <c:v>14.074451233206977</c:v>
                </c:pt>
                <c:pt idx="132">
                  <c:v>13.970483290122413</c:v>
                </c:pt>
                <c:pt idx="133">
                  <c:v>13.869313856075561</c:v>
                </c:pt>
                <c:pt idx="134">
                  <c:v>13.770839695786266</c:v>
                </c:pt>
                <c:pt idx="135">
                  <c:v>13.67496203612701</c:v>
                </c:pt>
                <c:pt idx="136">
                  <c:v>13.581586368826558</c:v>
                </c:pt>
                <c:pt idx="137">
                  <c:v>13.490622259227814</c:v>
                </c:pt>
                <c:pt idx="138">
                  <c:v>13.401983161515604</c:v>
                </c:pt>
                <c:pt idx="139">
                  <c:v>13.315586240683826</c:v>
                </c:pt>
                <c:pt idx="140">
                  <c:v>13.231352201393504</c:v>
                </c:pt>
                <c:pt idx="141">
                  <c:v>13.149205123778527</c:v>
                </c:pt>
                <c:pt idx="142">
                  <c:v>13.06907230618066</c:v>
                </c:pt>
                <c:pt idx="143">
                  <c:v>12.99088411473595</c:v>
                </c:pt>
                <c:pt idx="144">
                  <c:v>12.914573839688758</c:v>
                </c:pt>
                <c:pt idx="145">
                  <c:v>12.840077558274002</c:v>
                </c:pt>
                <c:pt idx="146">
                  <c:v>12.767334003982114</c:v>
                </c:pt>
                <c:pt idx="147">
                  <c:v>12.696284442001852</c:v>
                </c:pt>
                <c:pt idx="148">
                  <c:v>12.626872550622922</c:v>
                </c:pt>
                <c:pt idx="149">
                  <c:v>12.559044308371979</c:v>
                </c:pt>
                <c:pt idx="150">
                  <c:v>12.492747886651083</c:v>
                </c:pt>
                <c:pt idx="151">
                  <c:v>12.427933547646115</c:v>
                </c:pt>
                <c:pt idx="152">
                  <c:v>12.364553547273786</c:v>
                </c:pt>
                <c:pt idx="153">
                  <c:v>12.302562042938863</c:v>
                </c:pt>
                <c:pt idx="154">
                  <c:v>12.241915005877633</c:v>
                </c:pt>
                <c:pt idx="155">
                  <c:v>12.182570137869321</c:v>
                </c:pt>
                <c:pt idx="156">
                  <c:v>12.124486792103678</c:v>
                </c:pt>
                <c:pt idx="157">
                  <c:v>12.067625897999957</c:v>
                </c:pt>
                <c:pt idx="158">
                  <c:v>12.011949889780098</c:v>
                </c:pt>
                <c:pt idx="159">
                  <c:v>11.95742263860677</c:v>
                </c:pt>
                <c:pt idx="160">
                  <c:v>11.904009388104617</c:v>
                </c:pt>
                <c:pt idx="161">
                  <c:v>11.851676693091267</c:v>
                </c:pt>
                <c:pt idx="162">
                  <c:v>11.800392361352301</c:v>
                </c:pt>
                <c:pt idx="163">
                  <c:v>11.750125398302371</c:v>
                </c:pt>
                <c:pt idx="164">
                  <c:v>11.700845954382006</c:v>
                </c:pt>
                <c:pt idx="165">
                  <c:v>11.652525275047342</c:v>
                </c:pt>
                <c:pt idx="166">
                  <c:v>11.605135653216889</c:v>
                </c:pt>
                <c:pt idx="167">
                  <c:v>11.558650384046622</c:v>
                </c:pt>
                <c:pt idx="168">
                  <c:v>11.513043721911078</c:v>
                </c:pt>
                <c:pt idx="169">
                  <c:v>11.468290839474856</c:v>
                </c:pt>
                <c:pt idx="170">
                  <c:v>11.424367788744632</c:v>
                </c:pt>
                <c:pt idx="171">
                  <c:v>11.381251463997978</c:v>
                </c:pt>
                <c:pt idx="172">
                  <c:v>11.338919566490659</c:v>
                </c:pt>
                <c:pt idx="173">
                  <c:v>11.29735057084935</c:v>
                </c:pt>
                <c:pt idx="174">
                  <c:v>11.256523693061885</c:v>
                </c:pt>
                <c:pt idx="175">
                  <c:v>11.216418859981779</c:v>
                </c:pt>
                <c:pt idx="176">
                  <c:v>11.17701668026837</c:v>
                </c:pt>
                <c:pt idx="177">
                  <c:v>11.138298416688208</c:v>
                </c:pt>
                <c:pt idx="178">
                  <c:v>11.100245959707353</c:v>
                </c:pt>
                <c:pt idx="179">
                  <c:v>11.062841802308125</c:v>
                </c:pt>
                <c:pt idx="180">
                  <c:v>11.026069015967442</c:v>
                </c:pt>
                <c:pt idx="181">
                  <c:v>10.989911227737373</c:v>
                </c:pt>
                <c:pt idx="182">
                  <c:v>10.954352598371704</c:v>
                </c:pt>
                <c:pt idx="183">
                  <c:v>10.919377801445449</c:v>
                </c:pt>
                <c:pt idx="184">
                  <c:v>10.884972003417097</c:v>
                </c:pt>
                <c:pt idx="185">
                  <c:v>10.851120844586154</c:v>
                </c:pt>
                <c:pt idx="186">
                  <c:v>10.817810420901006</c:v>
                </c:pt>
                <c:pt idx="187">
                  <c:v>10.78502726657478</c:v>
                </c:pt>
                <c:pt idx="188">
                  <c:v>10.752758337468912</c:v>
                </c:pt>
                <c:pt idx="189">
                  <c:v>10.720990995206535</c:v>
                </c:pt>
                <c:pt idx="190">
                  <c:v>10.689712991979663</c:v>
                </c:pt>
                <c:pt idx="191">
                  <c:v>10.658912456016198</c:v>
                </c:pt>
                <c:pt idx="192">
                  <c:v>10.628577877674546</c:v>
                </c:pt>
                <c:pt idx="193">
                  <c:v>10.598698096135333</c:v>
                </c:pt>
                <c:pt idx="194">
                  <c:v>10.569262286661431</c:v>
                </c:pt>
                <c:pt idx="195">
                  <c:v>10.540259948398859</c:v>
                </c:pt>
                <c:pt idx="196">
                  <c:v>10.511680892692711</c:v>
                </c:pt>
                <c:pt idx="197">
                  <c:v>10.483515231893652</c:v>
                </c:pt>
                <c:pt idx="198">
                  <c:v>10.455753368631559</c:v>
                </c:pt>
                <c:pt idx="199">
                  <c:v>10.428385985534455</c:v>
                </c:pt>
                <c:pt idx="200">
                  <c:v>10.401404035371709</c:v>
                </c:pt>
                <c:pt idx="201">
                  <c:v>10.374798731601784</c:v>
                </c:pt>
                <c:pt idx="202">
                  <c:v>10.348561539305667</c:v>
                </c:pt>
                <c:pt idx="203">
                  <c:v>10.322684166488207</c:v>
                </c:pt>
                <c:pt idx="204">
                  <c:v>10.297158555730419</c:v>
                </c:pt>
                <c:pt idx="205">
                  <c:v>10.271976876176698</c:v>
                </c:pt>
                <c:pt idx="206">
                  <c:v>10.247131515841721</c:v>
                </c:pt>
                <c:pt idx="207">
                  <c:v>10.22261507422253</c:v>
                </c:pt>
                <c:pt idx="208">
                  <c:v>10.198420355202085</c:v>
                </c:pt>
                <c:pt idx="209">
                  <c:v>10.174540360231171</c:v>
                </c:pt>
                <c:pt idx="210">
                  <c:v>10.150968281776326</c:v>
                </c:pt>
                <c:pt idx="211">
                  <c:v>10.127697497021892</c:v>
                </c:pt>
                <c:pt idx="212">
                  <c:v>10.10472156181509</c:v>
                </c:pt>
                <c:pt idx="213">
                  <c:v>10.082034204843341</c:v>
                </c:pt>
                <c:pt idx="214">
                  <c:v>10.059629322033755</c:v>
                </c:pt>
                <c:pt idx="215">
                  <c:v>10.037500971165141</c:v>
                </c:pt>
                <c:pt idx="216">
                  <c:v>10.015643366683276</c:v>
                </c:pt>
                <c:pt idx="217">
                  <c:v>9.9940508747108225</c:v>
                </c:pt>
                <c:pt idx="218">
                  <c:v>9.9727180082434117</c:v>
                </c:pt>
                <c:pt idx="219">
                  <c:v>9.951639422524126</c:v>
                </c:pt>
                <c:pt idx="220">
                  <c:v>9.9308099105886729</c:v>
                </c:pt>
                <c:pt idx="221">
                  <c:v>9.9102243989742025</c:v>
                </c:pt>
                <c:pt idx="222">
                  <c:v>9.8898779435847981</c:v>
                </c:pt>
                <c:pt idx="223">
                  <c:v>9.8697657257072002</c:v>
                </c:pt>
                <c:pt idx="224">
                  <c:v>9.8498830481704225</c:v>
                </c:pt>
                <c:pt idx="225">
                  <c:v>9.8302253316434456</c:v>
                </c:pt>
                <c:pt idx="226">
                  <c:v>9.8107881110652198</c:v>
                </c:pt>
                <c:pt idx="227">
                  <c:v>9.7915670322016162</c:v>
                </c:pt>
                <c:pt idx="228">
                  <c:v>9.7725578483241673</c:v>
                </c:pt>
                <c:pt idx="229">
                  <c:v>9.7537564170056541</c:v>
                </c:pt>
                <c:pt idx="230">
                  <c:v>9.7351586970278419</c:v>
                </c:pt>
                <c:pt idx="231">
                  <c:v>9.7167607453968863</c:v>
                </c:pt>
                <c:pt idx="232">
                  <c:v>9.6985587144621253</c:v>
                </c:pt>
                <c:pt idx="233">
                  <c:v>9.680548849134107</c:v>
                </c:pt>
                <c:pt idx="234">
                  <c:v>9.6627274841980171</c:v>
                </c:pt>
                <c:pt idx="235">
                  <c:v>9.6450910417187092</c:v>
                </c:pt>
                <c:pt idx="236">
                  <c:v>9.6276360285337717</c:v>
                </c:pt>
                <c:pt idx="237">
                  <c:v>9.6103590338312284</c:v>
                </c:pt>
                <c:pt idx="238">
                  <c:v>9.5932567268085585</c:v>
                </c:pt>
                <c:pt idx="239">
                  <c:v>9.5763258544099639</c:v>
                </c:pt>
                <c:pt idx="240">
                  <c:v>9.5595632391388374</c:v>
                </c:pt>
                <c:pt idx="241">
                  <c:v>9.5429657769425962</c:v>
                </c:pt>
                <c:pt idx="242">
                  <c:v>9.5265304351671301</c:v>
                </c:pt>
                <c:pt idx="243">
                  <c:v>9.5102542505782246</c:v>
                </c:pt>
                <c:pt idx="244">
                  <c:v>9.4941343274474672</c:v>
                </c:pt>
                <c:pt idx="245">
                  <c:v>9.4781678357002033</c:v>
                </c:pt>
                <c:pt idx="246">
                  <c:v>9.4623520091232542</c:v>
                </c:pt>
                <c:pt idx="247">
                  <c:v>9.4466841436301721</c:v>
                </c:pt>
                <c:pt idx="248">
                  <c:v>9.4311615955819104</c:v>
                </c:pt>
                <c:pt idx="249">
                  <c:v>9.4157817801609056</c:v>
                </c:pt>
                <c:pt idx="250">
                  <c:v>9.4005421697965765</c:v>
                </c:pt>
                <c:pt idx="251">
                  <c:v>9.385440292640407</c:v>
                </c:pt>
                <c:pt idx="252">
                  <c:v>9.3704737310888024</c:v>
                </c:pt>
                <c:pt idx="253">
                  <c:v>9.3556401203520387</c:v>
                </c:pt>
                <c:pt idx="254">
                  <c:v>9.3409371470675939</c:v>
                </c:pt>
                <c:pt idx="255">
                  <c:v>9.3263625479563075</c:v>
                </c:pt>
                <c:pt idx="256">
                  <c:v>9.3119141085198791</c:v>
                </c:pt>
                <c:pt idx="257">
                  <c:v>9.2975896617782006</c:v>
                </c:pt>
                <c:pt idx="258">
                  <c:v>9.2833870870451349</c:v>
                </c:pt>
                <c:pt idx="259">
                  <c:v>9.2693043087414253</c:v>
                </c:pt>
                <c:pt idx="260">
                  <c:v>9.2553392952433864</c:v>
                </c:pt>
                <c:pt idx="261">
                  <c:v>9.241490057766196</c:v>
                </c:pt>
                <c:pt idx="262">
                  <c:v>9.2277546492805538</c:v>
                </c:pt>
                <c:pt idx="263">
                  <c:v>9.2141311634615697</c:v>
                </c:pt>
                <c:pt idx="264">
                  <c:v>9.200617733668782</c:v>
                </c:pt>
                <c:pt idx="265">
                  <c:v>9.1872125319562663</c:v>
                </c:pt>
                <c:pt idx="266">
                  <c:v>9.1739137681117668</c:v>
                </c:pt>
                <c:pt idx="267">
                  <c:v>9.1607196887239173</c:v>
                </c:pt>
                <c:pt idx="268">
                  <c:v>9.1476285762765723</c:v>
                </c:pt>
                <c:pt idx="269">
                  <c:v>9.1346387482693974</c:v>
                </c:pt>
                <c:pt idx="270">
                  <c:v>9.1217485563637535</c:v>
                </c:pt>
                <c:pt idx="271">
                  <c:v>9.1089563855531317</c:v>
                </c:pt>
                <c:pt idx="272">
                  <c:v>9.0962606533572554</c:v>
                </c:pt>
                <c:pt idx="273">
                  <c:v>9.0836598090391494</c:v>
                </c:pt>
                <c:pt idx="274">
                  <c:v>9.0711523328443082</c:v>
                </c:pt>
                <c:pt idx="275">
                  <c:v>9.0587367352613786</c:v>
                </c:pt>
                <c:pt idx="276">
                  <c:v>9.0464115563035534</c:v>
                </c:pt>
                <c:pt idx="277">
                  <c:v>9.0341753648100589</c:v>
                </c:pt>
                <c:pt idx="278">
                  <c:v>9.0220267577670938</c:v>
                </c:pt>
                <c:pt idx="279">
                  <c:v>9.0099643596475509</c:v>
                </c:pt>
                <c:pt idx="280">
                  <c:v>8.9979868217689791</c:v>
                </c:pt>
                <c:pt idx="281">
                  <c:v>8.986092821669164</c:v>
                </c:pt>
                <c:pt idx="282">
                  <c:v>8.9742810624987985</c:v>
                </c:pt>
                <c:pt idx="283">
                  <c:v>8.9625502724306934</c:v>
                </c:pt>
                <c:pt idx="284">
                  <c:v>8.9508992040849886</c:v>
                </c:pt>
                <c:pt idx="285">
                  <c:v>8.9393266339699178</c:v>
                </c:pt>
                <c:pt idx="286">
                  <c:v>8.927831361937594</c:v>
                </c:pt>
                <c:pt idx="287">
                  <c:v>8.9164122106543537</c:v>
                </c:pt>
                <c:pt idx="288">
                  <c:v>8.9050680250852761</c:v>
                </c:pt>
                <c:pt idx="289">
                  <c:v>8.8937976719923277</c:v>
                </c:pt>
                <c:pt idx="290">
                  <c:v>8.8826000394458244</c:v>
                </c:pt>
                <c:pt idx="291">
                  <c:v>8.8714740363487419</c:v>
                </c:pt>
                <c:pt idx="292">
                  <c:v>8.8604185919735112</c:v>
                </c:pt>
                <c:pt idx="293">
                  <c:v>8.8494326555109097</c:v>
                </c:pt>
                <c:pt idx="294">
                  <c:v>8.8385151956306949</c:v>
                </c:pt>
                <c:pt idx="295">
                  <c:v>8.8276652000536053</c:v>
                </c:pt>
                <c:pt idx="296">
                  <c:v>8.8168816751344306</c:v>
                </c:pt>
                <c:pt idx="297">
                  <c:v>8.8061636454557881</c:v>
                </c:pt>
                <c:pt idx="298">
                  <c:v>8.7955101534322822</c:v>
                </c:pt>
                <c:pt idx="299">
                  <c:v>8.784920258924787</c:v>
                </c:pt>
                <c:pt idx="300">
                  <c:v>8.7743930388645044</c:v>
                </c:pt>
                <c:pt idx="301">
                  <c:v>8.7639275868865258</c:v>
                </c:pt>
                <c:pt idx="302">
                  <c:v>8.7535230129726589</c:v>
                </c:pt>
                <c:pt idx="303">
                  <c:v>8.743178443103174</c:v>
                </c:pt>
                <c:pt idx="304">
                  <c:v>8.7328930189172969</c:v>
                </c:pt>
                <c:pt idx="305">
                  <c:v>8.7226658973821252</c:v>
                </c:pt>
                <c:pt idx="306">
                  <c:v>8.7124962504697763</c:v>
                </c:pt>
                <c:pt idx="307">
                  <c:v>8.7023832648424992</c:v>
                </c:pt>
                <c:pt idx="308">
                  <c:v>8.6923261415455535</c:v>
                </c:pt>
                <c:pt idx="309">
                  <c:v>8.6823240957076013</c:v>
                </c:pt>
                <c:pt idx="310">
                  <c:v>8.6723763562484226</c:v>
                </c:pt>
                <c:pt idx="311">
                  <c:v>8.6624821655937385</c:v>
                </c:pt>
                <c:pt idx="312">
                  <c:v>8.6526407793969682</c:v>
                </c:pt>
                <c:pt idx="313">
                  <c:v>8.6428514662676736</c:v>
                </c:pt>
                <c:pt idx="314">
                  <c:v>8.6331135075065522</c:v>
                </c:pt>
                <c:pt idx="315">
                  <c:v>8.6234261968467862</c:v>
                </c:pt>
                <c:pt idx="316">
                  <c:v>8.6137888402015559</c:v>
                </c:pt>
                <c:pt idx="317">
                  <c:v>8.6042007554175708</c:v>
                </c:pt>
                <c:pt idx="318">
                  <c:v>8.5946612720344149</c:v>
                </c:pt>
                <c:pt idx="319">
                  <c:v>8.5851697310496267</c:v>
                </c:pt>
                <c:pt idx="320">
                  <c:v>8.5757254846892366</c:v>
                </c:pt>
                <c:pt idx="321">
                  <c:v>8.5663278961837506</c:v>
                </c:pt>
                <c:pt idx="322">
                  <c:v>8.5569763395493084</c:v>
                </c:pt>
                <c:pt idx="323">
                  <c:v>8.5476701993739717</c:v>
                </c:pt>
                <c:pt idx="324">
                  <c:v>8.5384088706089436</c:v>
                </c:pt>
                <c:pt idx="325">
                  <c:v>8.5291917583646324</c:v>
                </c:pt>
                <c:pt idx="326">
                  <c:v>8.5200182777113813</c:v>
                </c:pt>
                <c:pt idx="327">
                  <c:v>8.5108878534847818</c:v>
                </c:pt>
                <c:pt idx="328">
                  <c:v>8.5017999200954595</c:v>
                </c:pt>
                <c:pt idx="329">
                  <c:v>8.4927539213431427</c:v>
                </c:pt>
                <c:pt idx="330">
                  <c:v>8.4837493102349786</c:v>
                </c:pt>
                <c:pt idx="331">
                  <c:v>8.4747855488079562</c:v>
                </c:pt>
                <c:pt idx="332">
                  <c:v>8.4658621079553384</c:v>
                </c:pt>
                <c:pt idx="333">
                  <c:v>8.4569784672569508</c:v>
                </c:pt>
                <c:pt idx="334">
                  <c:v>8.4481341148133104</c:v>
                </c:pt>
                <c:pt idx="335">
                  <c:v>8.4393285470834396</c:v>
                </c:pt>
                <c:pt idx="336">
                  <c:v>8.430561268726267</c:v>
                </c:pt>
                <c:pt idx="337">
                  <c:v>8.4218317924455484</c:v>
                </c:pt>
                <c:pt idx="338">
                  <c:v>8.4131396388382296</c:v>
                </c:pt>
                <c:pt idx="339">
                  <c:v>8.404484336246103</c:v>
                </c:pt>
                <c:pt idx="340">
                  <c:v>8.3958654206107486</c:v>
                </c:pt>
                <c:pt idx="341">
                  <c:v>8.3872824353316222</c:v>
                </c:pt>
                <c:pt idx="342">
                  <c:v>8.3787349311272479</c:v>
                </c:pt>
                <c:pt idx="343">
                  <c:v>8.3702224658994009</c:v>
                </c:pt>
                <c:pt idx="344">
                  <c:v>8.3617446046002346</c:v>
                </c:pt>
                <c:pt idx="345">
                  <c:v>8.353300919102292</c:v>
                </c:pt>
                <c:pt idx="346">
                  <c:v>8.3448909880712634</c:v>
                </c:pt>
                <c:pt idx="347">
                  <c:v>8.3365143968415012</c:v>
                </c:pt>
                <c:pt idx="348">
                  <c:v>8.3281707372941813</c:v>
                </c:pt>
                <c:pt idx="349">
                  <c:v>8.319859607738044</c:v>
                </c:pt>
                <c:pt idx="350">
                  <c:v>8.3115806127926728</c:v>
                </c:pt>
                <c:pt idx="351">
                  <c:v>8.3033333632742323</c:v>
                </c:pt>
                <c:pt idx="352">
                  <c:v>8.2951174760836182</c:v>
                </c:pt>
                <c:pt idx="353">
                  <c:v>8.2869325740969373</c:v>
                </c:pt>
                <c:pt idx="354">
                  <c:v>8.278778286058289</c:v>
                </c:pt>
                <c:pt idx="355">
                  <c:v>8.2706542464747859</c:v>
                </c:pt>
                <c:pt idx="356">
                  <c:v>8.262560095513745</c:v>
                </c:pt>
                <c:pt idx="357">
                  <c:v>8.2544954789020064</c:v>
                </c:pt>
                <c:pt idx="358">
                  <c:v>8.2464600478273482</c:v>
                </c:pt>
                <c:pt idx="359">
                  <c:v>8.2384534588418923</c:v>
                </c:pt>
                <c:pt idx="360">
                  <c:v>8.2304753737675433</c:v>
                </c:pt>
                <c:pt idx="361">
                  <c:v>8.2225254596033093</c:v>
                </c:pt>
                <c:pt idx="362">
                  <c:v>8.2146033884345417</c:v>
                </c:pt>
                <c:pt idx="363">
                  <c:v>8.2067088373440225</c:v>
                </c:pt>
                <c:pt idx="364">
                  <c:v>8.1988414883248115</c:v>
                </c:pt>
                <c:pt idx="365">
                  <c:v>8.1910010281949095</c:v>
                </c:pt>
                <c:pt idx="366">
                  <c:v>8.1831871485135999</c:v>
                </c:pt>
                <c:pt idx="367">
                  <c:v>8.1753995454994755</c:v>
                </c:pt>
                <c:pt idx="368">
                  <c:v>8.1676379199501099</c:v>
                </c:pt>
                <c:pt idx="369">
                  <c:v>8.159901977163333</c:v>
                </c:pt>
                <c:pt idx="370">
                  <c:v>8.1521914268600657</c:v>
                </c:pt>
                <c:pt idx="371">
                  <c:v>8.1445059831086724</c:v>
                </c:pt>
                <c:pt idx="372">
                  <c:v>8.1368453642508438</c:v>
                </c:pt>
                <c:pt idx="373">
                  <c:v>8.1292092928288913</c:v>
                </c:pt>
                <c:pt idx="374">
                  <c:v>8.1215974955145054</c:v>
                </c:pt>
                <c:pt idx="375">
                  <c:v>8.1140097030388905</c:v>
                </c:pt>
                <c:pt idx="376">
                  <c:v>8.1064456501242752</c:v>
                </c:pt>
                <c:pt idx="377">
                  <c:v>8.0989050754167433</c:v>
                </c:pt>
                <c:pt idx="378">
                  <c:v>8.091387721420368</c:v>
                </c:pt>
                <c:pt idx="379">
                  <c:v>8.0838933344326414</c:v>
                </c:pt>
                <c:pt idx="380">
                  <c:v>8.0764216644811135</c:v>
                </c:pt>
                <c:pt idx="381">
                  <c:v>8.0689724652612806</c:v>
                </c:pt>
                <c:pt idx="382">
                  <c:v>8.0615454940756415</c:v>
                </c:pt>
                <c:pt idx="383">
                  <c:v>8.0541405117739462</c:v>
                </c:pt>
                <c:pt idx="384">
                  <c:v>8.0467572826945393</c:v>
                </c:pt>
                <c:pt idx="385">
                  <c:v>8.0393955746068819</c:v>
                </c:pt>
                <c:pt idx="386">
                  <c:v>8.0320551586550817</c:v>
                </c:pt>
                <c:pt idx="387">
                  <c:v>8.0247358093025714</c:v>
                </c:pt>
                <c:pt idx="388">
                  <c:v>8.0174373042777702</c:v>
                </c:pt>
                <c:pt idx="389">
                  <c:v>8.0101594245207917</c:v>
                </c:pt>
                <c:pt idx="390">
                  <c:v>8.0029019541311364</c:v>
                </c:pt>
                <c:pt idx="391">
                  <c:v>7.9956646803164002</c:v>
                </c:pt>
                <c:pt idx="392">
                  <c:v>7.9884473933418629</c:v>
                </c:pt>
                <c:pt idx="393">
                  <c:v>7.9812498864810966</c:v>
                </c:pt>
                <c:pt idx="394">
                  <c:v>7.9740719559674194</c:v>
                </c:pt>
                <c:pt idx="395">
                  <c:v>7.9669134009463001</c:v>
                </c:pt>
                <c:pt idx="396">
                  <c:v>7.9597740234286007</c:v>
                </c:pt>
                <c:pt idx="397">
                  <c:v>7.9526536282446898</c:v>
                </c:pt>
                <c:pt idx="398">
                  <c:v>7.9455520229994079</c:v>
                </c:pt>
                <c:pt idx="399">
                  <c:v>7.9384690180278366</c:v>
                </c:pt>
                <c:pt idx="400">
                  <c:v>7.9314044263518824</c:v>
                </c:pt>
                <c:pt idx="401">
                  <c:v>7.9243580636376567</c:v>
                </c:pt>
                <c:pt idx="402">
                  <c:v>7.9173297481536036</c:v>
                </c:pt>
                <c:pt idx="403">
                  <c:v>7.9103193007294159</c:v>
                </c:pt>
                <c:pt idx="404">
                  <c:v>7.9033265447156626</c:v>
                </c:pt>
                <c:pt idx="405">
                  <c:v>7.896351305944151</c:v>
                </c:pt>
                <c:pt idx="406">
                  <c:v>7.8893934126890155</c:v>
                </c:pt>
                <c:pt idx="407">
                  <c:v>7.8824526956284764</c:v>
                </c:pt>
                <c:pt idx="408">
                  <c:v>7.8755289878072947</c:v>
                </c:pt>
                <c:pt idx="409">
                  <c:v>7.8686221245998862</c:v>
                </c:pt>
                <c:pt idx="410">
                  <c:v>7.861731943674096</c:v>
                </c:pt>
                <c:pt idx="411">
                  <c:v>7.8548582849556112</c:v>
                </c:pt>
                <c:pt idx="412">
                  <c:v>7.8480009905930022</c:v>
                </c:pt>
                <c:pt idx="413">
                  <c:v>7.8411599049233764</c:v>
                </c:pt>
                <c:pt idx="414">
                  <c:v>7.8343348744386265</c:v>
                </c:pt>
                <c:pt idx="415">
                  <c:v>7.8275257477522882</c:v>
                </c:pt>
                <c:pt idx="416">
                  <c:v>7.8207323755669602</c:v>
                </c:pt>
                <c:pt idx="417">
                  <c:v>7.8139546106422983</c:v>
                </c:pt>
                <c:pt idx="418">
                  <c:v>7.8071923077635592</c:v>
                </c:pt>
                <c:pt idx="419">
                  <c:v>7.8004453237106937</c:v>
                </c:pt>
                <c:pt idx="420">
                  <c:v>7.7937135172279763</c:v>
                </c:pt>
                <c:pt idx="421">
                  <c:v>7.7869967489941487</c:v>
                </c:pt>
                <c:pt idx="422">
                  <c:v>7.7802948815930808</c:v>
                </c:pt>
                <c:pt idx="423">
                  <c:v>7.7736077794849443</c:v>
                </c:pt>
                <c:pt idx="424">
                  <c:v>7.766935308977855</c:v>
                </c:pt>
                <c:pt idx="425">
                  <c:v>7.7602773382000283</c:v>
                </c:pt>
                <c:pt idx="426">
                  <c:v>7.7536337370723789</c:v>
                </c:pt>
                <c:pt idx="427">
                  <c:v>7.7470043772816055</c:v>
                </c:pt>
                <c:pt idx="428">
                  <c:v>7.7403891322537302</c:v>
                </c:pt>
                <c:pt idx="429">
                  <c:v>7.7337878771280764</c:v>
                </c:pt>
                <c:pt idx="430">
                  <c:v>7.7272004887316807</c:v>
                </c:pt>
                <c:pt idx="431">
                  <c:v>7.7206268455541469</c:v>
                </c:pt>
                <c:pt idx="432">
                  <c:v>7.7140668277229274</c:v>
                </c:pt>
                <c:pt idx="433">
                  <c:v>7.7075203169789788</c:v>
                </c:pt>
                <c:pt idx="434">
                  <c:v>7.7009871966528802</c:v>
                </c:pt>
                <c:pt idx="435">
                  <c:v>7.6944673516413058</c:v>
                </c:pt>
                <c:pt idx="436">
                  <c:v>7.6879606683838944</c:v>
                </c:pt>
                <c:pt idx="437">
                  <c:v>7.6814670348405354</c:v>
                </c:pt>
                <c:pt idx="438">
                  <c:v>7.6749863404689709</c:v>
                </c:pt>
                <c:pt idx="439">
                  <c:v>7.6685184762028253</c:v>
                </c:pt>
                <c:pt idx="440">
                  <c:v>7.6620633344299609</c:v>
                </c:pt>
                <c:pt idx="441">
                  <c:v>7.6556208089711912</c:v>
                </c:pt>
                <c:pt idx="442">
                  <c:v>7.6491907950593632</c:v>
                </c:pt>
                <c:pt idx="443">
                  <c:v>7.6427731893187598</c:v>
                </c:pt>
                <c:pt idx="444">
                  <c:v>7.6363678897448466</c:v>
                </c:pt>
                <c:pt idx="445">
                  <c:v>7.6299747956843404</c:v>
                </c:pt>
                <c:pt idx="446">
                  <c:v>7.6235938078156131</c:v>
                </c:pt>
                <c:pt idx="447">
                  <c:v>7.6172248281294124</c:v>
                </c:pt>
                <c:pt idx="448">
                  <c:v>7.6108677599098691</c:v>
                </c:pt>
                <c:pt idx="449">
                  <c:v>7.6045225077158474</c:v>
                </c:pt>
                <c:pt idx="450">
                  <c:v>7.5981889773625575</c:v>
                </c:pt>
                <c:pt idx="451">
                  <c:v>7.5918670759034992</c:v>
                </c:pt>
                <c:pt idx="452">
                  <c:v>7.5855567116126661</c:v>
                </c:pt>
                <c:pt idx="453">
                  <c:v>7.579257793967038</c:v>
                </c:pt>
                <c:pt idx="454">
                  <c:v>7.5729702336293698</c:v>
                </c:pt>
                <c:pt idx="455">
                  <c:v>7.5666939424312307</c:v>
                </c:pt>
                <c:pt idx="456">
                  <c:v>7.5604288333563385</c:v>
                </c:pt>
                <c:pt idx="457">
                  <c:v>7.554174820524123</c:v>
                </c:pt>
                <c:pt idx="458">
                  <c:v>7.5479318191735771</c:v>
                </c:pt>
                <c:pt idx="459">
                  <c:v>7.5416997456473602</c:v>
                </c:pt>
                <c:pt idx="460">
                  <c:v>7.5354785173761307</c:v>
                </c:pt>
                <c:pt idx="461">
                  <c:v>7.5292680528631379</c:v>
                </c:pt>
                <c:pt idx="462">
                  <c:v>7.5230682716690715</c:v>
                </c:pt>
                <c:pt idx="463">
                  <c:v>7.5168790943971064</c:v>
                </c:pt>
                <c:pt idx="464">
                  <c:v>7.5107004426782265</c:v>
                </c:pt>
                <c:pt idx="465">
                  <c:v>7.5045322391567382</c:v>
                </c:pt>
                <c:pt idx="466">
                  <c:v>7.498374407476037</c:v>
                </c:pt>
                <c:pt idx="467">
                  <c:v>7.4922268722645722</c:v>
                </c:pt>
                <c:pt idx="468">
                  <c:v>7.4860895591220444</c:v>
                </c:pt>
                <c:pt idx="469">
                  <c:v>7.4799623946058169</c:v>
                </c:pt>
                <c:pt idx="470">
                  <c:v>7.473845306217509</c:v>
                </c:pt>
                <c:pt idx="471">
                  <c:v>7.4677382223898352</c:v>
                </c:pt>
                <c:pt idx="472">
                  <c:v>7.4616410724736166</c:v>
                </c:pt>
                <c:pt idx="473">
                  <c:v>7.4555537867250088</c:v>
                </c:pt>
                <c:pt idx="474">
                  <c:v>7.4494762962929002</c:v>
                </c:pt>
                <c:pt idx="475">
                  <c:v>7.4434085332065347</c:v>
                </c:pt>
                <c:pt idx="476">
                  <c:v>7.4373504303632973</c:v>
                </c:pt>
                <c:pt idx="477">
                  <c:v>7.4313019215166936</c:v>
                </c:pt>
                <c:pt idx="478">
                  <c:v>7.4252629412645135</c:v>
                </c:pt>
                <c:pt idx="479">
                  <c:v>7.4192334250371736</c:v>
                </c:pt>
                <c:pt idx="480">
                  <c:v>7.4132133090862329</c:v>
                </c:pt>
                <c:pt idx="481">
                  <c:v>7.4072025304730662</c:v>
                </c:pt>
                <c:pt idx="482">
                  <c:v>7.4012010270577555</c:v>
                </c:pt>
                <c:pt idx="483">
                  <c:v>7.3952087374880717</c:v>
                </c:pt>
                <c:pt idx="484">
                  <c:v>7.389225601188711</c:v>
                </c:pt>
                <c:pt idx="485">
                  <c:v>7.3832515583506071</c:v>
                </c:pt>
                <c:pt idx="486">
                  <c:v>7.3772865499204672</c:v>
                </c:pt>
                <c:pt idx="487">
                  <c:v>7.3713305175904189</c:v>
                </c:pt>
                <c:pt idx="488">
                  <c:v>7.3653834037878445</c:v>
                </c:pt>
                <c:pt idx="489">
                  <c:v>7.3594451516653425</c:v>
                </c:pt>
                <c:pt idx="490">
                  <c:v>7.3535157050908424</c:v>
                </c:pt>
                <c:pt idx="491">
                  <c:v>7.3475950086378852</c:v>
                </c:pt>
                <c:pt idx="492">
                  <c:v>7.3416830075760098</c:v>
                </c:pt>
                <c:pt idx="493">
                  <c:v>7.3357796478613144</c:v>
                </c:pt>
                <c:pt idx="494">
                  <c:v>7.329884876127144</c:v>
                </c:pt>
                <c:pt idx="495">
                  <c:v>7.3239986396749108</c:v>
                </c:pt>
                <c:pt idx="496">
                  <c:v>7.3181208864650529</c:v>
                </c:pt>
                <c:pt idx="497">
                  <c:v>7.312251565108121</c:v>
                </c:pt>
                <c:pt idx="498">
                  <c:v>7.3063906248560002</c:v>
                </c:pt>
                <c:pt idx="499">
                  <c:v>7.3005380155932702</c:v>
                </c:pt>
                <c:pt idx="500">
                  <c:v>7.294693687828655</c:v>
                </c:pt>
                <c:pt idx="501">
                  <c:v>7.2888575926866368</c:v>
                </c:pt>
                <c:pt idx="502">
                  <c:v>7.2830296818991727</c:v>
                </c:pt>
                <c:pt idx="503">
                  <c:v>7.2772099077975207</c:v>
                </c:pt>
                <c:pt idx="504">
                  <c:v>7.2713982233042147</c:v>
                </c:pt>
                <c:pt idx="505">
                  <c:v>7.2655945819251206</c:v>
                </c:pt>
                <c:pt idx="506">
                  <c:v>7.2597989377416265</c:v>
                </c:pt>
                <c:pt idx="507">
                  <c:v>7.2540112454029382</c:v>
                </c:pt>
                <c:pt idx="508">
                  <c:v>7.248231460118495</c:v>
                </c:pt>
                <c:pt idx="509">
                  <c:v>7.2424595376504808</c:v>
                </c:pt>
                <c:pt idx="510">
                  <c:v>7.2366954343064362</c:v>
                </c:pt>
                <c:pt idx="511">
                  <c:v>7.2309391069320128</c:v>
                </c:pt>
                <c:pt idx="512">
                  <c:v>7.2251905129037786</c:v>
                </c:pt>
                <c:pt idx="513">
                  <c:v>7.2194496101221679</c:v>
                </c:pt>
                <c:pt idx="514">
                  <c:v>7.2137163570045066</c:v>
                </c:pt>
                <c:pt idx="515">
                  <c:v>7.207990712478149</c:v>
                </c:pt>
                <c:pt idx="516">
                  <c:v>7.2022726359737081</c:v>
                </c:pt>
                <c:pt idx="517">
                  <c:v>7.196562087418374</c:v>
                </c:pt>
                <c:pt idx="518">
                  <c:v>7.1908590272293429</c:v>
                </c:pt>
                <c:pt idx="519">
                  <c:v>7.1851634163073195</c:v>
                </c:pt>
                <c:pt idx="520">
                  <c:v>7.1794752160301218</c:v>
                </c:pt>
                <c:pt idx="521">
                  <c:v>7.1737943882463764</c:v>
                </c:pt>
                <c:pt idx="522">
                  <c:v>7.1681208952692996</c:v>
                </c:pt>
                <c:pt idx="523">
                  <c:v>7.16245469987056</c:v>
                </c:pt>
                <c:pt idx="524">
                  <c:v>7.156795765274234</c:v>
                </c:pt>
                <c:pt idx="525">
                  <c:v>7.1511440551508478</c:v>
                </c:pt>
                <c:pt idx="526">
                  <c:v>7.1454995336114848</c:v>
                </c:pt>
                <c:pt idx="527">
                  <c:v>7.1398621652020093</c:v>
                </c:pt>
                <c:pt idx="528">
                  <c:v>7.1342319148973266</c:v>
                </c:pt>
                <c:pt idx="529">
                  <c:v>7.1286087480957558</c:v>
                </c:pt>
                <c:pt idx="530">
                  <c:v>7.1229926306134717</c:v>
                </c:pt>
                <c:pt idx="531">
                  <c:v>7.117383528679011</c:v>
                </c:pt>
                <c:pt idx="532">
                  <c:v>7.1117814089278779</c:v>
                </c:pt>
                <c:pt idx="533">
                  <c:v>7.1061862383971945</c:v>
                </c:pt>
                <c:pt idx="534">
                  <c:v>7.1005979845204577</c:v>
                </c:pt>
                <c:pt idx="535">
                  <c:v>7.0950166151223399</c:v>
                </c:pt>
                <c:pt idx="536">
                  <c:v>7.0894420984135715</c:v>
                </c:pt>
                <c:pt idx="537">
                  <c:v>7.083874402985904</c:v>
                </c:pt>
                <c:pt idx="538">
                  <c:v>7.0783134978071205</c:v>
                </c:pt>
                <c:pt idx="539">
                  <c:v>7.0727593522161376</c:v>
                </c:pt>
                <c:pt idx="540">
                  <c:v>7.0672119359181504</c:v>
                </c:pt>
                <c:pt idx="541">
                  <c:v>7.0616712189798623</c:v>
                </c:pt>
                <c:pt idx="542">
                  <c:v>7.0561371718247772</c:v>
                </c:pt>
                <c:pt idx="543">
                  <c:v>7.0506097652285362</c:v>
                </c:pt>
                <c:pt idx="544">
                  <c:v>7.0450889703143567</c:v>
                </c:pt>
                <c:pt idx="545">
                  <c:v>7.0395747585484827</c:v>
                </c:pt>
                <c:pt idx="546">
                  <c:v>7.0340671017357437</c:v>
                </c:pt>
                <c:pt idx="547">
                  <c:v>7.0285659720151425</c:v>
                </c:pt>
                <c:pt idx="548">
                  <c:v>7.0230713418555153</c:v>
                </c:pt>
                <c:pt idx="549">
                  <c:v>7.0175831840512517</c:v>
                </c:pt>
                <c:pt idx="550">
                  <c:v>7.0121014717180623</c:v>
                </c:pt>
                <c:pt idx="551">
                  <c:v>7.0066261782888137</c:v>
                </c:pt>
                <c:pt idx="552">
                  <c:v>7.0011572775094209</c:v>
                </c:pt>
                <c:pt idx="553">
                  <c:v>6.9956947434347727</c:v>
                </c:pt>
                <c:pt idx="554">
                  <c:v>6.9902385504247402</c:v>
                </c:pt>
                <c:pt idx="555">
                  <c:v>6.9847886731402307</c:v>
                </c:pt>
                <c:pt idx="556">
                  <c:v>6.9793450865392774</c:v>
                </c:pt>
                <c:pt idx="557">
                  <c:v>6.9739077658732054</c:v>
                </c:pt>
                <c:pt idx="558">
                  <c:v>6.9684766866828234</c:v>
                </c:pt>
                <c:pt idx="559">
                  <c:v>6.9630518247946966</c:v>
                </c:pt>
                <c:pt idx="560">
                  <c:v>6.9576331563174429</c:v>
                </c:pt>
                <c:pt idx="561">
                  <c:v>6.9522206576380876</c:v>
                </c:pt>
                <c:pt idx="562">
                  <c:v>6.9468143054184672</c:v>
                </c:pt>
                <c:pt idx="563">
                  <c:v>6.9414140765916885</c:v>
                </c:pt>
                <c:pt idx="564">
                  <c:v>6.9360199483586102</c:v>
                </c:pt>
                <c:pt idx="565">
                  <c:v>6.9306318981844033</c:v>
                </c:pt>
                <c:pt idx="566">
                  <c:v>6.9252499037951312</c:v>
                </c:pt>
                <c:pt idx="567">
                  <c:v>6.9198739431743865</c:v>
                </c:pt>
                <c:pt idx="568">
                  <c:v>6.9145039945599738</c:v>
                </c:pt>
                <c:pt idx="569">
                  <c:v>6.9091400364406219</c:v>
                </c:pt>
                <c:pt idx="570">
                  <c:v>6.9037820475527631</c:v>
                </c:pt>
                <c:pt idx="571">
                  <c:v>6.8984300068773345</c:v>
                </c:pt>
                <c:pt idx="572">
                  <c:v>6.8930838936366285</c:v>
                </c:pt>
                <c:pt idx="573">
                  <c:v>6.8877436872911808</c:v>
                </c:pt>
                <c:pt idx="574">
                  <c:v>6.8824093675367086</c:v>
                </c:pt>
                <c:pt idx="575">
                  <c:v>6.8770809143010778</c:v>
                </c:pt>
                <c:pt idx="576">
                  <c:v>6.8717583077413193</c:v>
                </c:pt>
                <c:pt idx="577">
                  <c:v>6.8664415282406743</c:v>
                </c:pt>
                <c:pt idx="578">
                  <c:v>6.8611305564056861</c:v>
                </c:pt>
                <c:pt idx="579">
                  <c:v>6.8558253730633281</c:v>
                </c:pt>
                <c:pt idx="580">
                  <c:v>6.8505259592581673</c:v>
                </c:pt>
                <c:pt idx="581">
                  <c:v>6.845232296249562</c:v>
                </c:pt>
                <c:pt idx="582">
                  <c:v>6.8399443655089049</c:v>
                </c:pt>
                <c:pt idx="583">
                  <c:v>6.8346621487168884</c:v>
                </c:pt>
                <c:pt idx="584">
                  <c:v>6.8293856277608285</c:v>
                </c:pt>
                <c:pt idx="585">
                  <c:v>6.8241147847319867</c:v>
                </c:pt>
                <c:pt idx="586">
                  <c:v>6.8188496019229659</c:v>
                </c:pt>
                <c:pt idx="587">
                  <c:v>6.8135900618251126</c:v>
                </c:pt>
                <c:pt idx="588">
                  <c:v>6.8083361471259654</c:v>
                </c:pt>
                <c:pt idx="589">
                  <c:v>6.8030878407067323</c:v>
                </c:pt>
                <c:pt idx="590">
                  <c:v>6.7978451256398014</c:v>
                </c:pt>
                <c:pt idx="591">
                  <c:v>6.7926079851862813</c:v>
                </c:pt>
                <c:pt idx="592">
                  <c:v>6.7873764027935772</c:v>
                </c:pt>
                <c:pt idx="593">
                  <c:v>6.7821503620930015</c:v>
                </c:pt>
                <c:pt idx="594">
                  <c:v>6.7769298468973966</c:v>
                </c:pt>
                <c:pt idx="595">
                  <c:v>6.7717148411988131</c:v>
                </c:pt>
                <c:pt idx="596">
                  <c:v>6.7665053291662023</c:v>
                </c:pt>
                <c:pt idx="597">
                  <c:v>6.7613012951431415</c:v>
                </c:pt>
                <c:pt idx="598">
                  <c:v>6.7561027236455873</c:v>
                </c:pt>
                <c:pt idx="599">
                  <c:v>6.7509095993596659</c:v>
                </c:pt>
                <c:pt idx="600">
                  <c:v>6.7457219071394716</c:v>
                </c:pt>
                <c:pt idx="601">
                  <c:v>6.740539632004924</c:v>
                </c:pt>
                <c:pt idx="602">
                  <c:v>6.7353627591396252</c:v>
                </c:pt>
                <c:pt idx="603">
                  <c:v>6.7301912738887522</c:v>
                </c:pt>
                <c:pt idx="604">
                  <c:v>6.7250251617569852</c:v>
                </c:pt>
                <c:pt idx="605">
                  <c:v>6.7198644084064512</c:v>
                </c:pt>
                <c:pt idx="606">
                  <c:v>6.7147089996547011</c:v>
                </c:pt>
                <c:pt idx="607">
                  <c:v>6.7095589214727021</c:v>
                </c:pt>
                <c:pt idx="608">
                  <c:v>6.7044141599828766</c:v>
                </c:pt>
                <c:pt idx="609">
                  <c:v>6.6992747014571377</c:v>
                </c:pt>
                <c:pt idx="610">
                  <c:v>6.6941405323149725</c:v>
                </c:pt>
                <c:pt idx="611">
                  <c:v>6.6890116391215404</c:v>
                </c:pt>
                <c:pt idx="612">
                  <c:v>6.683888008585793</c:v>
                </c:pt>
                <c:pt idx="613">
                  <c:v>6.6787696275586272</c:v>
                </c:pt>
                <c:pt idx="614">
                  <c:v>6.6736564830310545</c:v>
                </c:pt>
                <c:pt idx="615">
                  <c:v>6.6685485621323828</c:v>
                </c:pt>
                <c:pt idx="616">
                  <c:v>6.6634458521284525</c:v>
                </c:pt>
                <c:pt idx="617">
                  <c:v>6.6583483404198622</c:v>
                </c:pt>
                <c:pt idx="618">
                  <c:v>6.6532560145402355</c:v>
                </c:pt>
                <c:pt idx="619">
                  <c:v>6.648168862154499</c:v>
                </c:pt>
                <c:pt idx="620">
                  <c:v>6.6430868710571964</c:v>
                </c:pt>
                <c:pt idx="621">
                  <c:v>6.6380100291708031</c:v>
                </c:pt>
                <c:pt idx="622">
                  <c:v>6.6329383245440843</c:v>
                </c:pt>
                <c:pt idx="623">
                  <c:v>6.6278717453504514</c:v>
                </c:pt>
                <c:pt idx="624">
                  <c:v>6.6228102798863642</c:v>
                </c:pt>
                <c:pt idx="625">
                  <c:v>6.6177539165697308</c:v>
                </c:pt>
                <c:pt idx="626">
                  <c:v>6.6127026439383378</c:v>
                </c:pt>
                <c:pt idx="627">
                  <c:v>6.6076564506482995</c:v>
                </c:pt>
                <c:pt idx="628">
                  <c:v>6.6026153254725237</c:v>
                </c:pt>
                <c:pt idx="629">
                  <c:v>6.5975792572992074</c:v>
                </c:pt>
                <c:pt idx="630">
                  <c:v>6.5925482351303319</c:v>
                </c:pt>
                <c:pt idx="631">
                  <c:v>6.5875222480801936</c:v>
                </c:pt>
                <c:pt idx="632">
                  <c:v>6.58250128537395</c:v>
                </c:pt>
                <c:pt idx="633">
                  <c:v>6.5774853363461716</c:v>
                </c:pt>
                <c:pt idx="634">
                  <c:v>6.5724743904394298</c:v>
                </c:pt>
                <c:pt idx="635">
                  <c:v>6.5674684372028977</c:v>
                </c:pt>
                <c:pt idx="636">
                  <c:v>6.5624674662909541</c:v>
                </c:pt>
                <c:pt idx="637">
                  <c:v>6.5574714674618226</c:v>
                </c:pt>
                <c:pt idx="638">
                  <c:v>6.5524804305762219</c:v>
                </c:pt>
                <c:pt idx="639">
                  <c:v>6.5474943455960224</c:v>
                </c:pt>
                <c:pt idx="640">
                  <c:v>6.5425132025829482</c:v>
                </c:pt>
                <c:pt idx="641">
                  <c:v>6.5375369916972552</c:v>
                </c:pt>
                <c:pt idx="642">
                  <c:v>6.5325657031964575</c:v>
                </c:pt>
                <c:pt idx="643">
                  <c:v>6.5275993274340633</c:v>
                </c:pt>
                <c:pt idx="644">
                  <c:v>6.5226378548583099</c:v>
                </c:pt>
                <c:pt idx="645">
                  <c:v>6.5176812760109319</c:v>
                </c:pt>
                <c:pt idx="646">
                  <c:v>6.5127295815259494</c:v>
                </c:pt>
                <c:pt idx="647">
                  <c:v>6.5077827621284472</c:v>
                </c:pt>
                <c:pt idx="648">
                  <c:v>6.5028408086333886</c:v>
                </c:pt>
                <c:pt idx="649">
                  <c:v>6.4979037119444421</c:v>
                </c:pt>
                <c:pt idx="650">
                  <c:v>6.4929714630528119</c:v>
                </c:pt>
                <c:pt idx="651">
                  <c:v>6.4880440530361021</c:v>
                </c:pt>
                <c:pt idx="652">
                  <c:v>6.4831214730571727</c:v>
                </c:pt>
                <c:pt idx="653">
                  <c:v>6.4782037143630253</c:v>
                </c:pt>
                <c:pt idx="654">
                  <c:v>6.4732907682836967</c:v>
                </c:pt>
                <c:pt idx="655">
                  <c:v>6.4683826262311657</c:v>
                </c:pt>
                <c:pt idx="656">
                  <c:v>6.4634792796982827</c:v>
                </c:pt>
                <c:pt idx="657">
                  <c:v>6.4585807202576939</c:v>
                </c:pt>
                <c:pt idx="658">
                  <c:v>6.4536869395607992</c:v>
                </c:pt>
                <c:pt idx="659">
                  <c:v>6.4487979293367097</c:v>
                </c:pt>
                <c:pt idx="660">
                  <c:v>6.4439136813912219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7D0-47CB-98DF-32D88C8AB44E}"/>
            </c:ext>
          </c:extLst>
        </c:ser>
        <c:ser>
          <c:idx val="3"/>
          <c:order val="3"/>
          <c:tx>
            <c:strRef>
              <c:f>'Gain graph'!$F$4</c:f>
              <c:strCache>
                <c:ptCount val="1"/>
                <c:pt idx="0">
                  <c:v>Vo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'Gain graph'!$B$5:$B$665</c:f>
              <c:numCache>
                <c:formatCode>General</c:formatCode>
                <c:ptCount val="6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  <c:pt idx="261">
                  <c:v>150.5</c:v>
                </c:pt>
                <c:pt idx="262">
                  <c:v>151</c:v>
                </c:pt>
                <c:pt idx="263">
                  <c:v>151.5</c:v>
                </c:pt>
                <c:pt idx="264">
                  <c:v>152</c:v>
                </c:pt>
                <c:pt idx="265">
                  <c:v>152.5</c:v>
                </c:pt>
                <c:pt idx="266">
                  <c:v>153</c:v>
                </c:pt>
                <c:pt idx="267">
                  <c:v>153.5</c:v>
                </c:pt>
                <c:pt idx="268">
                  <c:v>154</c:v>
                </c:pt>
                <c:pt idx="269">
                  <c:v>154.5</c:v>
                </c:pt>
                <c:pt idx="270">
                  <c:v>155</c:v>
                </c:pt>
                <c:pt idx="271">
                  <c:v>155.5</c:v>
                </c:pt>
                <c:pt idx="272">
                  <c:v>156</c:v>
                </c:pt>
                <c:pt idx="273">
                  <c:v>156.5</c:v>
                </c:pt>
                <c:pt idx="274">
                  <c:v>157</c:v>
                </c:pt>
                <c:pt idx="275">
                  <c:v>157.5</c:v>
                </c:pt>
                <c:pt idx="276">
                  <c:v>158</c:v>
                </c:pt>
                <c:pt idx="277">
                  <c:v>158.5</c:v>
                </c:pt>
                <c:pt idx="278">
                  <c:v>159</c:v>
                </c:pt>
                <c:pt idx="279">
                  <c:v>159.5</c:v>
                </c:pt>
                <c:pt idx="280">
                  <c:v>160</c:v>
                </c:pt>
                <c:pt idx="281">
                  <c:v>160.5</c:v>
                </c:pt>
                <c:pt idx="282">
                  <c:v>161</c:v>
                </c:pt>
                <c:pt idx="283">
                  <c:v>161.5</c:v>
                </c:pt>
                <c:pt idx="284">
                  <c:v>162</c:v>
                </c:pt>
                <c:pt idx="285">
                  <c:v>162.5</c:v>
                </c:pt>
                <c:pt idx="286">
                  <c:v>163</c:v>
                </c:pt>
                <c:pt idx="287">
                  <c:v>163.5</c:v>
                </c:pt>
                <c:pt idx="288">
                  <c:v>164</c:v>
                </c:pt>
                <c:pt idx="289">
                  <c:v>164.5</c:v>
                </c:pt>
                <c:pt idx="290">
                  <c:v>165</c:v>
                </c:pt>
                <c:pt idx="291">
                  <c:v>165.5</c:v>
                </c:pt>
                <c:pt idx="292">
                  <c:v>166</c:v>
                </c:pt>
                <c:pt idx="293">
                  <c:v>166.5</c:v>
                </c:pt>
                <c:pt idx="294">
                  <c:v>167</c:v>
                </c:pt>
                <c:pt idx="295">
                  <c:v>167.5</c:v>
                </c:pt>
                <c:pt idx="296">
                  <c:v>168</c:v>
                </c:pt>
                <c:pt idx="297">
                  <c:v>168.5</c:v>
                </c:pt>
                <c:pt idx="298">
                  <c:v>169</c:v>
                </c:pt>
                <c:pt idx="299">
                  <c:v>169.5</c:v>
                </c:pt>
                <c:pt idx="300">
                  <c:v>170</c:v>
                </c:pt>
                <c:pt idx="301">
                  <c:v>170.5</c:v>
                </c:pt>
                <c:pt idx="302">
                  <c:v>171</c:v>
                </c:pt>
                <c:pt idx="303">
                  <c:v>171.5</c:v>
                </c:pt>
                <c:pt idx="304">
                  <c:v>172</c:v>
                </c:pt>
                <c:pt idx="305">
                  <c:v>172.5</c:v>
                </c:pt>
                <c:pt idx="306">
                  <c:v>173</c:v>
                </c:pt>
                <c:pt idx="307">
                  <c:v>173.5</c:v>
                </c:pt>
                <c:pt idx="308">
                  <c:v>174</c:v>
                </c:pt>
                <c:pt idx="309">
                  <c:v>174.5</c:v>
                </c:pt>
                <c:pt idx="310">
                  <c:v>175</c:v>
                </c:pt>
                <c:pt idx="311">
                  <c:v>175.5</c:v>
                </c:pt>
                <c:pt idx="312">
                  <c:v>176</c:v>
                </c:pt>
                <c:pt idx="313">
                  <c:v>176.5</c:v>
                </c:pt>
                <c:pt idx="314">
                  <c:v>177</c:v>
                </c:pt>
                <c:pt idx="315">
                  <c:v>177.5</c:v>
                </c:pt>
                <c:pt idx="316">
                  <c:v>178</c:v>
                </c:pt>
                <c:pt idx="317">
                  <c:v>178.5</c:v>
                </c:pt>
                <c:pt idx="318">
                  <c:v>179</c:v>
                </c:pt>
                <c:pt idx="319">
                  <c:v>179.5</c:v>
                </c:pt>
                <c:pt idx="320">
                  <c:v>180</c:v>
                </c:pt>
                <c:pt idx="321">
                  <c:v>180.5</c:v>
                </c:pt>
                <c:pt idx="322">
                  <c:v>181</c:v>
                </c:pt>
                <c:pt idx="323">
                  <c:v>181.5</c:v>
                </c:pt>
                <c:pt idx="324">
                  <c:v>182</c:v>
                </c:pt>
                <c:pt idx="325">
                  <c:v>182.5</c:v>
                </c:pt>
                <c:pt idx="326">
                  <c:v>183</c:v>
                </c:pt>
                <c:pt idx="327">
                  <c:v>183.5</c:v>
                </c:pt>
                <c:pt idx="328">
                  <c:v>184</c:v>
                </c:pt>
                <c:pt idx="329">
                  <c:v>184.5</c:v>
                </c:pt>
                <c:pt idx="330">
                  <c:v>185</c:v>
                </c:pt>
                <c:pt idx="331">
                  <c:v>185.5</c:v>
                </c:pt>
                <c:pt idx="332">
                  <c:v>186</c:v>
                </c:pt>
                <c:pt idx="333">
                  <c:v>186.5</c:v>
                </c:pt>
                <c:pt idx="334">
                  <c:v>187</c:v>
                </c:pt>
                <c:pt idx="335">
                  <c:v>187.5</c:v>
                </c:pt>
                <c:pt idx="336">
                  <c:v>188</c:v>
                </c:pt>
                <c:pt idx="337">
                  <c:v>188.5</c:v>
                </c:pt>
                <c:pt idx="338">
                  <c:v>189</c:v>
                </c:pt>
                <c:pt idx="339">
                  <c:v>189.5</c:v>
                </c:pt>
                <c:pt idx="340">
                  <c:v>190</c:v>
                </c:pt>
                <c:pt idx="341">
                  <c:v>190.5</c:v>
                </c:pt>
                <c:pt idx="342">
                  <c:v>191</c:v>
                </c:pt>
                <c:pt idx="343">
                  <c:v>191.5</c:v>
                </c:pt>
                <c:pt idx="344">
                  <c:v>192</c:v>
                </c:pt>
                <c:pt idx="345">
                  <c:v>192.5</c:v>
                </c:pt>
                <c:pt idx="346">
                  <c:v>193</c:v>
                </c:pt>
                <c:pt idx="347">
                  <c:v>193.5</c:v>
                </c:pt>
                <c:pt idx="348">
                  <c:v>194</c:v>
                </c:pt>
                <c:pt idx="349">
                  <c:v>194.5</c:v>
                </c:pt>
                <c:pt idx="350">
                  <c:v>195</c:v>
                </c:pt>
                <c:pt idx="351">
                  <c:v>195.5</c:v>
                </c:pt>
                <c:pt idx="352">
                  <c:v>196</c:v>
                </c:pt>
                <c:pt idx="353">
                  <c:v>196.5</c:v>
                </c:pt>
                <c:pt idx="354">
                  <c:v>197</c:v>
                </c:pt>
                <c:pt idx="355">
                  <c:v>197.5</c:v>
                </c:pt>
                <c:pt idx="356">
                  <c:v>198</c:v>
                </c:pt>
                <c:pt idx="357">
                  <c:v>198.5</c:v>
                </c:pt>
                <c:pt idx="358">
                  <c:v>199</c:v>
                </c:pt>
                <c:pt idx="359">
                  <c:v>199.5</c:v>
                </c:pt>
                <c:pt idx="360">
                  <c:v>200</c:v>
                </c:pt>
                <c:pt idx="361">
                  <c:v>200.5</c:v>
                </c:pt>
                <c:pt idx="362">
                  <c:v>201</c:v>
                </c:pt>
                <c:pt idx="363">
                  <c:v>201.5</c:v>
                </c:pt>
                <c:pt idx="364">
                  <c:v>202</c:v>
                </c:pt>
                <c:pt idx="365">
                  <c:v>202.5</c:v>
                </c:pt>
                <c:pt idx="366">
                  <c:v>203</c:v>
                </c:pt>
                <c:pt idx="367">
                  <c:v>203.5</c:v>
                </c:pt>
                <c:pt idx="368">
                  <c:v>204</c:v>
                </c:pt>
                <c:pt idx="369">
                  <c:v>204.5</c:v>
                </c:pt>
                <c:pt idx="370">
                  <c:v>205</c:v>
                </c:pt>
                <c:pt idx="371">
                  <c:v>205.5</c:v>
                </c:pt>
                <c:pt idx="372">
                  <c:v>206</c:v>
                </c:pt>
                <c:pt idx="373">
                  <c:v>206.5</c:v>
                </c:pt>
                <c:pt idx="374">
                  <c:v>207</c:v>
                </c:pt>
                <c:pt idx="375">
                  <c:v>207.5</c:v>
                </c:pt>
                <c:pt idx="376">
                  <c:v>208</c:v>
                </c:pt>
                <c:pt idx="377">
                  <c:v>208.5</c:v>
                </c:pt>
                <c:pt idx="378">
                  <c:v>209</c:v>
                </c:pt>
                <c:pt idx="379">
                  <c:v>209.5</c:v>
                </c:pt>
                <c:pt idx="380">
                  <c:v>210</c:v>
                </c:pt>
                <c:pt idx="381">
                  <c:v>210.5</c:v>
                </c:pt>
                <c:pt idx="382">
                  <c:v>211</c:v>
                </c:pt>
                <c:pt idx="383">
                  <c:v>211.5</c:v>
                </c:pt>
                <c:pt idx="384">
                  <c:v>212</c:v>
                </c:pt>
                <c:pt idx="385">
                  <c:v>212.5</c:v>
                </c:pt>
                <c:pt idx="386">
                  <c:v>213</c:v>
                </c:pt>
                <c:pt idx="387">
                  <c:v>213.5</c:v>
                </c:pt>
                <c:pt idx="388">
                  <c:v>214</c:v>
                </c:pt>
                <c:pt idx="389">
                  <c:v>214.5</c:v>
                </c:pt>
                <c:pt idx="390">
                  <c:v>215</c:v>
                </c:pt>
                <c:pt idx="391">
                  <c:v>215.5</c:v>
                </c:pt>
                <c:pt idx="392">
                  <c:v>216</c:v>
                </c:pt>
                <c:pt idx="393">
                  <c:v>216.5</c:v>
                </c:pt>
                <c:pt idx="394">
                  <c:v>217</c:v>
                </c:pt>
                <c:pt idx="395">
                  <c:v>217.5</c:v>
                </c:pt>
                <c:pt idx="396">
                  <c:v>218</c:v>
                </c:pt>
                <c:pt idx="397">
                  <c:v>218.5</c:v>
                </c:pt>
                <c:pt idx="398">
                  <c:v>219</c:v>
                </c:pt>
                <c:pt idx="399">
                  <c:v>219.5</c:v>
                </c:pt>
                <c:pt idx="400">
                  <c:v>220</c:v>
                </c:pt>
                <c:pt idx="401">
                  <c:v>220.5</c:v>
                </c:pt>
                <c:pt idx="402">
                  <c:v>221</c:v>
                </c:pt>
                <c:pt idx="403">
                  <c:v>221.5</c:v>
                </c:pt>
                <c:pt idx="404">
                  <c:v>222</c:v>
                </c:pt>
                <c:pt idx="405">
                  <c:v>222.5</c:v>
                </c:pt>
                <c:pt idx="406">
                  <c:v>223</c:v>
                </c:pt>
                <c:pt idx="407">
                  <c:v>223.5</c:v>
                </c:pt>
                <c:pt idx="408">
                  <c:v>224</c:v>
                </c:pt>
                <c:pt idx="409">
                  <c:v>224.5</c:v>
                </c:pt>
                <c:pt idx="410">
                  <c:v>225</c:v>
                </c:pt>
                <c:pt idx="411">
                  <c:v>225.5</c:v>
                </c:pt>
                <c:pt idx="412">
                  <c:v>226</c:v>
                </c:pt>
                <c:pt idx="413">
                  <c:v>226.5</c:v>
                </c:pt>
                <c:pt idx="414">
                  <c:v>227</c:v>
                </c:pt>
                <c:pt idx="415">
                  <c:v>227.5</c:v>
                </c:pt>
                <c:pt idx="416">
                  <c:v>228</c:v>
                </c:pt>
                <c:pt idx="417">
                  <c:v>228.5</c:v>
                </c:pt>
                <c:pt idx="418">
                  <c:v>229</c:v>
                </c:pt>
                <c:pt idx="419">
                  <c:v>229.5</c:v>
                </c:pt>
                <c:pt idx="420">
                  <c:v>230</c:v>
                </c:pt>
                <c:pt idx="421">
                  <c:v>230.5</c:v>
                </c:pt>
                <c:pt idx="422">
                  <c:v>231</c:v>
                </c:pt>
                <c:pt idx="423">
                  <c:v>231.5</c:v>
                </c:pt>
                <c:pt idx="424">
                  <c:v>232</c:v>
                </c:pt>
                <c:pt idx="425">
                  <c:v>232.5</c:v>
                </c:pt>
                <c:pt idx="426">
                  <c:v>233</c:v>
                </c:pt>
                <c:pt idx="427">
                  <c:v>233.5</c:v>
                </c:pt>
                <c:pt idx="428">
                  <c:v>234</c:v>
                </c:pt>
                <c:pt idx="429">
                  <c:v>234.5</c:v>
                </c:pt>
                <c:pt idx="430">
                  <c:v>235</c:v>
                </c:pt>
                <c:pt idx="431">
                  <c:v>235.5</c:v>
                </c:pt>
                <c:pt idx="432">
                  <c:v>236</c:v>
                </c:pt>
                <c:pt idx="433">
                  <c:v>236.5</c:v>
                </c:pt>
                <c:pt idx="434">
                  <c:v>237</c:v>
                </c:pt>
                <c:pt idx="435">
                  <c:v>237.5</c:v>
                </c:pt>
                <c:pt idx="436">
                  <c:v>238</c:v>
                </c:pt>
                <c:pt idx="437">
                  <c:v>238.5</c:v>
                </c:pt>
                <c:pt idx="438">
                  <c:v>239</c:v>
                </c:pt>
                <c:pt idx="439">
                  <c:v>239.5</c:v>
                </c:pt>
                <c:pt idx="440">
                  <c:v>240</c:v>
                </c:pt>
                <c:pt idx="441">
                  <c:v>240.5</c:v>
                </c:pt>
                <c:pt idx="442">
                  <c:v>241</c:v>
                </c:pt>
                <c:pt idx="443">
                  <c:v>241.5</c:v>
                </c:pt>
                <c:pt idx="444">
                  <c:v>242</c:v>
                </c:pt>
                <c:pt idx="445">
                  <c:v>242.5</c:v>
                </c:pt>
                <c:pt idx="446">
                  <c:v>243</c:v>
                </c:pt>
                <c:pt idx="447">
                  <c:v>243.5</c:v>
                </c:pt>
                <c:pt idx="448">
                  <c:v>244</c:v>
                </c:pt>
                <c:pt idx="449">
                  <c:v>244.5</c:v>
                </c:pt>
                <c:pt idx="450">
                  <c:v>245</c:v>
                </c:pt>
                <c:pt idx="451">
                  <c:v>245.5</c:v>
                </c:pt>
                <c:pt idx="452">
                  <c:v>246</c:v>
                </c:pt>
                <c:pt idx="453">
                  <c:v>246.5</c:v>
                </c:pt>
                <c:pt idx="454">
                  <c:v>247</c:v>
                </c:pt>
                <c:pt idx="455">
                  <c:v>247.5</c:v>
                </c:pt>
                <c:pt idx="456">
                  <c:v>248</c:v>
                </c:pt>
                <c:pt idx="457">
                  <c:v>248.5</c:v>
                </c:pt>
                <c:pt idx="458">
                  <c:v>249</c:v>
                </c:pt>
                <c:pt idx="459">
                  <c:v>249.5</c:v>
                </c:pt>
                <c:pt idx="460">
                  <c:v>250</c:v>
                </c:pt>
                <c:pt idx="461">
                  <c:v>250.5</c:v>
                </c:pt>
                <c:pt idx="462">
                  <c:v>251</c:v>
                </c:pt>
                <c:pt idx="463">
                  <c:v>251.5</c:v>
                </c:pt>
                <c:pt idx="464">
                  <c:v>252</c:v>
                </c:pt>
                <c:pt idx="465">
                  <c:v>252.5</c:v>
                </c:pt>
                <c:pt idx="466">
                  <c:v>253</c:v>
                </c:pt>
                <c:pt idx="467">
                  <c:v>253.5</c:v>
                </c:pt>
                <c:pt idx="468">
                  <c:v>254</c:v>
                </c:pt>
                <c:pt idx="469">
                  <c:v>254.5</c:v>
                </c:pt>
                <c:pt idx="470">
                  <c:v>255</c:v>
                </c:pt>
                <c:pt idx="471">
                  <c:v>255.5</c:v>
                </c:pt>
                <c:pt idx="472">
                  <c:v>256</c:v>
                </c:pt>
                <c:pt idx="473">
                  <c:v>256.5</c:v>
                </c:pt>
                <c:pt idx="474">
                  <c:v>257</c:v>
                </c:pt>
                <c:pt idx="475">
                  <c:v>257.5</c:v>
                </c:pt>
                <c:pt idx="476">
                  <c:v>258</c:v>
                </c:pt>
                <c:pt idx="477">
                  <c:v>258.5</c:v>
                </c:pt>
                <c:pt idx="478">
                  <c:v>259</c:v>
                </c:pt>
                <c:pt idx="479">
                  <c:v>259.5</c:v>
                </c:pt>
                <c:pt idx="480">
                  <c:v>260</c:v>
                </c:pt>
                <c:pt idx="481">
                  <c:v>260.5</c:v>
                </c:pt>
                <c:pt idx="482">
                  <c:v>261</c:v>
                </c:pt>
                <c:pt idx="483">
                  <c:v>261.5</c:v>
                </c:pt>
                <c:pt idx="484">
                  <c:v>262</c:v>
                </c:pt>
                <c:pt idx="485">
                  <c:v>262.5</c:v>
                </c:pt>
                <c:pt idx="486">
                  <c:v>263</c:v>
                </c:pt>
                <c:pt idx="487">
                  <c:v>263.5</c:v>
                </c:pt>
                <c:pt idx="488">
                  <c:v>264</c:v>
                </c:pt>
                <c:pt idx="489">
                  <c:v>264.5</c:v>
                </c:pt>
                <c:pt idx="490">
                  <c:v>265</c:v>
                </c:pt>
                <c:pt idx="491">
                  <c:v>265.5</c:v>
                </c:pt>
                <c:pt idx="492">
                  <c:v>266</c:v>
                </c:pt>
                <c:pt idx="493">
                  <c:v>266.5</c:v>
                </c:pt>
                <c:pt idx="494">
                  <c:v>267</c:v>
                </c:pt>
                <c:pt idx="495">
                  <c:v>267.5</c:v>
                </c:pt>
                <c:pt idx="496">
                  <c:v>268</c:v>
                </c:pt>
                <c:pt idx="497">
                  <c:v>268.5</c:v>
                </c:pt>
                <c:pt idx="498">
                  <c:v>269</c:v>
                </c:pt>
                <c:pt idx="499">
                  <c:v>269.5</c:v>
                </c:pt>
                <c:pt idx="500">
                  <c:v>270</c:v>
                </c:pt>
                <c:pt idx="501">
                  <c:v>270.5</c:v>
                </c:pt>
                <c:pt idx="502">
                  <c:v>271</c:v>
                </c:pt>
                <c:pt idx="503">
                  <c:v>271.5</c:v>
                </c:pt>
                <c:pt idx="504">
                  <c:v>272</c:v>
                </c:pt>
                <c:pt idx="505">
                  <c:v>272.5</c:v>
                </c:pt>
                <c:pt idx="506">
                  <c:v>273</c:v>
                </c:pt>
                <c:pt idx="507">
                  <c:v>273.5</c:v>
                </c:pt>
                <c:pt idx="508">
                  <c:v>274</c:v>
                </c:pt>
                <c:pt idx="509">
                  <c:v>274.5</c:v>
                </c:pt>
                <c:pt idx="510">
                  <c:v>275</c:v>
                </c:pt>
                <c:pt idx="511">
                  <c:v>275.5</c:v>
                </c:pt>
                <c:pt idx="512">
                  <c:v>276</c:v>
                </c:pt>
                <c:pt idx="513">
                  <c:v>276.5</c:v>
                </c:pt>
                <c:pt idx="514">
                  <c:v>277</c:v>
                </c:pt>
                <c:pt idx="515">
                  <c:v>277.5</c:v>
                </c:pt>
                <c:pt idx="516">
                  <c:v>278</c:v>
                </c:pt>
                <c:pt idx="517">
                  <c:v>278.5</c:v>
                </c:pt>
                <c:pt idx="518">
                  <c:v>279</c:v>
                </c:pt>
                <c:pt idx="519">
                  <c:v>279.5</c:v>
                </c:pt>
                <c:pt idx="520">
                  <c:v>280</c:v>
                </c:pt>
                <c:pt idx="521">
                  <c:v>280.5</c:v>
                </c:pt>
                <c:pt idx="522">
                  <c:v>281</c:v>
                </c:pt>
                <c:pt idx="523">
                  <c:v>281.5</c:v>
                </c:pt>
                <c:pt idx="524">
                  <c:v>282</c:v>
                </c:pt>
                <c:pt idx="525">
                  <c:v>282.5</c:v>
                </c:pt>
                <c:pt idx="526">
                  <c:v>283</c:v>
                </c:pt>
                <c:pt idx="527">
                  <c:v>283.5</c:v>
                </c:pt>
                <c:pt idx="528">
                  <c:v>284</c:v>
                </c:pt>
                <c:pt idx="529">
                  <c:v>284.5</c:v>
                </c:pt>
                <c:pt idx="530">
                  <c:v>285</c:v>
                </c:pt>
                <c:pt idx="531">
                  <c:v>285.5</c:v>
                </c:pt>
                <c:pt idx="532">
                  <c:v>286</c:v>
                </c:pt>
                <c:pt idx="533">
                  <c:v>286.5</c:v>
                </c:pt>
                <c:pt idx="534">
                  <c:v>287</c:v>
                </c:pt>
                <c:pt idx="535">
                  <c:v>287.5</c:v>
                </c:pt>
                <c:pt idx="536">
                  <c:v>288</c:v>
                </c:pt>
                <c:pt idx="537">
                  <c:v>288.5</c:v>
                </c:pt>
                <c:pt idx="538">
                  <c:v>289</c:v>
                </c:pt>
                <c:pt idx="539">
                  <c:v>289.5</c:v>
                </c:pt>
                <c:pt idx="540">
                  <c:v>290</c:v>
                </c:pt>
                <c:pt idx="541">
                  <c:v>290.5</c:v>
                </c:pt>
                <c:pt idx="542">
                  <c:v>291</c:v>
                </c:pt>
                <c:pt idx="543">
                  <c:v>291.5</c:v>
                </c:pt>
                <c:pt idx="544">
                  <c:v>292</c:v>
                </c:pt>
                <c:pt idx="545">
                  <c:v>292.5</c:v>
                </c:pt>
                <c:pt idx="546">
                  <c:v>293</c:v>
                </c:pt>
                <c:pt idx="547">
                  <c:v>293.5</c:v>
                </c:pt>
                <c:pt idx="548">
                  <c:v>294</c:v>
                </c:pt>
                <c:pt idx="549">
                  <c:v>294.5</c:v>
                </c:pt>
                <c:pt idx="550">
                  <c:v>295</c:v>
                </c:pt>
                <c:pt idx="551">
                  <c:v>295.5</c:v>
                </c:pt>
                <c:pt idx="552">
                  <c:v>296</c:v>
                </c:pt>
                <c:pt idx="553">
                  <c:v>296.5</c:v>
                </c:pt>
                <c:pt idx="554">
                  <c:v>297</c:v>
                </c:pt>
                <c:pt idx="555">
                  <c:v>297.5</c:v>
                </c:pt>
                <c:pt idx="556">
                  <c:v>298</c:v>
                </c:pt>
                <c:pt idx="557">
                  <c:v>298.5</c:v>
                </c:pt>
                <c:pt idx="558">
                  <c:v>299</c:v>
                </c:pt>
                <c:pt idx="559">
                  <c:v>299.5</c:v>
                </c:pt>
                <c:pt idx="560">
                  <c:v>300</c:v>
                </c:pt>
                <c:pt idx="561">
                  <c:v>300.5</c:v>
                </c:pt>
                <c:pt idx="562">
                  <c:v>301</c:v>
                </c:pt>
                <c:pt idx="563">
                  <c:v>301.5</c:v>
                </c:pt>
                <c:pt idx="564">
                  <c:v>302</c:v>
                </c:pt>
                <c:pt idx="565">
                  <c:v>302.5</c:v>
                </c:pt>
                <c:pt idx="566">
                  <c:v>303</c:v>
                </c:pt>
                <c:pt idx="567">
                  <c:v>303.5</c:v>
                </c:pt>
                <c:pt idx="568">
                  <c:v>304</c:v>
                </c:pt>
                <c:pt idx="569">
                  <c:v>304.5</c:v>
                </c:pt>
                <c:pt idx="570">
                  <c:v>305</c:v>
                </c:pt>
                <c:pt idx="571">
                  <c:v>305.5</c:v>
                </c:pt>
                <c:pt idx="572">
                  <c:v>306</c:v>
                </c:pt>
                <c:pt idx="573">
                  <c:v>306.5</c:v>
                </c:pt>
                <c:pt idx="574">
                  <c:v>307</c:v>
                </c:pt>
                <c:pt idx="575">
                  <c:v>307.5</c:v>
                </c:pt>
                <c:pt idx="576">
                  <c:v>308</c:v>
                </c:pt>
                <c:pt idx="577">
                  <c:v>308.5</c:v>
                </c:pt>
                <c:pt idx="578">
                  <c:v>309</c:v>
                </c:pt>
                <c:pt idx="579">
                  <c:v>309.5</c:v>
                </c:pt>
                <c:pt idx="580">
                  <c:v>310</c:v>
                </c:pt>
                <c:pt idx="581">
                  <c:v>310.5</c:v>
                </c:pt>
                <c:pt idx="582">
                  <c:v>311</c:v>
                </c:pt>
                <c:pt idx="583">
                  <c:v>311.5</c:v>
                </c:pt>
                <c:pt idx="584">
                  <c:v>312</c:v>
                </c:pt>
                <c:pt idx="585">
                  <c:v>312.5</c:v>
                </c:pt>
                <c:pt idx="586">
                  <c:v>313</c:v>
                </c:pt>
                <c:pt idx="587">
                  <c:v>313.5</c:v>
                </c:pt>
                <c:pt idx="588">
                  <c:v>314</c:v>
                </c:pt>
                <c:pt idx="589">
                  <c:v>314.5</c:v>
                </c:pt>
                <c:pt idx="590">
                  <c:v>315</c:v>
                </c:pt>
                <c:pt idx="591">
                  <c:v>315.5</c:v>
                </c:pt>
                <c:pt idx="592">
                  <c:v>316</c:v>
                </c:pt>
                <c:pt idx="593">
                  <c:v>316.5</c:v>
                </c:pt>
                <c:pt idx="594">
                  <c:v>317</c:v>
                </c:pt>
                <c:pt idx="595">
                  <c:v>317.5</c:v>
                </c:pt>
                <c:pt idx="596">
                  <c:v>318</c:v>
                </c:pt>
                <c:pt idx="597">
                  <c:v>318.5</c:v>
                </c:pt>
                <c:pt idx="598">
                  <c:v>319</c:v>
                </c:pt>
                <c:pt idx="599">
                  <c:v>319.5</c:v>
                </c:pt>
                <c:pt idx="600">
                  <c:v>320</c:v>
                </c:pt>
                <c:pt idx="601">
                  <c:v>320.5</c:v>
                </c:pt>
                <c:pt idx="602">
                  <c:v>321</c:v>
                </c:pt>
                <c:pt idx="603">
                  <c:v>321.5</c:v>
                </c:pt>
                <c:pt idx="604">
                  <c:v>322</c:v>
                </c:pt>
                <c:pt idx="605">
                  <c:v>322.5</c:v>
                </c:pt>
                <c:pt idx="606">
                  <c:v>323</c:v>
                </c:pt>
                <c:pt idx="607">
                  <c:v>323.5</c:v>
                </c:pt>
                <c:pt idx="608">
                  <c:v>324</c:v>
                </c:pt>
                <c:pt idx="609">
                  <c:v>324.5</c:v>
                </c:pt>
                <c:pt idx="610">
                  <c:v>325</c:v>
                </c:pt>
                <c:pt idx="611">
                  <c:v>325.5</c:v>
                </c:pt>
                <c:pt idx="612">
                  <c:v>326</c:v>
                </c:pt>
                <c:pt idx="613">
                  <c:v>326.5</c:v>
                </c:pt>
                <c:pt idx="614">
                  <c:v>327</c:v>
                </c:pt>
                <c:pt idx="615">
                  <c:v>327.5</c:v>
                </c:pt>
                <c:pt idx="616">
                  <c:v>328</c:v>
                </c:pt>
                <c:pt idx="617">
                  <c:v>328.5</c:v>
                </c:pt>
                <c:pt idx="618">
                  <c:v>329</c:v>
                </c:pt>
                <c:pt idx="619">
                  <c:v>329.5</c:v>
                </c:pt>
                <c:pt idx="620">
                  <c:v>330</c:v>
                </c:pt>
                <c:pt idx="621">
                  <c:v>330.5</c:v>
                </c:pt>
                <c:pt idx="622">
                  <c:v>331</c:v>
                </c:pt>
                <c:pt idx="623">
                  <c:v>331.5</c:v>
                </c:pt>
                <c:pt idx="624">
                  <c:v>332</c:v>
                </c:pt>
                <c:pt idx="625">
                  <c:v>332.5</c:v>
                </c:pt>
                <c:pt idx="626">
                  <c:v>333</c:v>
                </c:pt>
                <c:pt idx="627">
                  <c:v>333.5</c:v>
                </c:pt>
                <c:pt idx="628">
                  <c:v>334</c:v>
                </c:pt>
                <c:pt idx="629">
                  <c:v>334.5</c:v>
                </c:pt>
                <c:pt idx="630">
                  <c:v>335</c:v>
                </c:pt>
                <c:pt idx="631">
                  <c:v>335.5</c:v>
                </c:pt>
                <c:pt idx="632">
                  <c:v>336</c:v>
                </c:pt>
                <c:pt idx="633">
                  <c:v>336.5</c:v>
                </c:pt>
                <c:pt idx="634">
                  <c:v>337</c:v>
                </c:pt>
                <c:pt idx="635">
                  <c:v>337.5</c:v>
                </c:pt>
                <c:pt idx="636">
                  <c:v>338</c:v>
                </c:pt>
                <c:pt idx="637">
                  <c:v>338.5</c:v>
                </c:pt>
                <c:pt idx="638">
                  <c:v>339</c:v>
                </c:pt>
                <c:pt idx="639">
                  <c:v>339.5</c:v>
                </c:pt>
                <c:pt idx="640">
                  <c:v>340</c:v>
                </c:pt>
                <c:pt idx="641">
                  <c:v>340.5</c:v>
                </c:pt>
                <c:pt idx="642">
                  <c:v>341</c:v>
                </c:pt>
                <c:pt idx="643">
                  <c:v>341.5</c:v>
                </c:pt>
                <c:pt idx="644">
                  <c:v>342</c:v>
                </c:pt>
                <c:pt idx="645">
                  <c:v>342.5</c:v>
                </c:pt>
                <c:pt idx="646">
                  <c:v>343</c:v>
                </c:pt>
                <c:pt idx="647">
                  <c:v>343.5</c:v>
                </c:pt>
                <c:pt idx="648">
                  <c:v>344</c:v>
                </c:pt>
                <c:pt idx="649">
                  <c:v>344.5</c:v>
                </c:pt>
                <c:pt idx="650">
                  <c:v>345</c:v>
                </c:pt>
                <c:pt idx="651">
                  <c:v>345.5</c:v>
                </c:pt>
                <c:pt idx="652">
                  <c:v>346</c:v>
                </c:pt>
                <c:pt idx="653">
                  <c:v>346.5</c:v>
                </c:pt>
                <c:pt idx="654">
                  <c:v>347</c:v>
                </c:pt>
                <c:pt idx="655">
                  <c:v>347.5</c:v>
                </c:pt>
                <c:pt idx="656">
                  <c:v>348</c:v>
                </c:pt>
                <c:pt idx="657">
                  <c:v>348.5</c:v>
                </c:pt>
                <c:pt idx="658">
                  <c:v>349</c:v>
                </c:pt>
                <c:pt idx="659">
                  <c:v>349.5</c:v>
                </c:pt>
                <c:pt idx="660">
                  <c:v>350</c:v>
                </c:pt>
              </c:numCache>
            </c:numRef>
          </c:xVal>
          <c:yVal>
            <c:numRef>
              <c:f>'Gain graph'!$F$5:$F$665</c:f>
              <c:numCache>
                <c:formatCode>General</c:formatCode>
                <c:ptCount val="6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12</c:v>
                </c:pt>
                <c:pt idx="289">
                  <c:v>12</c:v>
                </c:pt>
                <c:pt idx="290">
                  <c:v>12</c:v>
                </c:pt>
                <c:pt idx="291">
                  <c:v>12</c:v>
                </c:pt>
                <c:pt idx="292">
                  <c:v>12</c:v>
                </c:pt>
                <c:pt idx="293">
                  <c:v>12</c:v>
                </c:pt>
                <c:pt idx="294">
                  <c:v>12</c:v>
                </c:pt>
                <c:pt idx="295">
                  <c:v>12</c:v>
                </c:pt>
                <c:pt idx="296">
                  <c:v>12</c:v>
                </c:pt>
                <c:pt idx="297">
                  <c:v>12</c:v>
                </c:pt>
                <c:pt idx="298">
                  <c:v>12</c:v>
                </c:pt>
                <c:pt idx="299">
                  <c:v>12</c:v>
                </c:pt>
                <c:pt idx="300">
                  <c:v>12</c:v>
                </c:pt>
                <c:pt idx="301">
                  <c:v>12</c:v>
                </c:pt>
                <c:pt idx="302">
                  <c:v>12</c:v>
                </c:pt>
                <c:pt idx="303">
                  <c:v>12</c:v>
                </c:pt>
                <c:pt idx="304">
                  <c:v>12</c:v>
                </c:pt>
                <c:pt idx="305">
                  <c:v>12</c:v>
                </c:pt>
                <c:pt idx="306">
                  <c:v>12</c:v>
                </c:pt>
                <c:pt idx="307">
                  <c:v>12</c:v>
                </c:pt>
                <c:pt idx="308">
                  <c:v>12</c:v>
                </c:pt>
                <c:pt idx="309">
                  <c:v>12</c:v>
                </c:pt>
                <c:pt idx="310">
                  <c:v>12</c:v>
                </c:pt>
                <c:pt idx="311">
                  <c:v>12</c:v>
                </c:pt>
                <c:pt idx="312">
                  <c:v>12</c:v>
                </c:pt>
                <c:pt idx="313">
                  <c:v>12</c:v>
                </c:pt>
                <c:pt idx="314">
                  <c:v>12</c:v>
                </c:pt>
                <c:pt idx="315">
                  <c:v>12</c:v>
                </c:pt>
                <c:pt idx="316">
                  <c:v>12</c:v>
                </c:pt>
                <c:pt idx="317">
                  <c:v>12</c:v>
                </c:pt>
                <c:pt idx="318">
                  <c:v>12</c:v>
                </c:pt>
                <c:pt idx="319">
                  <c:v>12</c:v>
                </c:pt>
                <c:pt idx="320">
                  <c:v>12</c:v>
                </c:pt>
                <c:pt idx="321">
                  <c:v>12</c:v>
                </c:pt>
                <c:pt idx="322">
                  <c:v>12</c:v>
                </c:pt>
                <c:pt idx="323">
                  <c:v>12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</c:v>
                </c:pt>
                <c:pt idx="328">
                  <c:v>12</c:v>
                </c:pt>
                <c:pt idx="329">
                  <c:v>12</c:v>
                </c:pt>
                <c:pt idx="330">
                  <c:v>12</c:v>
                </c:pt>
                <c:pt idx="331">
                  <c:v>12</c:v>
                </c:pt>
                <c:pt idx="332">
                  <c:v>12</c:v>
                </c:pt>
                <c:pt idx="333">
                  <c:v>12</c:v>
                </c:pt>
                <c:pt idx="334">
                  <c:v>12</c:v>
                </c:pt>
                <c:pt idx="335">
                  <c:v>12</c:v>
                </c:pt>
                <c:pt idx="336">
                  <c:v>12</c:v>
                </c:pt>
                <c:pt idx="337">
                  <c:v>12</c:v>
                </c:pt>
                <c:pt idx="338">
                  <c:v>12</c:v>
                </c:pt>
                <c:pt idx="339">
                  <c:v>12</c:v>
                </c:pt>
                <c:pt idx="340">
                  <c:v>12</c:v>
                </c:pt>
                <c:pt idx="341">
                  <c:v>12</c:v>
                </c:pt>
                <c:pt idx="342">
                  <c:v>12</c:v>
                </c:pt>
                <c:pt idx="343">
                  <c:v>12</c:v>
                </c:pt>
                <c:pt idx="344">
                  <c:v>12</c:v>
                </c:pt>
                <c:pt idx="345">
                  <c:v>12</c:v>
                </c:pt>
                <c:pt idx="346">
                  <c:v>12</c:v>
                </c:pt>
                <c:pt idx="347">
                  <c:v>12</c:v>
                </c:pt>
                <c:pt idx="348">
                  <c:v>12</c:v>
                </c:pt>
                <c:pt idx="349">
                  <c:v>12</c:v>
                </c:pt>
                <c:pt idx="350">
                  <c:v>12</c:v>
                </c:pt>
                <c:pt idx="351">
                  <c:v>12</c:v>
                </c:pt>
                <c:pt idx="352">
                  <c:v>12</c:v>
                </c:pt>
                <c:pt idx="353">
                  <c:v>12</c:v>
                </c:pt>
                <c:pt idx="354">
                  <c:v>12</c:v>
                </c:pt>
                <c:pt idx="355">
                  <c:v>12</c:v>
                </c:pt>
                <c:pt idx="356">
                  <c:v>12</c:v>
                </c:pt>
                <c:pt idx="357">
                  <c:v>12</c:v>
                </c:pt>
                <c:pt idx="358">
                  <c:v>12</c:v>
                </c:pt>
                <c:pt idx="359">
                  <c:v>12</c:v>
                </c:pt>
                <c:pt idx="360">
                  <c:v>12</c:v>
                </c:pt>
                <c:pt idx="361">
                  <c:v>12</c:v>
                </c:pt>
                <c:pt idx="362">
                  <c:v>12</c:v>
                </c:pt>
                <c:pt idx="363">
                  <c:v>12</c:v>
                </c:pt>
                <c:pt idx="364">
                  <c:v>12</c:v>
                </c:pt>
                <c:pt idx="365">
                  <c:v>12</c:v>
                </c:pt>
                <c:pt idx="366">
                  <c:v>12</c:v>
                </c:pt>
                <c:pt idx="367">
                  <c:v>12</c:v>
                </c:pt>
                <c:pt idx="368">
                  <c:v>12</c:v>
                </c:pt>
                <c:pt idx="369">
                  <c:v>12</c:v>
                </c:pt>
                <c:pt idx="370">
                  <c:v>12</c:v>
                </c:pt>
                <c:pt idx="371">
                  <c:v>12</c:v>
                </c:pt>
                <c:pt idx="372">
                  <c:v>12</c:v>
                </c:pt>
                <c:pt idx="373">
                  <c:v>12</c:v>
                </c:pt>
                <c:pt idx="374">
                  <c:v>12</c:v>
                </c:pt>
                <c:pt idx="375">
                  <c:v>12</c:v>
                </c:pt>
                <c:pt idx="376">
                  <c:v>12</c:v>
                </c:pt>
                <c:pt idx="377">
                  <c:v>12</c:v>
                </c:pt>
                <c:pt idx="378">
                  <c:v>12</c:v>
                </c:pt>
                <c:pt idx="379">
                  <c:v>12</c:v>
                </c:pt>
                <c:pt idx="380">
                  <c:v>12</c:v>
                </c:pt>
                <c:pt idx="381">
                  <c:v>12</c:v>
                </c:pt>
                <c:pt idx="382">
                  <c:v>12</c:v>
                </c:pt>
                <c:pt idx="383">
                  <c:v>12</c:v>
                </c:pt>
                <c:pt idx="384">
                  <c:v>12</c:v>
                </c:pt>
                <c:pt idx="385">
                  <c:v>12</c:v>
                </c:pt>
                <c:pt idx="386">
                  <c:v>12</c:v>
                </c:pt>
                <c:pt idx="387">
                  <c:v>12</c:v>
                </c:pt>
                <c:pt idx="388">
                  <c:v>12</c:v>
                </c:pt>
                <c:pt idx="389">
                  <c:v>12</c:v>
                </c:pt>
                <c:pt idx="390">
                  <c:v>12</c:v>
                </c:pt>
                <c:pt idx="391">
                  <c:v>12</c:v>
                </c:pt>
                <c:pt idx="392">
                  <c:v>12</c:v>
                </c:pt>
                <c:pt idx="393">
                  <c:v>12</c:v>
                </c:pt>
                <c:pt idx="394">
                  <c:v>12</c:v>
                </c:pt>
                <c:pt idx="395">
                  <c:v>12</c:v>
                </c:pt>
                <c:pt idx="396">
                  <c:v>12</c:v>
                </c:pt>
                <c:pt idx="397">
                  <c:v>12</c:v>
                </c:pt>
                <c:pt idx="398">
                  <c:v>12</c:v>
                </c:pt>
                <c:pt idx="399">
                  <c:v>12</c:v>
                </c:pt>
                <c:pt idx="400">
                  <c:v>12</c:v>
                </c:pt>
                <c:pt idx="401">
                  <c:v>12</c:v>
                </c:pt>
                <c:pt idx="402">
                  <c:v>12</c:v>
                </c:pt>
                <c:pt idx="403">
                  <c:v>12</c:v>
                </c:pt>
                <c:pt idx="404">
                  <c:v>12</c:v>
                </c:pt>
                <c:pt idx="405">
                  <c:v>12</c:v>
                </c:pt>
                <c:pt idx="406">
                  <c:v>12</c:v>
                </c:pt>
                <c:pt idx="407">
                  <c:v>12</c:v>
                </c:pt>
                <c:pt idx="408">
                  <c:v>12</c:v>
                </c:pt>
                <c:pt idx="409">
                  <c:v>12</c:v>
                </c:pt>
                <c:pt idx="410">
                  <c:v>12</c:v>
                </c:pt>
                <c:pt idx="411">
                  <c:v>12</c:v>
                </c:pt>
                <c:pt idx="412">
                  <c:v>12</c:v>
                </c:pt>
                <c:pt idx="413">
                  <c:v>12</c:v>
                </c:pt>
                <c:pt idx="414">
                  <c:v>12</c:v>
                </c:pt>
                <c:pt idx="415">
                  <c:v>12</c:v>
                </c:pt>
                <c:pt idx="416">
                  <c:v>12</c:v>
                </c:pt>
                <c:pt idx="417">
                  <c:v>12</c:v>
                </c:pt>
                <c:pt idx="418">
                  <c:v>12</c:v>
                </c:pt>
                <c:pt idx="419">
                  <c:v>12</c:v>
                </c:pt>
                <c:pt idx="420">
                  <c:v>12</c:v>
                </c:pt>
                <c:pt idx="421">
                  <c:v>12</c:v>
                </c:pt>
                <c:pt idx="422">
                  <c:v>12</c:v>
                </c:pt>
                <c:pt idx="423">
                  <c:v>12</c:v>
                </c:pt>
                <c:pt idx="424">
                  <c:v>12</c:v>
                </c:pt>
                <c:pt idx="425">
                  <c:v>12</c:v>
                </c:pt>
                <c:pt idx="426">
                  <c:v>12</c:v>
                </c:pt>
                <c:pt idx="427">
                  <c:v>12</c:v>
                </c:pt>
                <c:pt idx="428">
                  <c:v>12</c:v>
                </c:pt>
                <c:pt idx="429">
                  <c:v>12</c:v>
                </c:pt>
                <c:pt idx="430">
                  <c:v>12</c:v>
                </c:pt>
                <c:pt idx="431">
                  <c:v>12</c:v>
                </c:pt>
                <c:pt idx="432">
                  <c:v>12</c:v>
                </c:pt>
                <c:pt idx="433">
                  <c:v>12</c:v>
                </c:pt>
                <c:pt idx="434">
                  <c:v>12</c:v>
                </c:pt>
                <c:pt idx="435">
                  <c:v>12</c:v>
                </c:pt>
                <c:pt idx="436">
                  <c:v>12</c:v>
                </c:pt>
                <c:pt idx="437">
                  <c:v>12</c:v>
                </c:pt>
                <c:pt idx="438">
                  <c:v>12</c:v>
                </c:pt>
                <c:pt idx="439">
                  <c:v>12</c:v>
                </c:pt>
                <c:pt idx="440">
                  <c:v>12</c:v>
                </c:pt>
                <c:pt idx="441">
                  <c:v>12</c:v>
                </c:pt>
                <c:pt idx="442">
                  <c:v>12</c:v>
                </c:pt>
                <c:pt idx="443">
                  <c:v>12</c:v>
                </c:pt>
                <c:pt idx="444">
                  <c:v>12</c:v>
                </c:pt>
                <c:pt idx="445">
                  <c:v>12</c:v>
                </c:pt>
                <c:pt idx="446">
                  <c:v>12</c:v>
                </c:pt>
                <c:pt idx="447">
                  <c:v>12</c:v>
                </c:pt>
                <c:pt idx="448">
                  <c:v>12</c:v>
                </c:pt>
                <c:pt idx="449">
                  <c:v>12</c:v>
                </c:pt>
                <c:pt idx="450">
                  <c:v>12</c:v>
                </c:pt>
                <c:pt idx="451">
                  <c:v>12</c:v>
                </c:pt>
                <c:pt idx="452">
                  <c:v>12</c:v>
                </c:pt>
                <c:pt idx="453">
                  <c:v>12</c:v>
                </c:pt>
                <c:pt idx="454">
                  <c:v>12</c:v>
                </c:pt>
                <c:pt idx="455">
                  <c:v>12</c:v>
                </c:pt>
                <c:pt idx="456">
                  <c:v>12</c:v>
                </c:pt>
                <c:pt idx="457">
                  <c:v>12</c:v>
                </c:pt>
                <c:pt idx="458">
                  <c:v>12</c:v>
                </c:pt>
                <c:pt idx="459">
                  <c:v>12</c:v>
                </c:pt>
                <c:pt idx="460">
                  <c:v>12</c:v>
                </c:pt>
                <c:pt idx="461">
                  <c:v>12</c:v>
                </c:pt>
                <c:pt idx="462">
                  <c:v>12</c:v>
                </c:pt>
                <c:pt idx="463">
                  <c:v>12</c:v>
                </c:pt>
                <c:pt idx="464">
                  <c:v>12</c:v>
                </c:pt>
                <c:pt idx="465">
                  <c:v>12</c:v>
                </c:pt>
                <c:pt idx="466">
                  <c:v>12</c:v>
                </c:pt>
                <c:pt idx="467">
                  <c:v>12</c:v>
                </c:pt>
                <c:pt idx="468">
                  <c:v>12</c:v>
                </c:pt>
                <c:pt idx="469">
                  <c:v>12</c:v>
                </c:pt>
                <c:pt idx="470">
                  <c:v>12</c:v>
                </c:pt>
                <c:pt idx="471">
                  <c:v>12</c:v>
                </c:pt>
                <c:pt idx="472">
                  <c:v>12</c:v>
                </c:pt>
                <c:pt idx="473">
                  <c:v>12</c:v>
                </c:pt>
                <c:pt idx="474">
                  <c:v>12</c:v>
                </c:pt>
                <c:pt idx="475">
                  <c:v>12</c:v>
                </c:pt>
                <c:pt idx="476">
                  <c:v>12</c:v>
                </c:pt>
                <c:pt idx="477">
                  <c:v>12</c:v>
                </c:pt>
                <c:pt idx="478">
                  <c:v>12</c:v>
                </c:pt>
                <c:pt idx="479">
                  <c:v>12</c:v>
                </c:pt>
                <c:pt idx="480">
                  <c:v>12</c:v>
                </c:pt>
                <c:pt idx="481">
                  <c:v>12</c:v>
                </c:pt>
                <c:pt idx="482">
                  <c:v>12</c:v>
                </c:pt>
                <c:pt idx="483">
                  <c:v>12</c:v>
                </c:pt>
                <c:pt idx="484">
                  <c:v>12</c:v>
                </c:pt>
                <c:pt idx="485">
                  <c:v>12</c:v>
                </c:pt>
                <c:pt idx="486">
                  <c:v>12</c:v>
                </c:pt>
                <c:pt idx="487">
                  <c:v>12</c:v>
                </c:pt>
                <c:pt idx="488">
                  <c:v>12</c:v>
                </c:pt>
                <c:pt idx="489">
                  <c:v>12</c:v>
                </c:pt>
                <c:pt idx="490">
                  <c:v>12</c:v>
                </c:pt>
                <c:pt idx="491">
                  <c:v>12</c:v>
                </c:pt>
                <c:pt idx="492">
                  <c:v>12</c:v>
                </c:pt>
                <c:pt idx="493">
                  <c:v>12</c:v>
                </c:pt>
                <c:pt idx="494">
                  <c:v>12</c:v>
                </c:pt>
                <c:pt idx="495">
                  <c:v>12</c:v>
                </c:pt>
                <c:pt idx="496">
                  <c:v>12</c:v>
                </c:pt>
                <c:pt idx="497">
                  <c:v>12</c:v>
                </c:pt>
                <c:pt idx="498">
                  <c:v>12</c:v>
                </c:pt>
                <c:pt idx="499">
                  <c:v>12</c:v>
                </c:pt>
                <c:pt idx="500">
                  <c:v>12</c:v>
                </c:pt>
                <c:pt idx="501">
                  <c:v>12</c:v>
                </c:pt>
                <c:pt idx="502">
                  <c:v>12</c:v>
                </c:pt>
                <c:pt idx="503">
                  <c:v>12</c:v>
                </c:pt>
                <c:pt idx="504">
                  <c:v>12</c:v>
                </c:pt>
                <c:pt idx="505">
                  <c:v>12</c:v>
                </c:pt>
                <c:pt idx="506">
                  <c:v>12</c:v>
                </c:pt>
                <c:pt idx="507">
                  <c:v>12</c:v>
                </c:pt>
                <c:pt idx="508">
                  <c:v>12</c:v>
                </c:pt>
                <c:pt idx="509">
                  <c:v>12</c:v>
                </c:pt>
                <c:pt idx="510">
                  <c:v>12</c:v>
                </c:pt>
                <c:pt idx="511">
                  <c:v>12</c:v>
                </c:pt>
                <c:pt idx="512">
                  <c:v>12</c:v>
                </c:pt>
                <c:pt idx="513">
                  <c:v>12</c:v>
                </c:pt>
                <c:pt idx="514">
                  <c:v>12</c:v>
                </c:pt>
                <c:pt idx="515">
                  <c:v>12</c:v>
                </c:pt>
                <c:pt idx="516">
                  <c:v>12</c:v>
                </c:pt>
                <c:pt idx="517">
                  <c:v>12</c:v>
                </c:pt>
                <c:pt idx="518">
                  <c:v>12</c:v>
                </c:pt>
                <c:pt idx="519">
                  <c:v>12</c:v>
                </c:pt>
                <c:pt idx="520">
                  <c:v>12</c:v>
                </c:pt>
                <c:pt idx="521">
                  <c:v>12</c:v>
                </c:pt>
                <c:pt idx="522">
                  <c:v>12</c:v>
                </c:pt>
                <c:pt idx="523">
                  <c:v>12</c:v>
                </c:pt>
                <c:pt idx="524">
                  <c:v>12</c:v>
                </c:pt>
                <c:pt idx="525">
                  <c:v>12</c:v>
                </c:pt>
                <c:pt idx="526">
                  <c:v>12</c:v>
                </c:pt>
                <c:pt idx="527">
                  <c:v>12</c:v>
                </c:pt>
                <c:pt idx="528">
                  <c:v>12</c:v>
                </c:pt>
                <c:pt idx="529">
                  <c:v>12</c:v>
                </c:pt>
                <c:pt idx="530">
                  <c:v>12</c:v>
                </c:pt>
                <c:pt idx="531">
                  <c:v>12</c:v>
                </c:pt>
                <c:pt idx="532">
                  <c:v>12</c:v>
                </c:pt>
                <c:pt idx="533">
                  <c:v>12</c:v>
                </c:pt>
                <c:pt idx="534">
                  <c:v>12</c:v>
                </c:pt>
                <c:pt idx="535">
                  <c:v>12</c:v>
                </c:pt>
                <c:pt idx="536">
                  <c:v>12</c:v>
                </c:pt>
                <c:pt idx="537">
                  <c:v>12</c:v>
                </c:pt>
                <c:pt idx="538">
                  <c:v>12</c:v>
                </c:pt>
                <c:pt idx="539">
                  <c:v>12</c:v>
                </c:pt>
                <c:pt idx="540">
                  <c:v>12</c:v>
                </c:pt>
                <c:pt idx="541">
                  <c:v>12</c:v>
                </c:pt>
                <c:pt idx="542">
                  <c:v>12</c:v>
                </c:pt>
                <c:pt idx="543">
                  <c:v>12</c:v>
                </c:pt>
                <c:pt idx="544">
                  <c:v>12</c:v>
                </c:pt>
                <c:pt idx="545">
                  <c:v>12</c:v>
                </c:pt>
                <c:pt idx="546">
                  <c:v>12</c:v>
                </c:pt>
                <c:pt idx="547">
                  <c:v>12</c:v>
                </c:pt>
                <c:pt idx="548">
                  <c:v>12</c:v>
                </c:pt>
                <c:pt idx="549">
                  <c:v>12</c:v>
                </c:pt>
                <c:pt idx="550">
                  <c:v>12</c:v>
                </c:pt>
                <c:pt idx="551">
                  <c:v>12</c:v>
                </c:pt>
                <c:pt idx="552">
                  <c:v>12</c:v>
                </c:pt>
                <c:pt idx="553">
                  <c:v>12</c:v>
                </c:pt>
                <c:pt idx="554">
                  <c:v>12</c:v>
                </c:pt>
                <c:pt idx="555">
                  <c:v>12</c:v>
                </c:pt>
                <c:pt idx="556">
                  <c:v>12</c:v>
                </c:pt>
                <c:pt idx="557">
                  <c:v>12</c:v>
                </c:pt>
                <c:pt idx="558">
                  <c:v>12</c:v>
                </c:pt>
                <c:pt idx="559">
                  <c:v>12</c:v>
                </c:pt>
                <c:pt idx="560">
                  <c:v>12</c:v>
                </c:pt>
                <c:pt idx="561">
                  <c:v>12</c:v>
                </c:pt>
                <c:pt idx="562">
                  <c:v>12</c:v>
                </c:pt>
                <c:pt idx="563">
                  <c:v>12</c:v>
                </c:pt>
                <c:pt idx="564">
                  <c:v>12</c:v>
                </c:pt>
                <c:pt idx="565">
                  <c:v>12</c:v>
                </c:pt>
                <c:pt idx="566">
                  <c:v>12</c:v>
                </c:pt>
                <c:pt idx="567">
                  <c:v>12</c:v>
                </c:pt>
                <c:pt idx="568">
                  <c:v>12</c:v>
                </c:pt>
                <c:pt idx="569">
                  <c:v>12</c:v>
                </c:pt>
                <c:pt idx="570">
                  <c:v>12</c:v>
                </c:pt>
                <c:pt idx="571">
                  <c:v>12</c:v>
                </c:pt>
                <c:pt idx="572">
                  <c:v>12</c:v>
                </c:pt>
                <c:pt idx="573">
                  <c:v>12</c:v>
                </c:pt>
                <c:pt idx="574">
                  <c:v>12</c:v>
                </c:pt>
                <c:pt idx="575">
                  <c:v>12</c:v>
                </c:pt>
                <c:pt idx="576">
                  <c:v>12</c:v>
                </c:pt>
                <c:pt idx="577">
                  <c:v>12</c:v>
                </c:pt>
                <c:pt idx="578">
                  <c:v>12</c:v>
                </c:pt>
                <c:pt idx="579">
                  <c:v>12</c:v>
                </c:pt>
                <c:pt idx="580">
                  <c:v>12</c:v>
                </c:pt>
                <c:pt idx="581">
                  <c:v>12</c:v>
                </c:pt>
                <c:pt idx="582">
                  <c:v>12</c:v>
                </c:pt>
                <c:pt idx="583">
                  <c:v>12</c:v>
                </c:pt>
                <c:pt idx="584">
                  <c:v>12</c:v>
                </c:pt>
                <c:pt idx="585">
                  <c:v>12</c:v>
                </c:pt>
                <c:pt idx="586">
                  <c:v>12</c:v>
                </c:pt>
                <c:pt idx="587">
                  <c:v>12</c:v>
                </c:pt>
                <c:pt idx="588">
                  <c:v>12</c:v>
                </c:pt>
                <c:pt idx="589">
                  <c:v>12</c:v>
                </c:pt>
                <c:pt idx="590">
                  <c:v>12</c:v>
                </c:pt>
                <c:pt idx="591">
                  <c:v>12</c:v>
                </c:pt>
                <c:pt idx="592">
                  <c:v>12</c:v>
                </c:pt>
                <c:pt idx="593">
                  <c:v>12</c:v>
                </c:pt>
                <c:pt idx="594">
                  <c:v>12</c:v>
                </c:pt>
                <c:pt idx="595">
                  <c:v>12</c:v>
                </c:pt>
                <c:pt idx="596">
                  <c:v>12</c:v>
                </c:pt>
                <c:pt idx="597">
                  <c:v>12</c:v>
                </c:pt>
                <c:pt idx="598">
                  <c:v>12</c:v>
                </c:pt>
                <c:pt idx="599">
                  <c:v>12</c:v>
                </c:pt>
                <c:pt idx="600">
                  <c:v>12</c:v>
                </c:pt>
                <c:pt idx="601">
                  <c:v>12</c:v>
                </c:pt>
                <c:pt idx="602">
                  <c:v>12</c:v>
                </c:pt>
                <c:pt idx="603">
                  <c:v>12</c:v>
                </c:pt>
                <c:pt idx="604">
                  <c:v>12</c:v>
                </c:pt>
                <c:pt idx="605">
                  <c:v>12</c:v>
                </c:pt>
                <c:pt idx="606">
                  <c:v>12</c:v>
                </c:pt>
                <c:pt idx="607">
                  <c:v>12</c:v>
                </c:pt>
                <c:pt idx="608">
                  <c:v>12</c:v>
                </c:pt>
                <c:pt idx="609">
                  <c:v>12</c:v>
                </c:pt>
                <c:pt idx="610">
                  <c:v>12</c:v>
                </c:pt>
                <c:pt idx="611">
                  <c:v>12</c:v>
                </c:pt>
                <c:pt idx="612">
                  <c:v>12</c:v>
                </c:pt>
                <c:pt idx="613">
                  <c:v>12</c:v>
                </c:pt>
                <c:pt idx="614">
                  <c:v>12</c:v>
                </c:pt>
                <c:pt idx="615">
                  <c:v>12</c:v>
                </c:pt>
                <c:pt idx="616">
                  <c:v>12</c:v>
                </c:pt>
                <c:pt idx="617">
                  <c:v>12</c:v>
                </c:pt>
                <c:pt idx="618">
                  <c:v>12</c:v>
                </c:pt>
                <c:pt idx="619">
                  <c:v>12</c:v>
                </c:pt>
                <c:pt idx="620">
                  <c:v>12</c:v>
                </c:pt>
                <c:pt idx="621">
                  <c:v>12</c:v>
                </c:pt>
                <c:pt idx="622">
                  <c:v>12</c:v>
                </c:pt>
                <c:pt idx="623">
                  <c:v>12</c:v>
                </c:pt>
                <c:pt idx="624">
                  <c:v>12</c:v>
                </c:pt>
                <c:pt idx="625">
                  <c:v>12</c:v>
                </c:pt>
                <c:pt idx="626">
                  <c:v>12</c:v>
                </c:pt>
                <c:pt idx="627">
                  <c:v>12</c:v>
                </c:pt>
                <c:pt idx="628">
                  <c:v>12</c:v>
                </c:pt>
                <c:pt idx="629">
                  <c:v>12</c:v>
                </c:pt>
                <c:pt idx="630">
                  <c:v>12</c:v>
                </c:pt>
                <c:pt idx="631">
                  <c:v>12</c:v>
                </c:pt>
                <c:pt idx="632">
                  <c:v>12</c:v>
                </c:pt>
                <c:pt idx="633">
                  <c:v>12</c:v>
                </c:pt>
                <c:pt idx="634">
                  <c:v>12</c:v>
                </c:pt>
                <c:pt idx="635">
                  <c:v>12</c:v>
                </c:pt>
                <c:pt idx="636">
                  <c:v>12</c:v>
                </c:pt>
                <c:pt idx="637">
                  <c:v>12</c:v>
                </c:pt>
                <c:pt idx="638">
                  <c:v>12</c:v>
                </c:pt>
                <c:pt idx="639">
                  <c:v>12</c:v>
                </c:pt>
                <c:pt idx="640">
                  <c:v>12</c:v>
                </c:pt>
                <c:pt idx="641">
                  <c:v>12</c:v>
                </c:pt>
                <c:pt idx="642">
                  <c:v>12</c:v>
                </c:pt>
                <c:pt idx="643">
                  <c:v>12</c:v>
                </c:pt>
                <c:pt idx="644">
                  <c:v>12</c:v>
                </c:pt>
                <c:pt idx="645">
                  <c:v>12</c:v>
                </c:pt>
                <c:pt idx="646">
                  <c:v>12</c:v>
                </c:pt>
                <c:pt idx="647">
                  <c:v>12</c:v>
                </c:pt>
                <c:pt idx="648">
                  <c:v>12</c:v>
                </c:pt>
                <c:pt idx="649">
                  <c:v>12</c:v>
                </c:pt>
                <c:pt idx="650">
                  <c:v>12</c:v>
                </c:pt>
                <c:pt idx="651">
                  <c:v>12</c:v>
                </c:pt>
                <c:pt idx="652">
                  <c:v>12</c:v>
                </c:pt>
                <c:pt idx="653">
                  <c:v>12</c:v>
                </c:pt>
                <c:pt idx="654">
                  <c:v>12</c:v>
                </c:pt>
                <c:pt idx="655">
                  <c:v>12</c:v>
                </c:pt>
                <c:pt idx="656">
                  <c:v>12</c:v>
                </c:pt>
                <c:pt idx="657">
                  <c:v>12</c:v>
                </c:pt>
                <c:pt idx="658">
                  <c:v>12</c:v>
                </c:pt>
                <c:pt idx="659">
                  <c:v>12</c:v>
                </c:pt>
                <c:pt idx="6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7D0-47CB-98DF-32D88C8AB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335664"/>
        <c:axId val="438332136"/>
      </c:scatterChart>
      <c:valAx>
        <c:axId val="438335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8332136"/>
        <c:crosses val="autoZero"/>
        <c:crossBetween val="midCat"/>
      </c:valAx>
      <c:valAx>
        <c:axId val="438332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8335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'1回目Lp計算 (10倍)'!$G$28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'1回目Lp計算 (10倍)'!$B$29:$B$289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'1回目Lp計算 (10倍)'!$G$29:$G$289</c:f>
              <c:numCache>
                <c:formatCode>General</c:formatCode>
                <c:ptCount val="261"/>
                <c:pt idx="0">
                  <c:v>2.8781709445397818</c:v>
                </c:pt>
                <c:pt idx="1">
                  <c:v>3.106409523624309</c:v>
                </c:pt>
                <c:pt idx="2">
                  <c:v>3.3453744139580945</c:v>
                </c:pt>
                <c:pt idx="3">
                  <c:v>3.5952415552477004</c:v>
                </c:pt>
                <c:pt idx="4">
                  <c:v>3.8561137917239683</c:v>
                </c:pt>
                <c:pt idx="5">
                  <c:v>4.1280019285835401</c:v>
                </c:pt>
                <c:pt idx="6">
                  <c:v>4.4108033547978378</c:v>
                </c:pt>
                <c:pt idx="7">
                  <c:v>4.7042784404549565</c:v>
                </c:pt>
                <c:pt idx="8">
                  <c:v>5.0080251602490584</c:v>
                </c:pt>
                <c:pt idx="9">
                  <c:v>5.3214527101305436</c:v>
                </c:pt>
                <c:pt idx="10">
                  <c:v>5.6437552698390174</c:v>
                </c:pt>
                <c:pt idx="11">
                  <c:v>5.9738875057819731</c:v>
                </c:pt>
                <c:pt idx="12">
                  <c:v>6.3105438740744821</c:v>
                </c:pt>
                <c:pt idx="13">
                  <c:v>6.6521442170892247</c:v>
                </c:pt>
                <c:pt idx="14">
                  <c:v>6.9968284679512243</c:v>
                </c:pt>
                <c:pt idx="15">
                  <c:v>7.3424633834726949</c:v>
                </c:pt>
                <c:pt idx="16">
                  <c:v>7.6866640042168175</c:v>
                </c:pt>
                <c:pt idx="17">
                  <c:v>8.0268318896178883</c:v>
                </c:pt>
                <c:pt idx="18">
                  <c:v>8.360211038604584</c:v>
                </c:pt>
                <c:pt idx="19">
                  <c:v>8.6839608032502102</c:v>
                </c:pt>
                <c:pt idx="20">
                  <c:v>8.9952431641893469</c:v>
                </c:pt>
                <c:pt idx="21">
                  <c:v>9.2913197083978449</c:v>
                </c:pt>
                <c:pt idx="22">
                  <c:v>9.5696518709854868</c:v>
                </c:pt>
                <c:pt idx="23">
                  <c:v>9.8279968406620046</c:v>
                </c:pt>
                <c:pt idx="24">
                  <c:v>10.06449128978567</c:v>
                </c:pt>
                <c:pt idx="25">
                  <c:v>10.277715926127341</c:v>
                </c:pt>
                <c:pt idx="26">
                  <c:v>10.466735709998648</c:v>
                </c:pt>
                <c:pt idx="27">
                  <c:v>10.631113152915445</c:v>
                </c:pt>
                <c:pt idx="28">
                  <c:v>10.770894971501242</c:v>
                </c:pt>
                <c:pt idx="29">
                  <c:v>10.886575025575388</c:v>
                </c:pt>
                <c:pt idx="30">
                  <c:v>10.979038508999695</c:v>
                </c:pt>
                <c:pt idx="31">
                  <c:v>11.049493536658538</c:v>
                </c:pt>
                <c:pt idx="32">
                  <c:v>11.099396530325562</c:v>
                </c:pt>
                <c:pt idx="33">
                  <c:v>11.130377274968208</c:v>
                </c:pt>
                <c:pt idx="34">
                  <c:v>11.144168432772782</c:v>
                </c:pt>
                <c:pt idx="35">
                  <c:v>11.142542939766555</c:v>
                </c:pt>
                <c:pt idx="36">
                  <c:v>11.127261317908129</c:v>
                </c:pt>
                <c:pt idx="37">
                  <c:v>11.100029697026438</c:v>
                </c:pt>
                <c:pt idx="38">
                  <c:v>11.062468361179043</c:v>
                </c:pt>
                <c:pt idx="39">
                  <c:v>11.016089947815328</c:v>
                </c:pt>
                <c:pt idx="40">
                  <c:v>10.962286018972959</c:v>
                </c:pt>
                <c:pt idx="41">
                  <c:v>10.902320544742564</c:v>
                </c:pt>
                <c:pt idx="42">
                  <c:v>10.837328831636444</c:v>
                </c:pt>
                <c:pt idx="43">
                  <c:v>10.768320534607636</c:v>
                </c:pt>
                <c:pt idx="44">
                  <c:v>10.696185562147345</c:v>
                </c:pt>
                <c:pt idx="45">
                  <c:v>10.621701881539588</c:v>
                </c:pt>
                <c:pt idx="46">
                  <c:v>10.545544429917758</c:v>
                </c:pt>
                <c:pt idx="47">
                  <c:v>10.468294520112043</c:v>
                </c:pt>
                <c:pt idx="48">
                  <c:v>10.390449289924934</c:v>
                </c:pt>
                <c:pt idx="49">
                  <c:v>10.312430876357787</c:v>
                </c:pt>
                <c:pt idx="50">
                  <c:v>10.234595102848491</c:v>
                </c:pt>
                <c:pt idx="51">
                  <c:v>10.157239550176172</c:v>
                </c:pt>
                <c:pt idx="52">
                  <c:v>10.080610943689702</c:v>
                </c:pt>
                <c:pt idx="53">
                  <c:v>10.004911834516028</c:v>
                </c:pt>
                <c:pt idx="54">
                  <c:v>9.9303065838299442</c:v>
                </c:pt>
                <c:pt idx="55">
                  <c:v>9.8569266801655715</c:v>
                </c:pt>
                <c:pt idx="56">
                  <c:v>9.7848754326997689</c:v>
                </c:pt>
                <c:pt idx="57">
                  <c:v>9.7142320905453996</c:v>
                </c:pt>
                <c:pt idx="58">
                  <c:v>9.6450554410254785</c:v>
                </c:pt>
                <c:pt idx="59">
                  <c:v>9.5773869399490312</c:v>
                </c:pt>
                <c:pt idx="60">
                  <c:v>9.51125342505083</c:v>
                </c:pt>
                <c:pt idx="61">
                  <c:v>9.4466694607112398</c:v>
                </c:pt>
                <c:pt idx="62">
                  <c:v>9.3836393583607904</c:v>
                </c:pt>
                <c:pt idx="63">
                  <c:v>9.3221589129641753</c:v>
                </c:pt>
                <c:pt idx="64">
                  <c:v>9.2622168919219003</c:v>
                </c:pt>
                <c:pt idx="65">
                  <c:v>9.2037963087900021</c:v>
                </c:pt>
                <c:pt idx="66">
                  <c:v>9.1468755105023103</c:v>
                </c:pt>
                <c:pt idx="67">
                  <c:v>9.0914291033434349</c:v>
                </c:pt>
                <c:pt idx="68">
                  <c:v>9.0374287397912063</c:v>
                </c:pt>
                <c:pt idx="69">
                  <c:v>8.9848437855305008</c:v>
                </c:pt>
                <c:pt idx="70">
                  <c:v>8.9336418834280327</c:v>
                </c:pt>
                <c:pt idx="71">
                  <c:v>8.8837894290334791</c:v>
                </c:pt>
                <c:pt idx="72">
                  <c:v>8.8352519702145251</c:v>
                </c:pt>
                <c:pt idx="73">
                  <c:v>8.7879945418184082</c:v>
                </c:pt>
                <c:pt idx="74">
                  <c:v>8.7419819447562315</c:v>
                </c:pt>
                <c:pt idx="75">
                  <c:v>8.697178977604727</c:v>
                </c:pt>
                <c:pt idx="76">
                  <c:v>8.6535506276910201</c:v>
                </c:pt>
                <c:pt idx="77">
                  <c:v>8.611062227648608</c:v>
                </c:pt>
                <c:pt idx="78">
                  <c:v>8.5696795825881669</c:v>
                </c:pt>
                <c:pt idx="79">
                  <c:v>8.5293690722981133</c:v>
                </c:pt>
                <c:pt idx="80">
                  <c:v>8.4900977322616988</c:v>
                </c:pt>
                <c:pt idx="81">
                  <c:v>8.45183331673684</c:v>
                </c:pt>
                <c:pt idx="82">
                  <c:v>8.414544346679607</c:v>
                </c:pt>
                <c:pt idx="83">
                  <c:v>8.3782001448922507</c:v>
                </c:pt>
                <c:pt idx="84">
                  <c:v>8.3427708604332711</c:v>
                </c:pt>
                <c:pt idx="85">
                  <c:v>8.3082274840314891</c:v>
                </c:pt>
                <c:pt idx="86">
                  <c:v>8.2745418559929202</c:v>
                </c:pt>
                <c:pt idx="87">
                  <c:v>8.2416866678714893</c:v>
                </c:pt>
                <c:pt idx="88">
                  <c:v>8.20963545898808</c:v>
                </c:pt>
                <c:pt idx="89">
                  <c:v>8.1783626087221375</c:v>
                </c:pt>
                <c:pt idx="90">
                  <c:v>8.1478433253626754</c:v>
                </c:pt>
                <c:pt idx="91">
                  <c:v>8.1180536321877401</c:v>
                </c:pt>
                <c:pt idx="92">
                  <c:v>8.08897035134029</c:v>
                </c:pt>
                <c:pt idx="93">
                  <c:v>8.0605710859819322</c:v>
                </c:pt>
                <c:pt idx="94">
                  <c:v>8.032834201131644</c:v>
                </c:pt>
                <c:pt idx="95">
                  <c:v>8.0057388035331751</c:v>
                </c:pt>
                <c:pt idx="96">
                  <c:v>7.9792647208402023</c:v>
                </c:pt>
                <c:pt idx="97">
                  <c:v>7.9533924803618898</c:v>
                </c:pt>
                <c:pt idx="98">
                  <c:v>7.9281032875715223</c:v>
                </c:pt>
                <c:pt idx="99">
                  <c:v>7.903379004546867</c:v>
                </c:pt>
                <c:pt idx="100">
                  <c:v>7.8792021284817704</c:v>
                </c:pt>
                <c:pt idx="101">
                  <c:v>7.8555557703836776</c:v>
                </c:pt>
                <c:pt idx="102">
                  <c:v>7.8324236340505564</c:v>
                </c:pt>
                <c:pt idx="103">
                  <c:v>7.8097899954026904</c:v>
                </c:pt>
                <c:pt idx="104">
                  <c:v>7.7876396822294449</c:v>
                </c:pt>
                <c:pt idx="105">
                  <c:v>7.7659580543981352</c:v>
                </c:pt>
                <c:pt idx="106">
                  <c:v>7.7447309845610359</c:v>
                </c:pt>
                <c:pt idx="107">
                  <c:v>7.7239448393873094</c:v>
                </c:pt>
                <c:pt idx="108">
                  <c:v>7.703586461338757</c:v>
                </c:pt>
                <c:pt idx="109">
                  <c:v>7.6836431510016503</c:v>
                </c:pt>
                <c:pt idx="110">
                  <c:v>7.6641026499814888</c:v>
                </c:pt>
                <c:pt idx="111">
                  <c:v>7.6449531243628162</c:v>
                </c:pt>
                <c:pt idx="112">
                  <c:v>7.6261831487324319</c:v>
                </c:pt>
                <c:pt idx="113">
                  <c:v>7.6077816907613354</c:v>
                </c:pt>
                <c:pt idx="114">
                  <c:v>7.5897380963379479</c:v>
                </c:pt>
                <c:pt idx="115">
                  <c:v>7.5720420752432744</c:v>
                </c:pt>
                <c:pt idx="116">
                  <c:v>7.5546836873569667</c:v>
                </c:pt>
                <c:pt idx="117">
                  <c:v>7.5376533293818753</c:v>
                </c:pt>
                <c:pt idx="118">
                  <c:v>7.5209417220738093</c:v>
                </c:pt>
                <c:pt idx="119">
                  <c:v>7.504539897962399</c:v>
                </c:pt>
                <c:pt idx="120">
                  <c:v>7.4884391895484317</c:v>
                </c:pt>
                <c:pt idx="121">
                  <c:v>7.4726312179627357</c:v>
                </c:pt>
                <c:pt idx="122">
                  <c:v>7.4571078820715151</c:v>
                </c:pt>
                <c:pt idx="123">
                  <c:v>7.4418613480128268</c:v>
                </c:pt>
                <c:pt idx="124">
                  <c:v>7.4268840391491668</c:v>
                </c:pt>
                <c:pt idx="125">
                  <c:v>7.4121686264210283</c:v>
                </c:pt>
                <c:pt idx="126">
                  <c:v>7.3977080190866946</c:v>
                </c:pt>
                <c:pt idx="127">
                  <c:v>7.383495355833591</c:v>
                </c:pt>
                <c:pt idx="128">
                  <c:v>7.3695239962470351</c:v>
                </c:pt>
                <c:pt idx="129">
                  <c:v>7.3557875126223475</c:v>
                </c:pt>
                <c:pt idx="130">
                  <c:v>7.3422796821068319</c:v>
                </c:pt>
                <c:pt idx="131">
                  <c:v>7.3289944791584034</c:v>
                </c:pt>
                <c:pt idx="132">
                  <c:v>7.3159260683080918</c:v>
                </c:pt>
                <c:pt idx="133">
                  <c:v>7.3030687972140536</c:v>
                </c:pt>
                <c:pt idx="134">
                  <c:v>7.2904171899951367</c:v>
                </c:pt>
                <c:pt idx="135">
                  <c:v>7.2779659408324564</c:v>
                </c:pt>
                <c:pt idx="136">
                  <c:v>7.265709907827878</c:v>
                </c:pt>
                <c:pt idx="137">
                  <c:v>7.2536441071086557</c:v>
                </c:pt>
                <c:pt idx="138">
                  <c:v>7.2417637071679826</c:v>
                </c:pt>
                <c:pt idx="139">
                  <c:v>7.230064023431507</c:v>
                </c:pt>
                <c:pt idx="140">
                  <c:v>7.2185405130403151</c:v>
                </c:pt>
                <c:pt idx="141">
                  <c:v>7.2071887698412569</c:v>
                </c:pt>
                <c:pt idx="142">
                  <c:v>7.1960045195758733</c:v>
                </c:pt>
                <c:pt idx="143">
                  <c:v>7.184983615259485</c:v>
                </c:pt>
                <c:pt idx="144">
                  <c:v>7.1741220327424307</c:v>
                </c:pt>
                <c:pt idx="145">
                  <c:v>7.1634158664457583</c:v>
                </c:pt>
                <c:pt idx="146">
                  <c:v>7.1528613252639328</c:v>
                </c:pt>
                <c:pt idx="147">
                  <c:v>7.1424547286275661</c:v>
                </c:pt>
                <c:pt idx="148">
                  <c:v>7.1321925027193522</c:v>
                </c:pt>
                <c:pt idx="149">
                  <c:v>7.1220711768367533</c:v>
                </c:pt>
                <c:pt idx="150">
                  <c:v>7.1120873798952422</c:v>
                </c:pt>
                <c:pt idx="151">
                  <c:v>7.1022378370662169</c:v>
                </c:pt>
                <c:pt idx="152">
                  <c:v>7.092519366543848</c:v>
                </c:pt>
                <c:pt idx="153">
                  <c:v>7.0829288764355267</c:v>
                </c:pt>
                <c:pt idx="154">
                  <c:v>7.073463361770683</c:v>
                </c:pt>
                <c:pt idx="155">
                  <c:v>7.0641199016230392</c:v>
                </c:pt>
                <c:pt idx="156">
                  <c:v>7.0548956563415821</c:v>
                </c:pt>
                <c:pt idx="157">
                  <c:v>7.0457878648857033</c:v>
                </c:pt>
                <c:pt idx="158">
                  <c:v>7.0367938422602014</c:v>
                </c:pt>
                <c:pt idx="159">
                  <c:v>7.0279109770460124</c:v>
                </c:pt>
                <c:pt idx="160">
                  <c:v>7.0191367290227111</c:v>
                </c:pt>
                <c:pt idx="161">
                  <c:v>7.0104686268789997</c:v>
                </c:pt>
                <c:pt idx="162">
                  <c:v>7.0019042660075979</c:v>
                </c:pt>
                <c:pt idx="163">
                  <c:v>6.993441306381043</c:v>
                </c:pt>
                <c:pt idx="164">
                  <c:v>6.9850774705051375</c:v>
                </c:pt>
                <c:pt idx="165">
                  <c:v>6.9768105414468673</c:v>
                </c:pt>
                <c:pt idx="166">
                  <c:v>6.9686383609337703</c:v>
                </c:pt>
                <c:pt idx="167">
                  <c:v>6.9605588275218873</c:v>
                </c:pt>
                <c:pt idx="168">
                  <c:v>6.9525698948295114</c:v>
                </c:pt>
                <c:pt idx="169">
                  <c:v>6.9446695698341312</c:v>
                </c:pt>
                <c:pt idx="170">
                  <c:v>6.9368559112300048</c:v>
                </c:pt>
                <c:pt idx="171">
                  <c:v>6.9291270278439603</c:v>
                </c:pt>
                <c:pt idx="172">
                  <c:v>6.921481077107142</c:v>
                </c:pt>
                <c:pt idx="173">
                  <c:v>6.913916263580461</c:v>
                </c:pt>
                <c:pt idx="174">
                  <c:v>6.9064308375316168</c:v>
                </c:pt>
                <c:pt idx="175">
                  <c:v>6.899023093561734</c:v>
                </c:pt>
                <c:pt idx="176">
                  <c:v>6.8916913692796005</c:v>
                </c:pt>
                <c:pt idx="177">
                  <c:v>6.8844340440217007</c:v>
                </c:pt>
                <c:pt idx="178">
                  <c:v>6.8772495376162306</c:v>
                </c:pt>
                <c:pt idx="179">
                  <c:v>6.8701363091894576</c:v>
                </c:pt>
                <c:pt idx="180">
                  <c:v>6.8630928560127131</c:v>
                </c:pt>
                <c:pt idx="181">
                  <c:v>6.8561177123885191</c:v>
                </c:pt>
                <c:pt idx="182">
                  <c:v>6.8492094485743298</c:v>
                </c:pt>
                <c:pt idx="183">
                  <c:v>6.8423666697424759</c:v>
                </c:pt>
                <c:pt idx="184">
                  <c:v>6.8355880149749124</c:v>
                </c:pt>
                <c:pt idx="185">
                  <c:v>6.8288721562914763</c:v>
                </c:pt>
                <c:pt idx="186">
                  <c:v>6.8222177977103877</c:v>
                </c:pt>
                <c:pt idx="187">
                  <c:v>6.8156236743397942</c:v>
                </c:pt>
                <c:pt idx="188">
                  <c:v>6.8090885514991815</c:v>
                </c:pt>
                <c:pt idx="189">
                  <c:v>6.8026112238695893</c:v>
                </c:pt>
                <c:pt idx="190">
                  <c:v>6.796190514671471</c:v>
                </c:pt>
                <c:pt idx="191">
                  <c:v>6.7898252748693038</c:v>
                </c:pt>
                <c:pt idx="192">
                  <c:v>6.7835143824018624</c:v>
                </c:pt>
                <c:pt idx="193">
                  <c:v>6.7772567414372791</c:v>
                </c:pt>
                <c:pt idx="194">
                  <c:v>6.7710512816519586</c:v>
                </c:pt>
                <c:pt idx="195">
                  <c:v>6.7648969575324909</c:v>
                </c:pt>
                <c:pt idx="196">
                  <c:v>6.7587927476997551</c:v>
                </c:pt>
                <c:pt idx="197">
                  <c:v>6.7527376542543651</c:v>
                </c:pt>
                <c:pt idx="198">
                  <c:v>6.746730702142723</c:v>
                </c:pt>
                <c:pt idx="199">
                  <c:v>6.7407709385429895</c:v>
                </c:pt>
                <c:pt idx="200">
                  <c:v>6.7348574322701502</c:v>
                </c:pt>
                <c:pt idx="201">
                  <c:v>6.7289892731996312</c:v>
                </c:pt>
                <c:pt idx="202">
                  <c:v>6.7231655717087113</c:v>
                </c:pt>
                <c:pt idx="203">
                  <c:v>6.7173854581351531</c:v>
                </c:pt>
                <c:pt idx="204">
                  <c:v>6.7116480822524593</c:v>
                </c:pt>
                <c:pt idx="205">
                  <c:v>6.7059526127611333</c:v>
                </c:pt>
                <c:pt idx="206">
                  <c:v>6.700298236795434</c:v>
                </c:pt>
                <c:pt idx="207">
                  <c:v>6.6946841594450541</c:v>
                </c:pt>
                <c:pt idx="208">
                  <c:v>6.6891096032912429</c:v>
                </c:pt>
                <c:pt idx="209">
                  <c:v>6.6835738079568427</c:v>
                </c:pt>
                <c:pt idx="210">
                  <c:v>6.6780760296697919</c:v>
                </c:pt>
                <c:pt idx="211">
                  <c:v>6.6726155408396224</c:v>
                </c:pt>
                <c:pt idx="212">
                  <c:v>6.6671916296465223</c:v>
                </c:pt>
                <c:pt idx="213">
                  <c:v>6.6618035996425231</c:v>
                </c:pt>
                <c:pt idx="214">
                  <c:v>6.6564507693644277</c:v>
                </c:pt>
                <c:pt idx="215">
                  <c:v>6.6511324719580651</c:v>
                </c:pt>
                <c:pt idx="216">
                  <c:v>6.6458480548135093</c:v>
                </c:pt>
                <c:pt idx="217">
                  <c:v>6.640596879210884</c:v>
                </c:pt>
                <c:pt idx="218">
                  <c:v>6.6353783199764216</c:v>
                </c:pt>
                <c:pt idx="219">
                  <c:v>6.630191765148429</c:v>
                </c:pt>
                <c:pt idx="220">
                  <c:v>6.6250366156528262</c:v>
                </c:pt>
                <c:pt idx="221">
                  <c:v>6.6199122849879641</c:v>
                </c:pt>
                <c:pt idx="222">
                  <c:v>6.6148181989184058</c:v>
                </c:pt>
                <c:pt idx="223">
                  <c:v>6.6097537951773848</c:v>
                </c:pt>
                <c:pt idx="224">
                  <c:v>6.6047185231776702</c:v>
                </c:pt>
                <c:pt idx="225">
                  <c:v>6.5997118437305318</c:v>
                </c:pt>
                <c:pt idx="226">
                  <c:v>6.5947332287726166</c:v>
                </c:pt>
                <c:pt idx="227">
                  <c:v>6.5897821611003931</c:v>
                </c:pt>
                <c:pt idx="228">
                  <c:v>6.5848581341120065</c:v>
                </c:pt>
                <c:pt idx="229">
                  <c:v>6.5799606515562603</c:v>
                </c:pt>
                <c:pt idx="230">
                  <c:v>6.5750892272885029</c:v>
                </c:pt>
                <c:pt idx="231">
                  <c:v>6.5702433850332342</c:v>
                </c:pt>
                <c:pt idx="232">
                  <c:v>6.5654226581531825</c:v>
                </c:pt>
                <c:pt idx="233">
                  <c:v>6.5606265894246834</c:v>
                </c:pt>
                <c:pt idx="234">
                  <c:v>6.5558547308191333</c:v>
                </c:pt>
                <c:pt idx="235">
                  <c:v>6.5511066432903569</c:v>
                </c:pt>
                <c:pt idx="236">
                  <c:v>6.5463818965676897</c:v>
                </c:pt>
                <c:pt idx="237">
                  <c:v>6.5416800689546202</c:v>
                </c:pt>
                <c:pt idx="238">
                  <c:v>6.5370007471327769</c:v>
                </c:pt>
                <c:pt idx="239">
                  <c:v>6.5323435259711644</c:v>
                </c:pt>
                <c:pt idx="240">
                  <c:v>6.5277080083404231</c:v>
                </c:pt>
                <c:pt idx="241">
                  <c:v>6.523093804932012</c:v>
                </c:pt>
                <c:pt idx="242">
                  <c:v>6.5185005340821185</c:v>
                </c:pt>
                <c:pt idx="243">
                  <c:v>6.5139278216002161</c:v>
                </c:pt>
                <c:pt idx="244">
                  <c:v>6.5093753006020538</c:v>
                </c:pt>
                <c:pt idx="245">
                  <c:v>6.5048426113470166</c:v>
                </c:pt>
                <c:pt idx="246">
                  <c:v>6.5003294010796777</c:v>
                </c:pt>
                <c:pt idx="247">
                  <c:v>6.4958353238754487</c:v>
                </c:pt>
                <c:pt idx="248">
                  <c:v>6.4913600404901874</c:v>
                </c:pt>
                <c:pt idx="249">
                  <c:v>6.4869032182136532</c:v>
                </c:pt>
                <c:pt idx="250">
                  <c:v>6.4824645307267152</c:v>
                </c:pt>
                <c:pt idx="251">
                  <c:v>6.4780436579621679</c:v>
                </c:pt>
                <c:pt idx="252">
                  <c:v>6.4736402859690765</c:v>
                </c:pt>
                <c:pt idx="253">
                  <c:v>6.4692541067805518</c:v>
                </c:pt>
                <c:pt idx="254">
                  <c:v>6.4648848182848395</c:v>
                </c:pt>
                <c:pt idx="255">
                  <c:v>6.4605321240996254</c:v>
                </c:pt>
                <c:pt idx="256">
                  <c:v>6.4561957334495013</c:v>
                </c:pt>
                <c:pt idx="257">
                  <c:v>6.4518753610464392</c:v>
                </c:pt>
                <c:pt idx="258">
                  <c:v>6.4475707269732743</c:v>
                </c:pt>
                <c:pt idx="259">
                  <c:v>6.4432815565700023</c:v>
                </c:pt>
                <c:pt idx="260">
                  <c:v>6.4390075803229241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48-4F5A-A639-22F2024B0718}"/>
            </c:ext>
          </c:extLst>
        </c:ser>
        <c:ser>
          <c:idx val="1"/>
          <c:order val="1"/>
          <c:tx>
            <c:strRef>
              <c:f>'1回目Lp計算 (10倍)'!$H$28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'1回目Lp計算 (10倍)'!$B$29:$B$289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'1回目Lp計算 (10倍)'!$H$29:$H$289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48-4F5A-A639-22F2024B0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7448152"/>
        <c:axId val="387449720"/>
      </c:scatterChart>
      <c:valAx>
        <c:axId val="387448152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87449720"/>
        <c:crosses val="autoZero"/>
        <c:crossBetween val="midCat"/>
      </c:valAx>
      <c:valAx>
        <c:axId val="387449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874481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'1回目Lp計算 (5倍)'!$G$28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'1回目Lp計算 (5倍)'!$B$29:$B$289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'1回目Lp計算 (5倍)'!$G$29:$G$289</c:f>
              <c:numCache>
                <c:formatCode>General</c:formatCode>
                <c:ptCount val="261"/>
                <c:pt idx="0">
                  <c:v>0.7873956223459998</c:v>
                </c:pt>
                <c:pt idx="1">
                  <c:v>0.87257180181544614</c:v>
                </c:pt>
                <c:pt idx="2">
                  <c:v>0.9616448822160345</c:v>
                </c:pt>
                <c:pt idx="3">
                  <c:v>1.0547985351563747</c:v>
                </c:pt>
                <c:pt idx="4">
                  <c:v>1.1522289247006561</c:v>
                </c:pt>
                <c:pt idx="5">
                  <c:v>1.2541456221241396</c:v>
                </c:pt>
                <c:pt idx="6">
                  <c:v>1.3607725901050443</c:v>
                </c:pt>
                <c:pt idx="7">
                  <c:v>1.4723492398836324</c:v>
                </c:pt>
                <c:pt idx="8">
                  <c:v>1.5891315644732789</c:v>
                </c:pt>
                <c:pt idx="9">
                  <c:v>1.7113933503022793</c:v>
                </c:pt>
                <c:pt idx="10">
                  <c:v>1.8394274686142094</c:v>
                </c:pt>
                <c:pt idx="11">
                  <c:v>1.9735472464492454</c:v>
                </c:pt>
                <c:pt idx="12">
                  <c:v>2.1140879149284109</c:v>
                </c:pt>
                <c:pt idx="13">
                  <c:v>2.2614081296866035</c:v>
                </c:pt>
                <c:pt idx="14">
                  <c:v>2.415891554418296</c:v>
                </c:pt>
                <c:pt idx="15">
                  <c:v>2.5779484933175514</c:v>
                </c:pt>
                <c:pt idx="16">
                  <c:v>2.748017551338779</c:v>
                </c:pt>
                <c:pt idx="17">
                  <c:v>2.9265672922037917</c:v>
                </c:pt>
                <c:pt idx="18">
                  <c:v>3.1140978523401857</c:v>
                </c:pt>
                <c:pt idx="19">
                  <c:v>3.3111424537117689</c:v>
                </c:pt>
                <c:pt idx="20">
                  <c:v>3.5182687388697063</c:v>
                </c:pt>
                <c:pt idx="21">
                  <c:v>3.7360798263760695</c:v>
                </c:pt>
                <c:pt idx="22">
                  <c:v>3.9652149526468645</c:v>
                </c:pt>
                <c:pt idx="23">
                  <c:v>4.2063495255755434</c:v>
                </c:pt>
                <c:pt idx="24">
                  <c:v>4.4601943640939723</c:v>
                </c:pt>
                <c:pt idx="25">
                  <c:v>4.727493833910053</c:v>
                </c:pt>
                <c:pt idx="26">
                  <c:v>5.0090225106508788</c:v>
                </c:pt>
                <c:pt idx="27">
                  <c:v>5.3055799051551666</c:v>
                </c:pt>
                <c:pt idx="28">
                  <c:v>5.6179826696445634</c:v>
                </c:pt>
                <c:pt idx="29">
                  <c:v>5.9470535668159474</c:v>
                </c:pt>
                <c:pt idx="30">
                  <c:v>6.2936063272486411</c:v>
                </c:pt>
                <c:pt idx="31">
                  <c:v>6.6584253479555988</c:v>
                </c:pt>
                <c:pt idx="32">
                  <c:v>7.0422390060077866</c:v>
                </c:pt>
                <c:pt idx="33">
                  <c:v>7.445685194178143</c:v>
                </c:pt>
                <c:pt idx="34">
                  <c:v>7.8692675616439232</c:v>
                </c:pt>
                <c:pt idx="35">
                  <c:v>8.3133009113145384</c:v>
                </c:pt>
                <c:pt idx="36">
                  <c:v>8.7778443398021437</c:v>
                </c:pt>
                <c:pt idx="37">
                  <c:v>9.2626211092902011</c:v>
                </c:pt>
                <c:pt idx="38">
                  <c:v>9.7669250467483337</c:v>
                </c:pt>
                <c:pt idx="39">
                  <c:v>10.289514634370368</c:v>
                </c:pt>
                <c:pt idx="40">
                  <c:v>10.828498048566987</c:v>
                </c:pt>
                <c:pt idx="41">
                  <c:v>11.381215343122939</c:v>
                </c:pt>
                <c:pt idx="42">
                  <c:v>11.944127751554008</c:v>
                </c:pt>
                <c:pt idx="43">
                  <c:v>12.51272846030019</c:v>
                </c:pt>
                <c:pt idx="44">
                  <c:v>13.081493556427702</c:v>
                </c:pt>
                <c:pt idx="45">
                  <c:v>13.643895071693075</c:v>
                </c:pt>
                <c:pt idx="46">
                  <c:v>14.192498540996057</c:v>
                </c:pt>
                <c:pt idx="47">
                  <c:v>14.719163448443123</c:v>
                </c:pt>
                <c:pt idx="48">
                  <c:v>15.215354880789953</c:v>
                </c:pt>
                <c:pt idx="49">
                  <c:v>15.672558408107745</c:v>
                </c:pt>
                <c:pt idx="50">
                  <c:v>16.082769548584501</c:v>
                </c:pt>
                <c:pt idx="51">
                  <c:v>16.439008518280694</c:v>
                </c:pt>
                <c:pt idx="52">
                  <c:v>16.735796437146039</c:v>
                </c:pt>
                <c:pt idx="53">
                  <c:v>16.969526624030102</c:v>
                </c:pt>
                <c:pt idx="54">
                  <c:v>17.138677038366168</c:v>
                </c:pt>
                <c:pt idx="55">
                  <c:v>17.243835480203266</c:v>
                </c:pt>
                <c:pt idx="56">
                  <c:v>17.287541309270857</c:v>
                </c:pt>
                <c:pt idx="57">
                  <c:v>17.273977340309241</c:v>
                </c:pt>
                <c:pt idx="58">
                  <c:v>17.208565562387562</c:v>
                </c:pt>
                <c:pt idx="59">
                  <c:v>17.097526719830078</c:v>
                </c:pt>
                <c:pt idx="60">
                  <c:v>16.94745755924081</c:v>
                </c:pt>
                <c:pt idx="61">
                  <c:v>16.764965015191262</c:v>
                </c:pt>
                <c:pt idx="62">
                  <c:v>16.55637916451871</c:v>
                </c:pt>
                <c:pt idx="63">
                  <c:v>16.327550895833298</c:v>
                </c:pt>
                <c:pt idx="64">
                  <c:v>16.083728488208276</c:v>
                </c:pt>
                <c:pt idx="65">
                  <c:v>15.829500357432925</c:v>
                </c:pt>
                <c:pt idx="66">
                  <c:v>15.568788497867702</c:v>
                </c:pt>
                <c:pt idx="67">
                  <c:v>15.304877417525892</c:v>
                </c:pt>
                <c:pt idx="68">
                  <c:v>15.040465375804734</c:v>
                </c:pt>
                <c:pt idx="69">
                  <c:v>14.777727472627932</c:v>
                </c:pt>
                <c:pt idx="70">
                  <c:v>14.518382924111751</c:v>
                </c:pt>
                <c:pt idx="71">
                  <c:v>14.26376131603933</c:v>
                </c:pt>
                <c:pt idx="72">
                  <c:v>14.014864598496558</c:v>
                </c:pt>
                <c:pt idx="73">
                  <c:v>13.772423058553665</c:v>
                </c:pt>
                <c:pt idx="74">
                  <c:v>13.53694454121737</c:v>
                </c:pt>
                <c:pt idx="75">
                  <c:v>13.308756868241323</c:v>
                </c:pt>
                <c:pt idx="76">
                  <c:v>13.0880438177172</c:v>
                </c:pt>
                <c:pt idx="77">
                  <c:v>12.874875251615606</c:v>
                </c:pt>
                <c:pt idx="78">
                  <c:v>12.669232075112545</c:v>
                </c:pt>
                <c:pt idx="79">
                  <c:v>12.4710267267925</c:v>
                </c:pt>
                <c:pt idx="80">
                  <c:v>12.280119865636065</c:v>
                </c:pt>
                <c:pt idx="81">
                  <c:v>12.096333861609891</c:v>
                </c:pt>
                <c:pt idx="82">
                  <c:v>11.919463626416345</c:v>
                </c:pt>
                <c:pt idx="83">
                  <c:v>11.749285248697459</c:v>
                </c:pt>
                <c:pt idx="84">
                  <c:v>11.585562829063042</c:v>
                </c:pt>
                <c:pt idx="85">
                  <c:v>11.428053847527563</c:v>
                </c:pt>
                <c:pt idx="86">
                  <c:v>11.276513340478365</c:v>
                </c:pt>
                <c:pt idx="87">
                  <c:v>11.130697116354252</c:v>
                </c:pt>
                <c:pt idx="88">
                  <c:v>10.99036419842364</c:v>
                </c:pt>
                <c:pt idx="89">
                  <c:v>10.855278648759263</c:v>
                </c:pt>
                <c:pt idx="90">
                  <c:v>10.725210898940469</c:v>
                </c:pt>
                <c:pt idx="91">
                  <c:v>10.599938689386716</c:v>
                </c:pt>
                <c:pt idx="92">
                  <c:v>10.47924769979319</c:v>
                </c:pt>
                <c:pt idx="93">
                  <c:v>10.362931937227369</c:v>
                </c:pt>
                <c:pt idx="94">
                  <c:v>10.250793935463262</c:v>
                </c:pt>
                <c:pt idx="95">
                  <c:v>10.142644808569054</c:v>
                </c:pt>
                <c:pt idx="96">
                  <c:v>10.038304193193305</c:v>
                </c:pt>
                <c:pt idx="97">
                  <c:v>9.9376001070539317</c:v>
                </c:pt>
                <c:pt idx="98">
                  <c:v>9.8403687455229374</c:v>
                </c:pt>
                <c:pt idx="99">
                  <c:v>9.7464542336708764</c:v>
                </c:pt>
                <c:pt idx="100">
                  <c:v>9.6557083474852519</c:v>
                </c:pt>
                <c:pt idx="101">
                  <c:v>9.5679902150400924</c:v>
                </c:pt>
                <c:pt idx="102">
                  <c:v>9.483166006034315</c:v>
                </c:pt>
                <c:pt idx="103">
                  <c:v>9.401108616224036</c:v>
                </c:pt>
                <c:pt idx="104">
                  <c:v>9.3216973517587256</c:v>
                </c:pt>
                <c:pt idx="105">
                  <c:v>9.2448176172209937</c:v>
                </c:pt>
                <c:pt idx="106">
                  <c:v>9.1703606102053019</c:v>
                </c:pt>
                <c:pt idx="107">
                  <c:v>9.0982230245049358</c:v>
                </c:pt>
                <c:pt idx="108">
                  <c:v>9.0283067633701375</c:v>
                </c:pt>
                <c:pt idx="109">
                  <c:v>8.9605186638226026</c:v>
                </c:pt>
                <c:pt idx="110">
                  <c:v>8.8947702326370042</c:v>
                </c:pt>
                <c:pt idx="111">
                  <c:v>8.8309773943087997</c:v>
                </c:pt>
                <c:pt idx="112">
                  <c:v>8.7690602511025642</c:v>
                </c:pt>
                <c:pt idx="113">
                  <c:v>8.7089428551033663</c:v>
                </c:pt>
                <c:pt idx="114">
                  <c:v>8.6505529920645241</c:v>
                </c:pt>
                <c:pt idx="115">
                  <c:v>8.5938219767495241</c:v>
                </c:pt>
                <c:pt idx="116">
                  <c:v>8.5386844593975528</c:v>
                </c:pt>
                <c:pt idx="117">
                  <c:v>8.4850782428946037</c:v>
                </c:pt>
                <c:pt idx="118">
                  <c:v>8.4329441102015483</c:v>
                </c:pt>
                <c:pt idx="119">
                  <c:v>8.3822256615730399</c:v>
                </c:pt>
                <c:pt idx="120">
                  <c:v>8.3328691610935959</c:v>
                </c:pt>
                <c:pt idx="121">
                  <c:v>8.2848233920575538</c:v>
                </c:pt>
                <c:pt idx="122">
                  <c:v>8.2380395207257848</c:v>
                </c:pt>
                <c:pt idx="123">
                  <c:v>8.192470968002711</c:v>
                </c:pt>
                <c:pt idx="124">
                  <c:v>8.1480732885908491</c:v>
                </c:pt>
                <c:pt idx="125">
                  <c:v>8.1048040571962634</c:v>
                </c:pt>
                <c:pt idx="126">
                  <c:v>8.0626227613757653</c:v>
                </c:pt>
                <c:pt idx="127">
                  <c:v>8.0214907006352441</c:v>
                </c:pt>
                <c:pt idx="128">
                  <c:v>7.9813708914072858</c:v>
                </c:pt>
                <c:pt idx="129">
                  <c:v>7.9422279775554188</c:v>
                </c:pt>
                <c:pt idx="130">
                  <c:v>7.9040281460710702</c:v>
                </c:pt>
                <c:pt idx="131">
                  <c:v>7.8667390476478189</c:v>
                </c:pt>
                <c:pt idx="132">
                  <c:v>7.830329721835529</c:v>
                </c:pt>
                <c:pt idx="133">
                  <c:v>7.7947705264942773</c:v>
                </c:pt>
                <c:pt idx="134">
                  <c:v>7.7600330712846617</c:v>
                </c:pt>
                <c:pt idx="135">
                  <c:v>7.726090154946931</c:v>
                </c:pt>
                <c:pt idx="136">
                  <c:v>7.6929157061366276</c:v>
                </c:pt>
                <c:pt idx="137">
                  <c:v>7.6604847275986909</c:v>
                </c:pt>
                <c:pt idx="138">
                  <c:v>7.6287732434756688</c:v>
                </c:pt>
                <c:pt idx="139">
                  <c:v>7.5977582495584404</c:v>
                </c:pt>
                <c:pt idx="140">
                  <c:v>7.5674176663000203</c:v>
                </c:pt>
                <c:pt idx="141">
                  <c:v>7.5377302944243567</c:v>
                </c:pt>
                <c:pt idx="142">
                  <c:v>7.5086757729727136</c:v>
                </c:pt>
                <c:pt idx="143">
                  <c:v>7.4802345396403407</c:v>
                </c:pt>
                <c:pt idx="144">
                  <c:v>7.4523877932654194</c:v>
                </c:pt>
                <c:pt idx="145">
                  <c:v>7.4251174583411856</c:v>
                </c:pt>
                <c:pt idx="146">
                  <c:v>7.3984061514303638</c:v>
                </c:pt>
                <c:pt idx="147">
                  <c:v>7.3722371493686802</c:v>
                </c:pt>
                <c:pt idx="148">
                  <c:v>7.3465943591515632</c:v>
                </c:pt>
                <c:pt idx="149">
                  <c:v>7.3214622894047476</c:v>
                </c:pt>
                <c:pt idx="150">
                  <c:v>7.2968260233459592</c:v>
                </c:pt>
                <c:pt idx="151">
                  <c:v>7.272671193150547</c:v>
                </c:pt>
                <c:pt idx="152">
                  <c:v>7.2489839556396625</c:v>
                </c:pt>
                <c:pt idx="153">
                  <c:v>7.225750969214455</c:v>
                </c:pt>
                <c:pt idx="154">
                  <c:v>7.2029593719648428</c:v>
                </c:pt>
                <c:pt idx="155">
                  <c:v>7.1805967608856101</c:v>
                </c:pt>
                <c:pt idx="156">
                  <c:v>7.1586511721369934</c:v>
                </c:pt>
                <c:pt idx="157">
                  <c:v>7.1371110622907006</c:v>
                </c:pt>
                <c:pt idx="158">
                  <c:v>7.11596529050599</c:v>
                </c:pt>
                <c:pt idx="159">
                  <c:v>7.0952031015838601</c:v>
                </c:pt>
                <c:pt idx="160">
                  <c:v>7.0748141098505668</c:v>
                </c:pt>
                <c:pt idx="161">
                  <c:v>7.0547882838246725</c:v>
                </c:pt>
                <c:pt idx="162">
                  <c:v>7.035115931624615</c:v>
                </c:pt>
                <c:pt idx="163">
                  <c:v>7.0157876870763607</c:v>
                </c:pt>
                <c:pt idx="164">
                  <c:v>6.9967944964831892</c:v>
                </c:pt>
                <c:pt idx="165">
                  <c:v>6.9781276060218733</c:v>
                </c:pt>
                <c:pt idx="166">
                  <c:v>6.9597785497316842</c:v>
                </c:pt>
                <c:pt idx="167">
                  <c:v>6.9417391380646274</c:v>
                </c:pt>
                <c:pt idx="168">
                  <c:v>6.9240014469671767</c:v>
                </c:pt>
                <c:pt idx="169">
                  <c:v>6.9065578074655187</c:v>
                </c:pt>
                <c:pt idx="170">
                  <c:v>6.8894007957279735</c:v>
                </c:pt>
                <c:pt idx="171">
                  <c:v>6.8725232235797424</c:v>
                </c:pt>
                <c:pt idx="172">
                  <c:v>6.855918129446601</c:v>
                </c:pt>
                <c:pt idx="173">
                  <c:v>6.8395787697055095</c:v>
                </c:pt>
                <c:pt idx="174">
                  <c:v>6.8234986104213267</c:v>
                </c:pt>
                <c:pt idx="175">
                  <c:v>6.8076713194500282</c:v>
                </c:pt>
                <c:pt idx="176">
                  <c:v>6.7920907588899393</c:v>
                </c:pt>
                <c:pt idx="177">
                  <c:v>6.77675097786351</c:v>
                </c:pt>
                <c:pt idx="178">
                  <c:v>6.7616462056131565</c:v>
                </c:pt>
                <c:pt idx="179">
                  <c:v>6.7467708448956021</c:v>
                </c:pt>
                <c:pt idx="180">
                  <c:v>6.732119465659987</c:v>
                </c:pt>
                <c:pt idx="181">
                  <c:v>6.7176867989958877</c:v>
                </c:pt>
                <c:pt idx="182">
                  <c:v>6.7034677313380566</c:v>
                </c:pt>
                <c:pt idx="183">
                  <c:v>6.6894572989155181</c:v>
                </c:pt>
                <c:pt idx="184">
                  <c:v>6.6756506824331892</c:v>
                </c:pt>
                <c:pt idx="185">
                  <c:v>6.662043201974976</c:v>
                </c:pt>
                <c:pt idx="186">
                  <c:v>6.6486303121177581</c:v>
                </c:pt>
                <c:pt idx="187">
                  <c:v>6.6354075972463553</c:v>
                </c:pt>
                <c:pt idx="188">
                  <c:v>6.622370767059957</c:v>
                </c:pt>
                <c:pt idx="189">
                  <c:v>6.6095156522611465</c:v>
                </c:pt>
                <c:pt idx="190">
                  <c:v>6.5968382004189836</c:v>
                </c:pt>
                <c:pt idx="191">
                  <c:v>6.5843344719981509</c:v>
                </c:pt>
                <c:pt idx="192">
                  <c:v>6.5720006365465053</c:v>
                </c:pt>
                <c:pt idx="193">
                  <c:v>6.5598329690338417</c:v>
                </c:pt>
                <c:pt idx="194">
                  <c:v>6.5478278463349771</c:v>
                </c:pt>
                <c:pt idx="195">
                  <c:v>6.5359817438506678</c:v>
                </c:pt>
                <c:pt idx="196">
                  <c:v>6.5242912322601621</c:v>
                </c:pt>
                <c:pt idx="197">
                  <c:v>6.5127529743995218</c:v>
                </c:pt>
                <c:pt idx="198">
                  <c:v>6.5013637222601517</c:v>
                </c:pt>
                <c:pt idx="199">
                  <c:v>6.4901203141022004</c:v>
                </c:pt>
                <c:pt idx="200">
                  <c:v>6.4790196716778414</c:v>
                </c:pt>
                <c:pt idx="201">
                  <c:v>6.4680587975596016</c:v>
                </c:pt>
                <c:pt idx="202">
                  <c:v>6.457234772569219</c:v>
                </c:pt>
                <c:pt idx="203">
                  <c:v>6.4465447533026632</c:v>
                </c:pt>
                <c:pt idx="204">
                  <c:v>6.4359859697472253</c:v>
                </c:pt>
                <c:pt idx="205">
                  <c:v>6.4255557229867275</c:v>
                </c:pt>
                <c:pt idx="206">
                  <c:v>6.4152513829911282</c:v>
                </c:pt>
                <c:pt idx="207">
                  <c:v>6.4050703864869769</c:v>
                </c:pt>
                <c:pt idx="208">
                  <c:v>6.3950102349052909</c:v>
                </c:pt>
                <c:pt idx="209">
                  <c:v>6.3850684924036551</c:v>
                </c:pt>
                <c:pt idx="210">
                  <c:v>6.375242783959469</c:v>
                </c:pt>
                <c:pt idx="211">
                  <c:v>6.3655307935313798</c:v>
                </c:pt>
                <c:pt idx="212">
                  <c:v>6.3559302622861242</c:v>
                </c:pt>
                <c:pt idx="213">
                  <c:v>6.3464389868881028</c:v>
                </c:pt>
                <c:pt idx="214">
                  <c:v>6.3370548178491299</c:v>
                </c:pt>
                <c:pt idx="215">
                  <c:v>6.327775657935959</c:v>
                </c:pt>
                <c:pt idx="216">
                  <c:v>6.3185994606332176</c:v>
                </c:pt>
                <c:pt idx="217">
                  <c:v>6.309524228659571</c:v>
                </c:pt>
                <c:pt idx="218">
                  <c:v>6.3005480125350122</c:v>
                </c:pt>
                <c:pt idx="219">
                  <c:v>6.2916689091971847</c:v>
                </c:pt>
                <c:pt idx="220">
                  <c:v>6.2828850606649009</c:v>
                </c:pt>
                <c:pt idx="221">
                  <c:v>6.2741946527469548</c:v>
                </c:pt>
                <c:pt idx="222">
                  <c:v>6.265595913794459</c:v>
                </c:pt>
                <c:pt idx="223">
                  <c:v>6.2570871134950661</c:v>
                </c:pt>
                <c:pt idx="224">
                  <c:v>6.248666561707406</c:v>
                </c:pt>
                <c:pt idx="225">
                  <c:v>6.2403326073342464</c:v>
                </c:pt>
                <c:pt idx="226">
                  <c:v>6.2320836372328516</c:v>
                </c:pt>
                <c:pt idx="227">
                  <c:v>6.2239180751611736</c:v>
                </c:pt>
                <c:pt idx="228">
                  <c:v>6.2158343807584924</c:v>
                </c:pt>
                <c:pt idx="229">
                  <c:v>6.2078310485592159</c:v>
                </c:pt>
                <c:pt idx="230">
                  <c:v>6.1999066070386011</c:v>
                </c:pt>
                <c:pt idx="231">
                  <c:v>6.1920596176892282</c:v>
                </c:pt>
                <c:pt idx="232">
                  <c:v>6.1842886741270497</c:v>
                </c:pt>
                <c:pt idx="233">
                  <c:v>6.1765924012259603</c:v>
                </c:pt>
                <c:pt idx="234">
                  <c:v>6.1689694542798232</c:v>
                </c:pt>
                <c:pt idx="235">
                  <c:v>6.1614185181909615</c:v>
                </c:pt>
                <c:pt idx="236">
                  <c:v>6.1539383066841413</c:v>
                </c:pt>
                <c:pt idx="237">
                  <c:v>6.1465275615451418</c:v>
                </c:pt>
                <c:pt idx="238">
                  <c:v>6.1391850518830129</c:v>
                </c:pt>
                <c:pt idx="239">
                  <c:v>6.1319095734151867</c:v>
                </c:pt>
                <c:pt idx="240">
                  <c:v>6.1246999477746105</c:v>
                </c:pt>
                <c:pt idx="241">
                  <c:v>6.117555021838144</c:v>
                </c:pt>
                <c:pt idx="242">
                  <c:v>6.1104736670754525</c:v>
                </c:pt>
                <c:pt idx="243">
                  <c:v>6.1034547789176816</c:v>
                </c:pt>
                <c:pt idx="244">
                  <c:v>6.0964972761452207</c:v>
                </c:pt>
                <c:pt idx="245">
                  <c:v>6.0896001002939082</c:v>
                </c:pt>
                <c:pt idx="246">
                  <c:v>6.0827622150790059</c:v>
                </c:pt>
                <c:pt idx="247">
                  <c:v>6.0759826058363569</c:v>
                </c:pt>
                <c:pt idx="248">
                  <c:v>6.0692602789801375</c:v>
                </c:pt>
                <c:pt idx="249">
                  <c:v>6.0625942614766153</c:v>
                </c:pt>
                <c:pt idx="250">
                  <c:v>6.0559836003333993</c:v>
                </c:pt>
                <c:pt idx="251">
                  <c:v>6.0494273621036232</c:v>
                </c:pt>
                <c:pt idx="252">
                  <c:v>6.0429246324045964</c:v>
                </c:pt>
                <c:pt idx="253">
                  <c:v>6.0364745154503989</c:v>
                </c:pt>
                <c:pt idx="254">
                  <c:v>6.030076133597996</c:v>
                </c:pt>
                <c:pt idx="255">
                  <c:v>6.0237286269063821</c:v>
                </c:pt>
                <c:pt idx="256">
                  <c:v>6.0174311527083519</c:v>
                </c:pt>
                <c:pt idx="257">
                  <c:v>6.0111828851944749</c:v>
                </c:pt>
                <c:pt idx="258">
                  <c:v>6.0049830150088619</c:v>
                </c:pt>
                <c:pt idx="259">
                  <c:v>5.9988307488563626</c:v>
                </c:pt>
                <c:pt idx="260">
                  <c:v>5.9927253091207904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DC-4E12-A8CC-75799A931851}"/>
            </c:ext>
          </c:extLst>
        </c:ser>
        <c:ser>
          <c:idx val="1"/>
          <c:order val="1"/>
          <c:tx>
            <c:strRef>
              <c:f>'1回目Lp計算 (5倍)'!$H$28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'1回目Lp計算 (5倍)'!$B$29:$B$289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'1回目Lp計算 (5倍)'!$H$29:$H$289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DC-4E12-A8CC-75799A931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8256576"/>
        <c:axId val="388257360"/>
      </c:scatterChart>
      <c:valAx>
        <c:axId val="388256576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88257360"/>
        <c:crosses val="autoZero"/>
        <c:crossBetween val="midCat"/>
      </c:valAx>
      <c:valAx>
        <c:axId val="388257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882565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'1回目仮計算Lp'!$D$5</c:f>
              <c:strCache>
                <c:ptCount val="1"/>
                <c:pt idx="0">
                  <c:v>margin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'1回目仮計算Lp'!$C$6:$C$13</c:f>
              <c:numCache>
                <c:formatCode>General</c:formatCode>
                <c:ptCount val="8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  <c:pt idx="4">
                  <c:v>400</c:v>
                </c:pt>
                <c:pt idx="5">
                  <c:v>450</c:v>
                </c:pt>
                <c:pt idx="6">
                  <c:v>500</c:v>
                </c:pt>
                <c:pt idx="7">
                  <c:v>550</c:v>
                </c:pt>
              </c:numCache>
            </c:numRef>
          </c:xVal>
          <c:yVal>
            <c:numRef>
              <c:f>'1回目仮計算Lp'!$D$6:$D$13</c:f>
              <c:numCache>
                <c:formatCode>General</c:formatCode>
                <c:ptCount val="8"/>
                <c:pt idx="0">
                  <c:v>157.77823384351382</c:v>
                </c:pt>
                <c:pt idx="1">
                  <c:v>113.71087188575815</c:v>
                </c:pt>
                <c:pt idx="2">
                  <c:v>86.350989869435764</c:v>
                </c:pt>
                <c:pt idx="3">
                  <c:v>67.541867603141384</c:v>
                </c:pt>
                <c:pt idx="4">
                  <c:v>53.561865606007927</c:v>
                </c:pt>
                <c:pt idx="5">
                  <c:v>42.777337418144825</c:v>
                </c:pt>
                <c:pt idx="6">
                  <c:v>34.10963813756949</c:v>
                </c:pt>
                <c:pt idx="7">
                  <c:v>26.973229955012791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DF-456B-AF72-D3E0B57EA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8258928"/>
        <c:axId val="388258536"/>
      </c:scatterChart>
      <c:valAx>
        <c:axId val="38825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88258536"/>
        <c:crosses val="autoZero"/>
        <c:crossBetween val="midCat"/>
      </c:valAx>
      <c:valAx>
        <c:axId val="388258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882589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'1回目仮計算Lp'!$D$5</c:f>
              <c:strCache>
                <c:ptCount val="1"/>
                <c:pt idx="0">
                  <c:v>margin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</c:trendlineLbl>
          </c:trendline>
          <c:xVal>
            <c:numRef>
              <c:f>'1回目仮計算Lp'!$B$6:$B$13</c:f>
              <c:numCache>
                <c:formatCode>General</c:formatCode>
                <c:ptCount val="8"/>
                <c:pt idx="0">
                  <c:v>5.0000000000000001E-3</c:v>
                </c:pt>
                <c:pt idx="1">
                  <c:v>4.0000000000000001E-3</c:v>
                </c:pt>
                <c:pt idx="2">
                  <c:v>3.3333333333333335E-3</c:v>
                </c:pt>
                <c:pt idx="3">
                  <c:v>2.8571428571428571E-3</c:v>
                </c:pt>
                <c:pt idx="4">
                  <c:v>2.5000000000000001E-3</c:v>
                </c:pt>
                <c:pt idx="5">
                  <c:v>2.2222222222222222E-3</c:v>
                </c:pt>
                <c:pt idx="6">
                  <c:v>2E-3</c:v>
                </c:pt>
                <c:pt idx="7">
                  <c:v>1.8181818181818182E-3</c:v>
                </c:pt>
              </c:numCache>
            </c:numRef>
          </c:xVal>
          <c:yVal>
            <c:numRef>
              <c:f>'1回目仮計算Lp'!$D$6:$D$13</c:f>
              <c:numCache>
                <c:formatCode>General</c:formatCode>
                <c:ptCount val="8"/>
                <c:pt idx="0">
                  <c:v>157.77823384351382</c:v>
                </c:pt>
                <c:pt idx="1">
                  <c:v>113.71087188575815</c:v>
                </c:pt>
                <c:pt idx="2">
                  <c:v>86.350989869435764</c:v>
                </c:pt>
                <c:pt idx="3">
                  <c:v>67.541867603141384</c:v>
                </c:pt>
                <c:pt idx="4">
                  <c:v>53.561865606007927</c:v>
                </c:pt>
                <c:pt idx="5">
                  <c:v>42.777337418144825</c:v>
                </c:pt>
                <c:pt idx="6">
                  <c:v>34.10963813756949</c:v>
                </c:pt>
                <c:pt idx="7">
                  <c:v>26.973229955012791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9B-4E40-A5CF-3BE5D3ED4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7200864"/>
        <c:axId val="387201256"/>
      </c:scatterChart>
      <c:valAx>
        <c:axId val="387200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87201256"/>
        <c:crosses val="autoZero"/>
        <c:crossBetween val="midCat"/>
      </c:valAx>
      <c:valAx>
        <c:axId val="387201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872008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'1回目仮計算Lp'!$E$5</c:f>
              <c:strCache>
                <c:ptCount val="1"/>
                <c:pt idx="0">
                  <c:v>Margin;100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'1回目仮計算Lp'!$B$6:$B$13</c:f>
              <c:numCache>
                <c:formatCode>General</c:formatCode>
                <c:ptCount val="8"/>
                <c:pt idx="0">
                  <c:v>5.0000000000000001E-3</c:v>
                </c:pt>
                <c:pt idx="1">
                  <c:v>4.0000000000000001E-3</c:v>
                </c:pt>
                <c:pt idx="2">
                  <c:v>3.3333333333333335E-3</c:v>
                </c:pt>
                <c:pt idx="3">
                  <c:v>2.8571428571428571E-3</c:v>
                </c:pt>
                <c:pt idx="4">
                  <c:v>2.5000000000000001E-3</c:v>
                </c:pt>
                <c:pt idx="5">
                  <c:v>2.2222222222222222E-3</c:v>
                </c:pt>
                <c:pt idx="6">
                  <c:v>2E-3</c:v>
                </c:pt>
                <c:pt idx="7">
                  <c:v>1.8181818181818182E-3</c:v>
                </c:pt>
              </c:numCache>
            </c:numRef>
          </c:xVal>
          <c:yVal>
            <c:numRef>
              <c:f>'1回目仮計算Lp'!$E$6:$E$13</c:f>
              <c:numCache>
                <c:formatCode>General</c:formatCode>
                <c:ptCount val="8"/>
                <c:pt idx="0">
                  <c:v>257.77823384351382</c:v>
                </c:pt>
                <c:pt idx="1">
                  <c:v>213.71087188575814</c:v>
                </c:pt>
                <c:pt idx="2">
                  <c:v>186.35098986943575</c:v>
                </c:pt>
                <c:pt idx="3">
                  <c:v>167.54186760314138</c:v>
                </c:pt>
                <c:pt idx="4">
                  <c:v>153.56186560600793</c:v>
                </c:pt>
                <c:pt idx="5">
                  <c:v>142.77733741814484</c:v>
                </c:pt>
                <c:pt idx="6">
                  <c:v>134.1096381375695</c:v>
                </c:pt>
                <c:pt idx="7">
                  <c:v>126.97322995501278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8C-4215-B4D6-44A40235B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7199688"/>
        <c:axId val="387201648"/>
      </c:scatterChart>
      <c:valAx>
        <c:axId val="387199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87201648"/>
        <c:crosses val="autoZero"/>
        <c:crossBetween val="midCat"/>
      </c:valAx>
      <c:valAx>
        <c:axId val="387201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87199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02556711367337E-2"/>
          <c:y val="0.19480519480519481"/>
          <c:w val="0.72279333249780675"/>
          <c:h val="0.6558441558441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'1回目Lp適用計算 (Cr補正)'!$G$28</c:f>
              <c:strCache>
                <c:ptCount val="1"/>
                <c:pt idx="0">
                  <c:v>Vo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'1回目Lp適用計算 (Cr補正)'!$B$29:$B$289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'1回目Lp適用計算 (Cr補正)'!$G$29:$G$289</c:f>
              <c:numCache>
                <c:formatCode>General</c:formatCode>
                <c:ptCount val="261"/>
                <c:pt idx="0">
                  <c:v>3.3227595174276954</c:v>
                </c:pt>
                <c:pt idx="1">
                  <c:v>3.5708616113748755</c:v>
                </c:pt>
                <c:pt idx="2">
                  <c:v>3.8306350283785631</c:v>
                </c:pt>
                <c:pt idx="3">
                  <c:v>4.1025383749841282</c:v>
                </c:pt>
                <c:pt idx="4">
                  <c:v>4.3870350355357646</c:v>
                </c:pt>
                <c:pt idx="5">
                  <c:v>4.6845887436004743</c:v>
                </c:pt>
                <c:pt idx="6">
                  <c:v>4.9956580364615828</c:v>
                </c:pt>
                <c:pt idx="7">
                  <c:v>5.3206894012893144</c:v>
                </c:pt>
                <c:pt idx="8">
                  <c:v>5.6601089035837688</c:v>
                </c:pt>
                <c:pt idx="9">
                  <c:v>6.014312074229978</c:v>
                </c:pt>
                <c:pt idx="10">
                  <c:v>6.3836518238995543</c:v>
                </c:pt>
                <c:pt idx="11">
                  <c:v>6.7684241564710659</c:v>
                </c:pt>
                <c:pt idx="12">
                  <c:v>7.1688514716792913</c:v>
                </c:pt>
                <c:pt idx="13">
                  <c:v>7.5850632876740693</c:v>
                </c:pt>
                <c:pt idx="14">
                  <c:v>8.0170742841748019</c:v>
                </c:pt>
                <c:pt idx="15">
                  <c:v>8.4647596750955039</c:v>
                </c:pt>
                <c:pt idx="16">
                  <c:v>8.9278280750376737</c:v>
                </c:pt>
                <c:pt idx="17">
                  <c:v>9.4057922355150332</c:v>
                </c:pt>
                <c:pt idx="18">
                  <c:v>9.8979383005928891</c:v>
                </c:pt>
                <c:pt idx="19">
                  <c:v>10.403294569561304</c:v>
                </c:pt>
                <c:pt idx="20">
                  <c:v>10.920601150223831</c:v>
                </c:pt>
                <c:pt idx="21">
                  <c:v>11.448282322593656</c:v>
                </c:pt>
                <c:pt idx="22">
                  <c:v>11.9844238758477</c:v>
                </c:pt>
                <c:pt idx="23">
                  <c:v>12.526758079187481</c:v>
                </c:pt>
                <c:pt idx="24">
                  <c:v>13.072659228171116</c:v>
                </c:pt>
                <c:pt idx="25">
                  <c:v>13.619152784305408</c:v>
                </c:pt>
                <c:pt idx="26">
                  <c:v>14.162940902513645</c:v>
                </c:pt>
                <c:pt idx="27">
                  <c:v>14.700446533328538</c:v>
                </c:pt>
                <c:pt idx="28">
                  <c:v>15.227877241568923</c:v>
                </c:pt>
                <c:pt idx="29">
                  <c:v>15.741308406834859</c:v>
                </c:pt>
                <c:pt idx="30">
                  <c:v>16.236783651231338</c:v>
                </c:pt>
                <c:pt idx="31">
                  <c:v>16.710428357090077</c:v>
                </c:pt>
                <c:pt idx="32">
                  <c:v>17.158570255981413</c:v>
                </c:pt>
                <c:pt idx="33">
                  <c:v>17.577859600895351</c:v>
                </c:pt>
                <c:pt idx="34">
                  <c:v>17.965380674227706</c:v>
                </c:pt>
                <c:pt idx="35">
                  <c:v>18.318746549036131</c:v>
                </c:pt>
                <c:pt idx="36">
                  <c:v>18.636170176688243</c:v>
                </c:pt>
                <c:pt idx="37">
                  <c:v>18.916506907237551</c:v>
                </c:pt>
                <c:pt idx="38">
                  <c:v>19.159266178035125</c:v>
                </c:pt>
                <c:pt idx="39">
                  <c:v>19.364592937921095</c:v>
                </c:pt>
                <c:pt idx="40">
                  <c:v>19.533221989992736</c:v>
                </c:pt>
                <c:pt idx="41">
                  <c:v>19.666410480937099</c:v>
                </c:pt>
                <c:pt idx="42">
                  <c:v>19.765855016690676</c:v>
                </c:pt>
                <c:pt idx="43">
                  <c:v>19.83360028058668</c:v>
                </c:pt>
                <c:pt idx="44">
                  <c:v>19.871945656493931</c:v>
                </c:pt>
                <c:pt idx="45">
                  <c:v>19.883355404939227</c:v>
                </c:pt>
                <c:pt idx="46">
                  <c:v>19.870376641184052</c:v>
                </c:pt>
                <c:pt idx="47">
                  <c:v>19.835567951402137</c:v>
                </c:pt>
                <c:pt idx="48">
                  <c:v>19.78144014407853</c:v>
                </c:pt>
                <c:pt idx="49">
                  <c:v>19.71040949481942</c:v>
                </c:pt>
                <c:pt idx="50">
                  <c:v>19.624762967781137</c:v>
                </c:pt>
                <c:pt idx="51">
                  <c:v>19.526634297665737</c:v>
                </c:pt>
                <c:pt idx="52">
                  <c:v>19.417989468030768</c:v>
                </c:pt>
                <c:pt idx="53">
                  <c:v>19.300619979399428</c:v>
                </c:pt>
                <c:pt idx="54">
                  <c:v>19.176142311974839</c:v>
                </c:pt>
                <c:pt idx="55">
                  <c:v>19.046002102300335</c:v>
                </c:pt>
                <c:pt idx="56">
                  <c:v>18.911481727952694</c:v>
                </c:pt>
                <c:pt idx="57">
                  <c:v>18.77371019582942</c:v>
                </c:pt>
                <c:pt idx="58">
                  <c:v>18.633674433910222</c:v>
                </c:pt>
                <c:pt idx="59">
                  <c:v>18.492231278065475</c:v>
                </c:pt>
                <c:pt idx="60">
                  <c:v>18.350119615783026</c:v>
                </c:pt>
                <c:pt idx="61">
                  <c:v>18.207972293754761</c:v>
                </c:pt>
                <c:pt idx="62">
                  <c:v>18.066327515621609</c:v>
                </c:pt>
                <c:pt idx="63">
                  <c:v>17.925639551410743</c:v>
                </c:pt>
                <c:pt idx="64">
                  <c:v>17.786288654027089</c:v>
                </c:pt>
                <c:pt idx="65">
                  <c:v>17.648590133756226</c:v>
                </c:pt>
                <c:pt idx="66">
                  <c:v>17.512802582299756</c:v>
                </c:pt>
                <c:pt idx="67">
                  <c:v>17.379135266377023</c:v>
                </c:pt>
                <c:pt idx="68">
                  <c:v>17.247754730013636</c:v>
                </c:pt>
                <c:pt idx="69">
                  <c:v>17.118790656523533</c:v>
                </c:pt>
                <c:pt idx="70">
                  <c:v>16.992341047708905</c:v>
                </c:pt>
                <c:pt idx="71">
                  <c:v>16.868476780418089</c:v>
                </c:pt>
                <c:pt idx="72">
                  <c:v>16.747245600469043</c:v>
                </c:pt>
                <c:pt idx="73">
                  <c:v>16.628675611950413</c:v>
                </c:pt>
                <c:pt idx="74">
                  <c:v>16.512778316722653</c:v>
                </c:pt>
                <c:pt idx="75">
                  <c:v>16.399551255051524</c:v>
                </c:pt>
                <c:pt idx="76">
                  <c:v>16.288980294073792</c:v>
                </c:pt>
                <c:pt idx="77">
                  <c:v>16.181041606471183</c:v>
                </c:pt>
                <c:pt idx="78">
                  <c:v>16.075703377485787</c:v>
                </c:pt>
                <c:pt idx="79">
                  <c:v>15.97292727435987</c:v>
                </c:pt>
                <c:pt idx="80">
                  <c:v>15.872669708493936</c:v>
                </c:pt>
                <c:pt idx="81">
                  <c:v>15.774882917124719</c:v>
                </c:pt>
                <c:pt idx="82">
                  <c:v>15.679515888144211</c:v>
                </c:pt>
                <c:pt idx="83">
                  <c:v>15.586515148810831</c:v>
                </c:pt>
                <c:pt idx="84">
                  <c:v>15.495825436532973</c:v>
                </c:pt>
                <c:pt idx="85">
                  <c:v>15.407390267616334</c:v>
                </c:pt>
                <c:pt idx="86">
                  <c:v>15.321152417838798</c:v>
                </c:pt>
                <c:pt idx="87">
                  <c:v>15.237054326927577</c:v>
                </c:pt>
                <c:pt idx="88">
                  <c:v>15.15503843744011</c:v>
                </c:pt>
                <c:pt idx="89">
                  <c:v>15.075047477170925</c:v>
                </c:pt>
                <c:pt idx="90">
                  <c:v>14.997024692999938</c:v>
                </c:pt>
                <c:pt idx="91">
                  <c:v>14.920914043044077</c:v>
                </c:pt>
                <c:pt idx="92">
                  <c:v>14.846660353055935</c:v>
                </c:pt>
                <c:pt idx="93">
                  <c:v>14.77420944221385</c:v>
                </c:pt>
                <c:pt idx="94">
                  <c:v>14.703508222752752</c:v>
                </c:pt>
                <c:pt idx="95">
                  <c:v>14.63450477728165</c:v>
                </c:pt>
                <c:pt idx="96">
                  <c:v>14.567148417109617</c:v>
                </c:pt>
                <c:pt idx="97">
                  <c:v>14.501389724447874</c:v>
                </c:pt>
                <c:pt idx="98">
                  <c:v>14.437180580961645</c:v>
                </c:pt>
                <c:pt idx="99">
                  <c:v>14.374474184804232</c:v>
                </c:pt>
                <c:pt idx="100">
                  <c:v>14.313225057970369</c:v>
                </c:pt>
                <c:pt idx="101">
                  <c:v>14.253389045549881</c:v>
                </c:pt>
                <c:pt idx="102">
                  <c:v>14.194923308241414</c:v>
                </c:pt>
                <c:pt idx="103">
                  <c:v>14.137786309294416</c:v>
                </c:pt>
                <c:pt idx="104">
                  <c:v>14.081937796881851</c:v>
                </c:pt>
                <c:pt idx="105">
                  <c:v>14.027338782762781</c:v>
                </c:pt>
                <c:pt idx="106">
                  <c:v>13.973951517970244</c:v>
                </c:pt>
                <c:pt idx="107">
                  <c:v>13.921739466152719</c:v>
                </c:pt>
                <c:pt idx="108">
                  <c:v>13.870667275104967</c:v>
                </c:pt>
                <c:pt idx="109">
                  <c:v>13.820700746944324</c:v>
                </c:pt>
                <c:pt idx="110">
                  <c:v>13.771806807319384</c:v>
                </c:pt>
                <c:pt idx="111">
                  <c:v>13.723953473978703</c:v>
                </c:pt>
                <c:pt idx="112">
                  <c:v>13.677109824975775</c:v>
                </c:pt>
                <c:pt idx="113">
                  <c:v>13.631245966742249</c:v>
                </c:pt>
                <c:pt idx="114">
                  <c:v>13.586333002223503</c:v>
                </c:pt>
                <c:pt idx="115">
                  <c:v>13.54234299923761</c:v>
                </c:pt>
                <c:pt idx="116">
                  <c:v>13.499248959190881</c:v>
                </c:pt>
                <c:pt idx="117">
                  <c:v>13.457024786258764</c:v>
                </c:pt>
                <c:pt idx="118">
                  <c:v>13.415645257120206</c:v>
                </c:pt>
                <c:pt idx="119">
                  <c:v>13.375085991315858</c:v>
                </c:pt>
                <c:pt idx="120">
                  <c:v>13.335323422285271</c:v>
                </c:pt>
                <c:pt idx="121">
                  <c:v>13.296334769125297</c:v>
                </c:pt>
                <c:pt idx="122">
                  <c:v>13.258098009100843</c:v>
                </c:pt>
                <c:pt idx="123">
                  <c:v>13.220591850929869</c:v>
                </c:pt>
                <c:pt idx="124">
                  <c:v>13.183795708856477</c:v>
                </c:pt>
                <c:pt idx="125">
                  <c:v>13.147689677519324</c:v>
                </c:pt>
                <c:pt idx="126">
                  <c:v>13.112254507617008</c:v>
                </c:pt>
                <c:pt idx="127">
                  <c:v>13.077471582367359</c:v>
                </c:pt>
                <c:pt idx="128">
                  <c:v>13.043322894753658</c:v>
                </c:pt>
                <c:pt idx="129">
                  <c:v>13.009791025547704</c:v>
                </c:pt>
                <c:pt idx="130">
                  <c:v>12.976859122096956</c:v>
                </c:pt>
                <c:pt idx="131">
                  <c:v>12.944510877860875</c:v>
                </c:pt>
                <c:pt idx="132">
                  <c:v>12.91273051268001</c:v>
                </c:pt>
                <c:pt idx="133">
                  <c:v>12.88150275375993</c:v>
                </c:pt>
                <c:pt idx="134">
                  <c:v>12.850812817351292</c:v>
                </c:pt>
                <c:pt idx="135">
                  <c:v>12.820646391106463</c:v>
                </c:pt>
                <c:pt idx="136">
                  <c:v>12.790989617092716</c:v>
                </c:pt>
                <c:pt idx="137">
                  <c:v>12.761829075441758</c:v>
                </c:pt>
                <c:pt idx="138">
                  <c:v>12.733151768615087</c:v>
                </c:pt>
                <c:pt idx="139">
                  <c:v>12.704945106264875</c:v>
                </c:pt>
                <c:pt idx="140">
                  <c:v>12.677196890669984</c:v>
                </c:pt>
                <c:pt idx="141">
                  <c:v>12.649895302727126</c:v>
                </c:pt>
                <c:pt idx="142">
                  <c:v>12.623028888477355</c:v>
                </c:pt>
                <c:pt idx="143">
                  <c:v>12.596586546148499</c:v>
                </c:pt>
                <c:pt idx="144">
                  <c:v>12.570557513694451</c:v>
                </c:pt>
                <c:pt idx="145">
                  <c:v>12.544931356812857</c:v>
                </c:pt>
                <c:pt idx="146">
                  <c:v>12.51969795742303</c:v>
                </c:pt>
                <c:pt idx="147">
                  <c:v>12.494847502586538</c:v>
                </c:pt>
                <c:pt idx="148">
                  <c:v>12.470370473853391</c:v>
                </c:pt>
                <c:pt idx="149">
                  <c:v>12.446257637017277</c:v>
                </c:pt>
                <c:pt idx="150">
                  <c:v>12.422500032263848</c:v>
                </c:pt>
                <c:pt idx="151">
                  <c:v>12.399088964696549</c:v>
                </c:pt>
                <c:pt idx="152">
                  <c:v>12.376015995225103</c:v>
                </c:pt>
                <c:pt idx="153">
                  <c:v>12.353272931802143</c:v>
                </c:pt>
                <c:pt idx="154">
                  <c:v>12.330851820994244</c:v>
                </c:pt>
                <c:pt idx="155">
                  <c:v>12.308744939873774</c:v>
                </c:pt>
                <c:pt idx="156">
                  <c:v>12.286944788218895</c:v>
                </c:pt>
                <c:pt idx="157">
                  <c:v>12.265444081009175</c:v>
                </c:pt>
                <c:pt idx="158">
                  <c:v>12.244235741204964</c:v>
                </c:pt>
                <c:pt idx="159">
                  <c:v>12.223312892799127</c:v>
                </c:pt>
                <c:pt idx="160">
                  <c:v>12.202668854130074</c:v>
                </c:pt>
                <c:pt idx="161">
                  <c:v>12.182297131445571</c:v>
                </c:pt>
                <c:pt idx="162">
                  <c:v>12.162191412707255</c:v>
                </c:pt>
                <c:pt idx="163">
                  <c:v>12.142345561626074</c:v>
                </c:pt>
                <c:pt idx="164">
                  <c:v>12.122753611919348</c:v>
                </c:pt>
                <c:pt idx="165">
                  <c:v>12.103409761780574</c:v>
                </c:pt>
                <c:pt idx="166">
                  <c:v>12.084308368553323</c:v>
                </c:pt>
                <c:pt idx="167">
                  <c:v>12.065443943601124</c:v>
                </c:pt>
                <c:pt idx="168">
                  <c:v>12.04681114736535</c:v>
                </c:pt>
                <c:pt idx="169">
                  <c:v>12.028404784603675</c:v>
                </c:pt>
                <c:pt idx="170">
                  <c:v>12.01021979980178</c:v>
                </c:pt>
                <c:pt idx="171">
                  <c:v>11.992251272751476</c:v>
                </c:pt>
                <c:pt idx="172">
                  <c:v>11.974494414288559</c:v>
                </c:pt>
                <c:pt idx="173">
                  <c:v>11.956944562184013</c:v>
                </c:pt>
                <c:pt idx="174">
                  <c:v>11.939597177182556</c:v>
                </c:pt>
                <c:pt idx="175">
                  <c:v>11.922447839182654</c:v>
                </c:pt>
                <c:pt idx="176">
                  <c:v>11.905492243552372</c:v>
                </c:pt>
                <c:pt idx="177">
                  <c:v>11.888726197575812</c:v>
                </c:pt>
                <c:pt idx="178">
                  <c:v>11.872145617024914</c:v>
                </c:pt>
                <c:pt idx="179">
                  <c:v>11.855746522851764</c:v>
                </c:pt>
                <c:pt idx="180">
                  <c:v>11.839525037996713</c:v>
                </c:pt>
                <c:pt idx="181">
                  <c:v>11.823477384307722</c:v>
                </c:pt>
                <c:pt idx="182">
                  <c:v>11.807599879566721</c:v>
                </c:pt>
                <c:pt idx="183">
                  <c:v>11.791888934618775</c:v>
                </c:pt>
                <c:pt idx="184">
                  <c:v>11.776341050600069</c:v>
                </c:pt>
                <c:pt idx="185">
                  <c:v>11.760952816261028</c:v>
                </c:pt>
                <c:pt idx="186">
                  <c:v>11.745720905380784</c:v>
                </c:pt>
                <c:pt idx="187">
                  <c:v>11.73064207426958</c:v>
                </c:pt>
                <c:pt idx="188">
                  <c:v>11.715713159355795</c:v>
                </c:pt>
                <c:pt idx="189">
                  <c:v>11.70093107485428</c:v>
                </c:pt>
                <c:pt idx="190">
                  <c:v>11.686292810513036</c:v>
                </c:pt>
                <c:pt idx="191">
                  <c:v>11.67179542943521</c:v>
                </c:pt>
                <c:pt idx="192">
                  <c:v>11.657436065973641</c:v>
                </c:pt>
                <c:pt idx="193">
                  <c:v>11.64321192369516</c:v>
                </c:pt>
                <c:pt idx="194">
                  <c:v>11.629120273412182</c:v>
                </c:pt>
                <c:pt idx="195">
                  <c:v>11.615158451278914</c:v>
                </c:pt>
                <c:pt idx="196">
                  <c:v>11.601323856949977</c:v>
                </c:pt>
                <c:pt idx="197">
                  <c:v>11.587613951798962</c:v>
                </c:pt>
                <c:pt idx="198">
                  <c:v>11.574026257194886</c:v>
                </c:pt>
                <c:pt idx="199">
                  <c:v>11.560558352834295</c:v>
                </c:pt>
                <c:pt idx="200">
                  <c:v>11.547207875127086</c:v>
                </c:pt>
                <c:pt idx="201">
                  <c:v>11.533972515634009</c:v>
                </c:pt>
                <c:pt idx="202">
                  <c:v>11.520850019554086</c:v>
                </c:pt>
                <c:pt idx="203">
                  <c:v>11.507838184260025</c:v>
                </c:pt>
                <c:pt idx="204">
                  <c:v>11.494934857880047</c:v>
                </c:pt>
                <c:pt idx="205">
                  <c:v>11.48213793792431</c:v>
                </c:pt>
                <c:pt idx="206">
                  <c:v>11.469445369954494</c:v>
                </c:pt>
                <c:pt idx="207">
                  <c:v>11.45685514629491</c:v>
                </c:pt>
                <c:pt idx="208">
                  <c:v>11.444365304783686</c:v>
                </c:pt>
                <c:pt idx="209">
                  <c:v>11.431973927562698</c:v>
                </c:pt>
                <c:pt idx="210">
                  <c:v>11.419679139904746</c:v>
                </c:pt>
                <c:pt idx="211">
                  <c:v>11.407479109076814</c:v>
                </c:pt>
                <c:pt idx="212">
                  <c:v>11.395372043238062</c:v>
                </c:pt>
                <c:pt idx="213">
                  <c:v>11.383356190371394</c:v>
                </c:pt>
                <c:pt idx="214">
                  <c:v>11.371429837247433</c:v>
                </c:pt>
                <c:pt idx="215">
                  <c:v>11.35959130841977</c:v>
                </c:pt>
                <c:pt idx="216">
                  <c:v>11.34783896525046</c:v>
                </c:pt>
                <c:pt idx="217">
                  <c:v>11.336171204964668</c:v>
                </c:pt>
                <c:pt idx="218">
                  <c:v>11.324586459733545</c:v>
                </c:pt>
                <c:pt idx="219">
                  <c:v>11.313083195784321</c:v>
                </c:pt>
                <c:pt idx="220">
                  <c:v>11.301659912536726</c:v>
                </c:pt>
                <c:pt idx="221">
                  <c:v>11.290315141764857</c:v>
                </c:pt>
                <c:pt idx="222">
                  <c:v>11.279047446783611</c:v>
                </c:pt>
                <c:pt idx="223">
                  <c:v>11.267855421658915</c:v>
                </c:pt>
                <c:pt idx="224">
                  <c:v>11.256737690440906</c:v>
                </c:pt>
                <c:pt idx="225">
                  <c:v>11.245692906419327</c:v>
                </c:pt>
                <c:pt idx="226">
                  <c:v>11.234719751400448</c:v>
                </c:pt>
                <c:pt idx="227">
                  <c:v>11.223816935004706</c:v>
                </c:pt>
                <c:pt idx="228">
                  <c:v>11.21298319398451</c:v>
                </c:pt>
                <c:pt idx="229">
                  <c:v>11.202217291561444</c:v>
                </c:pt>
                <c:pt idx="230">
                  <c:v>11.1915180167823</c:v>
                </c:pt>
                <c:pt idx="231">
                  <c:v>11.180884183893333</c:v>
                </c:pt>
                <c:pt idx="232">
                  <c:v>11.17031463173212</c:v>
                </c:pt>
                <c:pt idx="233">
                  <c:v>11.159808223136466</c:v>
                </c:pt>
                <c:pt idx="234">
                  <c:v>11.149363844369871</c:v>
                </c:pt>
                <c:pt idx="235">
                  <c:v>11.138980404562906</c:v>
                </c:pt>
                <c:pt idx="236">
                  <c:v>11.128656835170146</c:v>
                </c:pt>
                <c:pt idx="237">
                  <c:v>11.118392089442025</c:v>
                </c:pt>
                <c:pt idx="238">
                  <c:v>11.108185141911269</c:v>
                </c:pt>
                <c:pt idx="239">
                  <c:v>11.098034987893348</c:v>
                </c:pt>
                <c:pt idx="240">
                  <c:v>11.087940643000563</c:v>
                </c:pt>
                <c:pt idx="241">
                  <c:v>11.077901142669367</c:v>
                </c:pt>
                <c:pt idx="242">
                  <c:v>11.067915541700426</c:v>
                </c:pt>
                <c:pt idx="243">
                  <c:v>11.057982913811115</c:v>
                </c:pt>
                <c:pt idx="244">
                  <c:v>11.048102351200004</c:v>
                </c:pt>
                <c:pt idx="245">
                  <c:v>11.038272964123006</c:v>
                </c:pt>
                <c:pt idx="246">
                  <c:v>11.028493880480831</c:v>
                </c:pt>
                <c:pt idx="247">
                  <c:v>11.018764245417357</c:v>
                </c:pt>
                <c:pt idx="248">
                  <c:v>11.009083220928625</c:v>
                </c:pt>
                <c:pt idx="249">
                  <c:v>10.999449985482157</c:v>
                </c:pt>
                <c:pt idx="250">
                  <c:v>10.98986373364623</c:v>
                </c:pt>
                <c:pt idx="251">
                  <c:v>10.980323675728849</c:v>
                </c:pt>
                <c:pt idx="252">
                  <c:v>10.970829037426133</c:v>
                </c:pt>
                <c:pt idx="253">
                  <c:v>10.961379059479782</c:v>
                </c:pt>
                <c:pt idx="254">
                  <c:v>10.951972997343439</c:v>
                </c:pt>
                <c:pt idx="255">
                  <c:v>10.942610120857601</c:v>
                </c:pt>
                <c:pt idx="256">
                  <c:v>10.933289713932901</c:v>
                </c:pt>
                <c:pt idx="257">
                  <c:v>10.924011074241431</c:v>
                </c:pt>
                <c:pt idx="258">
                  <c:v>10.914773512915984</c:v>
                </c:pt>
                <c:pt idx="259">
                  <c:v>10.905576354256858</c:v>
                </c:pt>
                <c:pt idx="260">
                  <c:v>10.896418935446118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C6-4683-9711-4934EC2D8A2F}"/>
            </c:ext>
          </c:extLst>
        </c:ser>
        <c:ser>
          <c:idx val="1"/>
          <c:order val="1"/>
          <c:tx>
            <c:strRef>
              <c:f>'1回目Lp適用計算 (Cr補正)'!$H$28</c:f>
              <c:strCache>
                <c:ptCount val="1"/>
                <c:pt idx="0">
                  <c:v>Vo1</c:v>
                </c:pt>
              </c:strCache>
            </c:strRef>
          </c:tx>
          <c:marker>
            <c:symbol val="none"/>
          </c:marker>
          <c:xVal>
            <c:numRef>
              <c:f>'1回目Lp適用計算 (Cr補正)'!$B$29:$B$289</c:f>
              <c:numCache>
                <c:formatCode>General</c:formatCode>
                <c:ptCount val="26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  <c:pt idx="101">
                  <c:v>70.5</c:v>
                </c:pt>
                <c:pt idx="102">
                  <c:v>71</c:v>
                </c:pt>
                <c:pt idx="103">
                  <c:v>71.5</c:v>
                </c:pt>
                <c:pt idx="104">
                  <c:v>72</c:v>
                </c:pt>
                <c:pt idx="105">
                  <c:v>72.5</c:v>
                </c:pt>
                <c:pt idx="106">
                  <c:v>73</c:v>
                </c:pt>
                <c:pt idx="107">
                  <c:v>73.5</c:v>
                </c:pt>
                <c:pt idx="108">
                  <c:v>74</c:v>
                </c:pt>
                <c:pt idx="109">
                  <c:v>74.5</c:v>
                </c:pt>
                <c:pt idx="110">
                  <c:v>75</c:v>
                </c:pt>
                <c:pt idx="111">
                  <c:v>75.5</c:v>
                </c:pt>
                <c:pt idx="112">
                  <c:v>76</c:v>
                </c:pt>
                <c:pt idx="113">
                  <c:v>76.5</c:v>
                </c:pt>
                <c:pt idx="114">
                  <c:v>77</c:v>
                </c:pt>
                <c:pt idx="115">
                  <c:v>77.5</c:v>
                </c:pt>
                <c:pt idx="116">
                  <c:v>78</c:v>
                </c:pt>
                <c:pt idx="117">
                  <c:v>78.5</c:v>
                </c:pt>
                <c:pt idx="118">
                  <c:v>79</c:v>
                </c:pt>
                <c:pt idx="119">
                  <c:v>79.5</c:v>
                </c:pt>
                <c:pt idx="120">
                  <c:v>80</c:v>
                </c:pt>
                <c:pt idx="121">
                  <c:v>80.5</c:v>
                </c:pt>
                <c:pt idx="122">
                  <c:v>81</c:v>
                </c:pt>
                <c:pt idx="123">
                  <c:v>81.5</c:v>
                </c:pt>
                <c:pt idx="124">
                  <c:v>82</c:v>
                </c:pt>
                <c:pt idx="125">
                  <c:v>82.5</c:v>
                </c:pt>
                <c:pt idx="126">
                  <c:v>83</c:v>
                </c:pt>
                <c:pt idx="127">
                  <c:v>83.5</c:v>
                </c:pt>
                <c:pt idx="128">
                  <c:v>84</c:v>
                </c:pt>
                <c:pt idx="129">
                  <c:v>84.5</c:v>
                </c:pt>
                <c:pt idx="130">
                  <c:v>85</c:v>
                </c:pt>
                <c:pt idx="131">
                  <c:v>85.5</c:v>
                </c:pt>
                <c:pt idx="132">
                  <c:v>86</c:v>
                </c:pt>
                <c:pt idx="133">
                  <c:v>86.5</c:v>
                </c:pt>
                <c:pt idx="134">
                  <c:v>87</c:v>
                </c:pt>
                <c:pt idx="135">
                  <c:v>87.5</c:v>
                </c:pt>
                <c:pt idx="136">
                  <c:v>88</c:v>
                </c:pt>
                <c:pt idx="137">
                  <c:v>88.5</c:v>
                </c:pt>
                <c:pt idx="138">
                  <c:v>89</c:v>
                </c:pt>
                <c:pt idx="139">
                  <c:v>89.5</c:v>
                </c:pt>
                <c:pt idx="140">
                  <c:v>90</c:v>
                </c:pt>
                <c:pt idx="141">
                  <c:v>90.5</c:v>
                </c:pt>
                <c:pt idx="142">
                  <c:v>91</c:v>
                </c:pt>
                <c:pt idx="143">
                  <c:v>91.5</c:v>
                </c:pt>
                <c:pt idx="144">
                  <c:v>92</c:v>
                </c:pt>
                <c:pt idx="145">
                  <c:v>92.5</c:v>
                </c:pt>
                <c:pt idx="146">
                  <c:v>93</c:v>
                </c:pt>
                <c:pt idx="147">
                  <c:v>93.5</c:v>
                </c:pt>
                <c:pt idx="148">
                  <c:v>94</c:v>
                </c:pt>
                <c:pt idx="149">
                  <c:v>94.5</c:v>
                </c:pt>
                <c:pt idx="150">
                  <c:v>95</c:v>
                </c:pt>
                <c:pt idx="151">
                  <c:v>95.5</c:v>
                </c:pt>
                <c:pt idx="152">
                  <c:v>96</c:v>
                </c:pt>
                <c:pt idx="153">
                  <c:v>96.5</c:v>
                </c:pt>
                <c:pt idx="154">
                  <c:v>97</c:v>
                </c:pt>
                <c:pt idx="155">
                  <c:v>97.5</c:v>
                </c:pt>
                <c:pt idx="156">
                  <c:v>98</c:v>
                </c:pt>
                <c:pt idx="157">
                  <c:v>98.5</c:v>
                </c:pt>
                <c:pt idx="158">
                  <c:v>99</c:v>
                </c:pt>
                <c:pt idx="159">
                  <c:v>99.5</c:v>
                </c:pt>
                <c:pt idx="160">
                  <c:v>100</c:v>
                </c:pt>
                <c:pt idx="161">
                  <c:v>100.5</c:v>
                </c:pt>
                <c:pt idx="162">
                  <c:v>101</c:v>
                </c:pt>
                <c:pt idx="163">
                  <c:v>101.5</c:v>
                </c:pt>
                <c:pt idx="164">
                  <c:v>102</c:v>
                </c:pt>
                <c:pt idx="165">
                  <c:v>102.5</c:v>
                </c:pt>
                <c:pt idx="166">
                  <c:v>103</c:v>
                </c:pt>
                <c:pt idx="167">
                  <c:v>103.5</c:v>
                </c:pt>
                <c:pt idx="168">
                  <c:v>104</c:v>
                </c:pt>
                <c:pt idx="169">
                  <c:v>104.5</c:v>
                </c:pt>
                <c:pt idx="170">
                  <c:v>105</c:v>
                </c:pt>
                <c:pt idx="171">
                  <c:v>105.5</c:v>
                </c:pt>
                <c:pt idx="172">
                  <c:v>106</c:v>
                </c:pt>
                <c:pt idx="173">
                  <c:v>106.5</c:v>
                </c:pt>
                <c:pt idx="174">
                  <c:v>107</c:v>
                </c:pt>
                <c:pt idx="175">
                  <c:v>107.5</c:v>
                </c:pt>
                <c:pt idx="176">
                  <c:v>108</c:v>
                </c:pt>
                <c:pt idx="177">
                  <c:v>108.5</c:v>
                </c:pt>
                <c:pt idx="178">
                  <c:v>109</c:v>
                </c:pt>
                <c:pt idx="179">
                  <c:v>109.5</c:v>
                </c:pt>
                <c:pt idx="180">
                  <c:v>110</c:v>
                </c:pt>
                <c:pt idx="181">
                  <c:v>110.5</c:v>
                </c:pt>
                <c:pt idx="182">
                  <c:v>111</c:v>
                </c:pt>
                <c:pt idx="183">
                  <c:v>111.5</c:v>
                </c:pt>
                <c:pt idx="184">
                  <c:v>112</c:v>
                </c:pt>
                <c:pt idx="185">
                  <c:v>112.5</c:v>
                </c:pt>
                <c:pt idx="186">
                  <c:v>113</c:v>
                </c:pt>
                <c:pt idx="187">
                  <c:v>113.5</c:v>
                </c:pt>
                <c:pt idx="188">
                  <c:v>114</c:v>
                </c:pt>
                <c:pt idx="189">
                  <c:v>114.5</c:v>
                </c:pt>
                <c:pt idx="190">
                  <c:v>115</c:v>
                </c:pt>
                <c:pt idx="191">
                  <c:v>115.5</c:v>
                </c:pt>
                <c:pt idx="192">
                  <c:v>116</c:v>
                </c:pt>
                <c:pt idx="193">
                  <c:v>116.5</c:v>
                </c:pt>
                <c:pt idx="194">
                  <c:v>117</c:v>
                </c:pt>
                <c:pt idx="195">
                  <c:v>117.5</c:v>
                </c:pt>
                <c:pt idx="196">
                  <c:v>118</c:v>
                </c:pt>
                <c:pt idx="197">
                  <c:v>118.5</c:v>
                </c:pt>
                <c:pt idx="198">
                  <c:v>119</c:v>
                </c:pt>
                <c:pt idx="199">
                  <c:v>119.5</c:v>
                </c:pt>
                <c:pt idx="200">
                  <c:v>120</c:v>
                </c:pt>
                <c:pt idx="201">
                  <c:v>120.5</c:v>
                </c:pt>
                <c:pt idx="202">
                  <c:v>121</c:v>
                </c:pt>
                <c:pt idx="203">
                  <c:v>121.5</c:v>
                </c:pt>
                <c:pt idx="204">
                  <c:v>122</c:v>
                </c:pt>
                <c:pt idx="205">
                  <c:v>122.5</c:v>
                </c:pt>
                <c:pt idx="206">
                  <c:v>123</c:v>
                </c:pt>
                <c:pt idx="207">
                  <c:v>123.5</c:v>
                </c:pt>
                <c:pt idx="208">
                  <c:v>124</c:v>
                </c:pt>
                <c:pt idx="209">
                  <c:v>124.5</c:v>
                </c:pt>
                <c:pt idx="210">
                  <c:v>125</c:v>
                </c:pt>
                <c:pt idx="211">
                  <c:v>125.5</c:v>
                </c:pt>
                <c:pt idx="212">
                  <c:v>126</c:v>
                </c:pt>
                <c:pt idx="213">
                  <c:v>126.5</c:v>
                </c:pt>
                <c:pt idx="214">
                  <c:v>127</c:v>
                </c:pt>
                <c:pt idx="215">
                  <c:v>127.5</c:v>
                </c:pt>
                <c:pt idx="216">
                  <c:v>128</c:v>
                </c:pt>
                <c:pt idx="217">
                  <c:v>128.5</c:v>
                </c:pt>
                <c:pt idx="218">
                  <c:v>129</c:v>
                </c:pt>
                <c:pt idx="219">
                  <c:v>129.5</c:v>
                </c:pt>
                <c:pt idx="220">
                  <c:v>130</c:v>
                </c:pt>
                <c:pt idx="221">
                  <c:v>130.5</c:v>
                </c:pt>
                <c:pt idx="222">
                  <c:v>131</c:v>
                </c:pt>
                <c:pt idx="223">
                  <c:v>131.5</c:v>
                </c:pt>
                <c:pt idx="224">
                  <c:v>132</c:v>
                </c:pt>
                <c:pt idx="225">
                  <c:v>132.5</c:v>
                </c:pt>
                <c:pt idx="226">
                  <c:v>133</c:v>
                </c:pt>
                <c:pt idx="227">
                  <c:v>133.5</c:v>
                </c:pt>
                <c:pt idx="228">
                  <c:v>134</c:v>
                </c:pt>
                <c:pt idx="229">
                  <c:v>134.5</c:v>
                </c:pt>
                <c:pt idx="230">
                  <c:v>135</c:v>
                </c:pt>
                <c:pt idx="231">
                  <c:v>135.5</c:v>
                </c:pt>
                <c:pt idx="232">
                  <c:v>136</c:v>
                </c:pt>
                <c:pt idx="233">
                  <c:v>136.5</c:v>
                </c:pt>
                <c:pt idx="234">
                  <c:v>137</c:v>
                </c:pt>
                <c:pt idx="235">
                  <c:v>137.5</c:v>
                </c:pt>
                <c:pt idx="236">
                  <c:v>138</c:v>
                </c:pt>
                <c:pt idx="237">
                  <c:v>138.5</c:v>
                </c:pt>
                <c:pt idx="238">
                  <c:v>139</c:v>
                </c:pt>
                <c:pt idx="239">
                  <c:v>139.5</c:v>
                </c:pt>
                <c:pt idx="240">
                  <c:v>140</c:v>
                </c:pt>
                <c:pt idx="241">
                  <c:v>140.5</c:v>
                </c:pt>
                <c:pt idx="242">
                  <c:v>141</c:v>
                </c:pt>
                <c:pt idx="243">
                  <c:v>141.5</c:v>
                </c:pt>
                <c:pt idx="244">
                  <c:v>142</c:v>
                </c:pt>
                <c:pt idx="245">
                  <c:v>142.5</c:v>
                </c:pt>
                <c:pt idx="246">
                  <c:v>143</c:v>
                </c:pt>
                <c:pt idx="247">
                  <c:v>143.5</c:v>
                </c:pt>
                <c:pt idx="248">
                  <c:v>144</c:v>
                </c:pt>
                <c:pt idx="249">
                  <c:v>144.5</c:v>
                </c:pt>
                <c:pt idx="250">
                  <c:v>145</c:v>
                </c:pt>
                <c:pt idx="251">
                  <c:v>145.5</c:v>
                </c:pt>
                <c:pt idx="252">
                  <c:v>146</c:v>
                </c:pt>
                <c:pt idx="253">
                  <c:v>146.5</c:v>
                </c:pt>
                <c:pt idx="254">
                  <c:v>147</c:v>
                </c:pt>
                <c:pt idx="255">
                  <c:v>147.5</c:v>
                </c:pt>
                <c:pt idx="256">
                  <c:v>148</c:v>
                </c:pt>
                <c:pt idx="257">
                  <c:v>148.5</c:v>
                </c:pt>
                <c:pt idx="258">
                  <c:v>149</c:v>
                </c:pt>
                <c:pt idx="259">
                  <c:v>149.5</c:v>
                </c:pt>
                <c:pt idx="260">
                  <c:v>150</c:v>
                </c:pt>
              </c:numCache>
            </c:numRef>
          </c:xVal>
          <c:yVal>
            <c:numRef>
              <c:f>'1回目Lp適用計算 (Cr補正)'!$H$29:$H$289</c:f>
              <c:numCache>
                <c:formatCode>General</c:formatCode>
                <c:ptCount val="261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8C6-4683-9711-4934EC2D8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7198120"/>
        <c:axId val="387198904"/>
      </c:scatterChart>
      <c:valAx>
        <c:axId val="387198120"/>
        <c:scaling>
          <c:orientation val="minMax"/>
          <c:max val="10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87198904"/>
        <c:crosses val="autoZero"/>
        <c:crossBetween val="midCat"/>
      </c:valAx>
      <c:valAx>
        <c:axId val="387198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871981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5306364425186"/>
          <c:y val="0.49025974025974028"/>
          <c:w val="0.12750171115674191"/>
          <c:h val="0.13851927599959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41</xdr:row>
      <xdr:rowOff>0</xdr:rowOff>
    </xdr:from>
    <xdr:to>
      <xdr:col>13</xdr:col>
      <xdr:colOff>228600</xdr:colOff>
      <xdr:row>56</xdr:row>
      <xdr:rowOff>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684221</xdr:colOff>
      <xdr:row>23</xdr:row>
      <xdr:rowOff>109904</xdr:rowOff>
    </xdr:from>
    <xdr:to>
      <xdr:col>6</xdr:col>
      <xdr:colOff>152400</xdr:colOff>
      <xdr:row>23</xdr:row>
      <xdr:rowOff>109904</xdr:rowOff>
    </xdr:to>
    <xdr:cxnSp macro="">
      <xdr:nvCxnSpPr>
        <xdr:cNvPr id="20" name="直線矢印コネクタ 19"/>
        <xdr:cNvCxnSpPr/>
      </xdr:nvCxnSpPr>
      <xdr:spPr>
        <a:xfrm flipH="1">
          <a:off x="5138111" y="4361864"/>
          <a:ext cx="15397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684221</xdr:colOff>
      <xdr:row>24</xdr:row>
      <xdr:rowOff>114916</xdr:rowOff>
    </xdr:from>
    <xdr:to>
      <xdr:col>6</xdr:col>
      <xdr:colOff>152400</xdr:colOff>
      <xdr:row>24</xdr:row>
      <xdr:rowOff>114916</xdr:rowOff>
    </xdr:to>
    <xdr:cxnSp macro="">
      <xdr:nvCxnSpPr>
        <xdr:cNvPr id="22" name="直線矢印コネクタ 21"/>
        <xdr:cNvCxnSpPr/>
      </xdr:nvCxnSpPr>
      <xdr:spPr>
        <a:xfrm flipH="1">
          <a:off x="5138111" y="4549756"/>
          <a:ext cx="15397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153282</xdr:colOff>
      <xdr:row>23</xdr:row>
      <xdr:rowOff>107324</xdr:rowOff>
    </xdr:from>
    <xdr:to>
      <xdr:col>6</xdr:col>
      <xdr:colOff>153282</xdr:colOff>
      <xdr:row>24</xdr:row>
      <xdr:rowOff>112691</xdr:rowOff>
    </xdr:to>
    <xdr:cxnSp macro="">
      <xdr:nvCxnSpPr>
        <xdr:cNvPr id="24" name="直線コネクタ 23"/>
        <xdr:cNvCxnSpPr/>
      </xdr:nvCxnSpPr>
      <xdr:spPr>
        <a:xfrm>
          <a:off x="5296782" y="4339737"/>
          <a:ext cx="0" cy="18758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3904</xdr:colOff>
      <xdr:row>27</xdr:row>
      <xdr:rowOff>84642</xdr:rowOff>
    </xdr:from>
    <xdr:to>
      <xdr:col>6</xdr:col>
      <xdr:colOff>159741</xdr:colOff>
      <xdr:row>27</xdr:row>
      <xdr:rowOff>84642</xdr:rowOff>
    </xdr:to>
    <xdr:cxnSp macro="">
      <xdr:nvCxnSpPr>
        <xdr:cNvPr id="35" name="直線矢印コネクタ 34"/>
        <xdr:cNvCxnSpPr/>
      </xdr:nvCxnSpPr>
      <xdr:spPr>
        <a:xfrm flipH="1">
          <a:off x="5147404" y="5045925"/>
          <a:ext cx="155837" cy="0"/>
        </a:xfrm>
        <a:prstGeom prst="straightConnector1">
          <a:avLst/>
        </a:prstGeom>
        <a:ln>
          <a:tailEnd type="non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3904</xdr:colOff>
      <xdr:row>28</xdr:row>
      <xdr:rowOff>171053</xdr:rowOff>
    </xdr:from>
    <xdr:to>
      <xdr:col>6</xdr:col>
      <xdr:colOff>159741</xdr:colOff>
      <xdr:row>28</xdr:row>
      <xdr:rowOff>171053</xdr:rowOff>
    </xdr:to>
    <xdr:cxnSp macro="">
      <xdr:nvCxnSpPr>
        <xdr:cNvPr id="36" name="直線矢印コネクタ 35"/>
        <xdr:cNvCxnSpPr/>
      </xdr:nvCxnSpPr>
      <xdr:spPr>
        <a:xfrm flipH="1">
          <a:off x="5137436" y="5786373"/>
          <a:ext cx="155837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160596</xdr:colOff>
      <xdr:row>27</xdr:row>
      <xdr:rowOff>90345</xdr:rowOff>
    </xdr:from>
    <xdr:to>
      <xdr:col>6</xdr:col>
      <xdr:colOff>160623</xdr:colOff>
      <xdr:row>28</xdr:row>
      <xdr:rowOff>177209</xdr:rowOff>
    </xdr:to>
    <xdr:cxnSp macro="">
      <xdr:nvCxnSpPr>
        <xdr:cNvPr id="37" name="直線コネクタ 36"/>
        <xdr:cNvCxnSpPr/>
      </xdr:nvCxnSpPr>
      <xdr:spPr>
        <a:xfrm flipH="1">
          <a:off x="5294128" y="5506304"/>
          <a:ext cx="27" cy="2862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20737</xdr:colOff>
      <xdr:row>32</xdr:row>
      <xdr:rowOff>77529</xdr:rowOff>
    </xdr:from>
    <xdr:to>
      <xdr:col>6</xdr:col>
      <xdr:colOff>111242</xdr:colOff>
      <xdr:row>32</xdr:row>
      <xdr:rowOff>77529</xdr:rowOff>
    </xdr:to>
    <xdr:cxnSp macro="">
      <xdr:nvCxnSpPr>
        <xdr:cNvPr id="13" name="直線矢印コネクタ 12"/>
        <xdr:cNvCxnSpPr/>
      </xdr:nvCxnSpPr>
      <xdr:spPr>
        <a:xfrm flipH="1" flipV="1">
          <a:off x="5151722" y="6856270"/>
          <a:ext cx="90505" cy="0"/>
        </a:xfrm>
        <a:prstGeom prst="straightConnector1">
          <a:avLst/>
        </a:prstGeom>
        <a:ln>
          <a:tailEnd type="non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5538</xdr:colOff>
      <xdr:row>33</xdr:row>
      <xdr:rowOff>97336</xdr:rowOff>
    </xdr:from>
    <xdr:to>
      <xdr:col>6</xdr:col>
      <xdr:colOff>114718</xdr:colOff>
      <xdr:row>33</xdr:row>
      <xdr:rowOff>97486</xdr:rowOff>
    </xdr:to>
    <xdr:cxnSp macro="">
      <xdr:nvCxnSpPr>
        <xdr:cNvPr id="14" name="直線矢印コネクタ 13"/>
        <xdr:cNvCxnSpPr/>
      </xdr:nvCxnSpPr>
      <xdr:spPr>
        <a:xfrm flipH="1">
          <a:off x="5136523" y="7077701"/>
          <a:ext cx="109180" cy="1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109743</xdr:colOff>
      <xdr:row>32</xdr:row>
      <xdr:rowOff>76840</xdr:rowOff>
    </xdr:from>
    <xdr:to>
      <xdr:col>6</xdr:col>
      <xdr:colOff>109743</xdr:colOff>
      <xdr:row>33</xdr:row>
      <xdr:rowOff>91472</xdr:rowOff>
    </xdr:to>
    <xdr:cxnSp macro="">
      <xdr:nvCxnSpPr>
        <xdr:cNvPr id="15" name="直線コネクタ 14"/>
        <xdr:cNvCxnSpPr/>
      </xdr:nvCxnSpPr>
      <xdr:spPr>
        <a:xfrm flipH="1">
          <a:off x="5240728" y="6855581"/>
          <a:ext cx="0" cy="21625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18676</xdr:colOff>
      <xdr:row>34</xdr:row>
      <xdr:rowOff>94548</xdr:rowOff>
    </xdr:from>
    <xdr:to>
      <xdr:col>6</xdr:col>
      <xdr:colOff>109181</xdr:colOff>
      <xdr:row>34</xdr:row>
      <xdr:rowOff>94548</xdr:rowOff>
    </xdr:to>
    <xdr:cxnSp macro="">
      <xdr:nvCxnSpPr>
        <xdr:cNvPr id="23" name="直線矢印コネクタ 22"/>
        <xdr:cNvCxnSpPr/>
      </xdr:nvCxnSpPr>
      <xdr:spPr>
        <a:xfrm flipH="1" flipV="1">
          <a:off x="5149661" y="7276537"/>
          <a:ext cx="90505" cy="0"/>
        </a:xfrm>
        <a:prstGeom prst="straightConnector1">
          <a:avLst/>
        </a:prstGeom>
        <a:ln>
          <a:tailEnd type="non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3477</xdr:colOff>
      <xdr:row>35</xdr:row>
      <xdr:rowOff>114355</xdr:rowOff>
    </xdr:from>
    <xdr:to>
      <xdr:col>6</xdr:col>
      <xdr:colOff>112657</xdr:colOff>
      <xdr:row>35</xdr:row>
      <xdr:rowOff>114505</xdr:rowOff>
    </xdr:to>
    <xdr:cxnSp macro="">
      <xdr:nvCxnSpPr>
        <xdr:cNvPr id="25" name="直線矢印コネクタ 24"/>
        <xdr:cNvCxnSpPr/>
      </xdr:nvCxnSpPr>
      <xdr:spPr>
        <a:xfrm flipH="1">
          <a:off x="5134462" y="7497968"/>
          <a:ext cx="109180" cy="1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107682</xdr:colOff>
      <xdr:row>34</xdr:row>
      <xdr:rowOff>93859</xdr:rowOff>
    </xdr:from>
    <xdr:to>
      <xdr:col>6</xdr:col>
      <xdr:colOff>107682</xdr:colOff>
      <xdr:row>35</xdr:row>
      <xdr:rowOff>108491</xdr:rowOff>
    </xdr:to>
    <xdr:cxnSp macro="">
      <xdr:nvCxnSpPr>
        <xdr:cNvPr id="26" name="直線コネクタ 25"/>
        <xdr:cNvCxnSpPr/>
      </xdr:nvCxnSpPr>
      <xdr:spPr>
        <a:xfrm flipH="1">
          <a:off x="5238667" y="7275848"/>
          <a:ext cx="0" cy="21625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125147</xdr:colOff>
      <xdr:row>32</xdr:row>
      <xdr:rowOff>24334</xdr:rowOff>
    </xdr:from>
    <xdr:to>
      <xdr:col>6</xdr:col>
      <xdr:colOff>219007</xdr:colOff>
      <xdr:row>37</xdr:row>
      <xdr:rowOff>97336</xdr:rowOff>
    </xdr:to>
    <xdr:sp macro="" textlink="">
      <xdr:nvSpPr>
        <xdr:cNvPr id="8" name="右大かっこ 7"/>
        <xdr:cNvSpPr/>
      </xdr:nvSpPr>
      <xdr:spPr>
        <a:xfrm>
          <a:off x="5256132" y="6803075"/>
          <a:ext cx="93860" cy="1081122"/>
        </a:xfrm>
        <a:prstGeom prst="rightBracket">
          <a:avLst>
            <a:gd name="adj" fmla="val 113171"/>
          </a:avLst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657225</xdr:colOff>
      <xdr:row>4</xdr:row>
      <xdr:rowOff>76200</xdr:rowOff>
    </xdr:from>
    <xdr:to>
      <xdr:col>15</xdr:col>
      <xdr:colOff>428625</xdr:colOff>
      <xdr:row>20</xdr:row>
      <xdr:rowOff>76200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5</xdr:row>
      <xdr:rowOff>152400</xdr:rowOff>
    </xdr:from>
    <xdr:to>
      <xdr:col>12</xdr:col>
      <xdr:colOff>457200</xdr:colOff>
      <xdr:row>21</xdr:row>
      <xdr:rowOff>152400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657225</xdr:colOff>
      <xdr:row>4</xdr:row>
      <xdr:rowOff>76200</xdr:rowOff>
    </xdr:from>
    <xdr:to>
      <xdr:col>15</xdr:col>
      <xdr:colOff>428625</xdr:colOff>
      <xdr:row>20</xdr:row>
      <xdr:rowOff>76200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5</xdr:row>
      <xdr:rowOff>152400</xdr:rowOff>
    </xdr:from>
    <xdr:to>
      <xdr:col>12</xdr:col>
      <xdr:colOff>457200</xdr:colOff>
      <xdr:row>21</xdr:row>
      <xdr:rowOff>152400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322036</xdr:colOff>
      <xdr:row>54</xdr:row>
      <xdr:rowOff>454</xdr:rowOff>
    </xdr:from>
    <xdr:to>
      <xdr:col>23</xdr:col>
      <xdr:colOff>131536</xdr:colOff>
      <xdr:row>69</xdr:row>
      <xdr:rowOff>22225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322036</xdr:colOff>
      <xdr:row>37</xdr:row>
      <xdr:rowOff>23133</xdr:rowOff>
    </xdr:from>
    <xdr:to>
      <xdr:col>22</xdr:col>
      <xdr:colOff>131536</xdr:colOff>
      <xdr:row>52</xdr:row>
      <xdr:rowOff>44904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657225</xdr:colOff>
      <xdr:row>4</xdr:row>
      <xdr:rowOff>76200</xdr:rowOff>
    </xdr:from>
    <xdr:to>
      <xdr:col>15</xdr:col>
      <xdr:colOff>428625</xdr:colOff>
      <xdr:row>20</xdr:row>
      <xdr:rowOff>76200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5</xdr:row>
      <xdr:rowOff>152400</xdr:rowOff>
    </xdr:from>
    <xdr:to>
      <xdr:col>12</xdr:col>
      <xdr:colOff>457200</xdr:colOff>
      <xdr:row>21</xdr:row>
      <xdr:rowOff>152400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419100</xdr:colOff>
      <xdr:row>2</xdr:row>
      <xdr:rowOff>161925</xdr:rowOff>
    </xdr:from>
    <xdr:to>
      <xdr:col>13</xdr:col>
      <xdr:colOff>190500</xdr:colOff>
      <xdr:row>18</xdr:row>
      <xdr:rowOff>161925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657225</xdr:colOff>
      <xdr:row>4</xdr:row>
      <xdr:rowOff>76200</xdr:rowOff>
    </xdr:from>
    <xdr:to>
      <xdr:col>15</xdr:col>
      <xdr:colOff>428625</xdr:colOff>
      <xdr:row>20</xdr:row>
      <xdr:rowOff>76200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5</xdr:row>
      <xdr:rowOff>152400</xdr:rowOff>
    </xdr:from>
    <xdr:to>
      <xdr:col>12</xdr:col>
      <xdr:colOff>457200</xdr:colOff>
      <xdr:row>21</xdr:row>
      <xdr:rowOff>152400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600075</xdr:colOff>
      <xdr:row>2</xdr:row>
      <xdr:rowOff>0</xdr:rowOff>
    </xdr:from>
    <xdr:to>
      <xdr:col>13</xdr:col>
      <xdr:colOff>371475</xdr:colOff>
      <xdr:row>18</xdr:row>
      <xdr:rowOff>0</xdr:rowOff>
    </xdr:to>
    <xdr:graphicFrame macro="">
      <xdr:nvGraphicFramePr>
        <xdr:cNvPr id="4" name="グラフ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12</xdr:row>
      <xdr:rowOff>114300</xdr:rowOff>
    </xdr:from>
    <xdr:to>
      <xdr:col>16</xdr:col>
      <xdr:colOff>304800</xdr:colOff>
      <xdr:row>29</xdr:row>
      <xdr:rowOff>133350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657225</xdr:colOff>
      <xdr:row>4</xdr:row>
      <xdr:rowOff>76200</xdr:rowOff>
    </xdr:from>
    <xdr:to>
      <xdr:col>15</xdr:col>
      <xdr:colOff>428625</xdr:colOff>
      <xdr:row>20</xdr:row>
      <xdr:rowOff>76200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5</xdr:row>
      <xdr:rowOff>152400</xdr:rowOff>
    </xdr:from>
    <xdr:to>
      <xdr:col>12</xdr:col>
      <xdr:colOff>457200</xdr:colOff>
      <xdr:row>21</xdr:row>
      <xdr:rowOff>152400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H60"/>
  <sheetViews>
    <sheetView tabSelected="1" zoomScale="98" zoomScaleNormal="98" workbookViewId="0">
      <selection activeCell="E31" sqref="E31"/>
    </sheetView>
  </sheetViews>
  <sheetFormatPr defaultRowHeight="15.75" x14ac:dyDescent="0.15"/>
  <cols>
    <col min="1" max="1" width="2.125" style="42" customWidth="1"/>
    <col min="2" max="2" width="5.125" style="40" customWidth="1"/>
    <col min="3" max="3" width="30.75" style="42" customWidth="1"/>
    <col min="4" max="4" width="9.875" style="42" customWidth="1"/>
    <col min="5" max="5" width="10.5" style="42" customWidth="1"/>
    <col min="6" max="6" width="9" style="42"/>
    <col min="7" max="7" width="3.125" style="42" customWidth="1"/>
    <col min="8" max="8" width="10.375" style="42" bestFit="1" customWidth="1"/>
    <col min="9" max="9" width="11.5" style="42" customWidth="1"/>
    <col min="10" max="16384" width="9" style="42"/>
  </cols>
  <sheetData>
    <row r="1" spans="2:8" ht="16.5" x14ac:dyDescent="0.15">
      <c r="C1" s="41" t="s">
        <v>329</v>
      </c>
      <c r="H1" s="68">
        <v>43553</v>
      </c>
    </row>
    <row r="3" spans="2:8" x14ac:dyDescent="0.15">
      <c r="F3" s="43" t="s">
        <v>283</v>
      </c>
    </row>
    <row r="4" spans="2:8" x14ac:dyDescent="0.15">
      <c r="B4" s="40" t="s">
        <v>292</v>
      </c>
      <c r="F4" s="44" t="s">
        <v>285</v>
      </c>
    </row>
    <row r="5" spans="2:8" x14ac:dyDescent="0.15">
      <c r="B5" s="69" t="s">
        <v>3</v>
      </c>
      <c r="C5" s="70" t="s">
        <v>274</v>
      </c>
      <c r="D5" s="45" t="s">
        <v>5</v>
      </c>
      <c r="E5" s="46">
        <v>400</v>
      </c>
      <c r="F5" s="45" t="s">
        <v>6</v>
      </c>
      <c r="G5" s="47"/>
    </row>
    <row r="6" spans="2:8" x14ac:dyDescent="0.15">
      <c r="B6" s="69"/>
      <c r="C6" s="70"/>
      <c r="D6" s="45" t="s">
        <v>7</v>
      </c>
      <c r="E6" s="46">
        <v>390</v>
      </c>
      <c r="F6" s="45" t="s">
        <v>6</v>
      </c>
      <c r="G6" s="47"/>
    </row>
    <row r="7" spans="2:8" x14ac:dyDescent="0.15">
      <c r="B7" s="69"/>
      <c r="C7" s="70"/>
      <c r="D7" s="45" t="s">
        <v>8</v>
      </c>
      <c r="E7" s="46">
        <v>250</v>
      </c>
      <c r="F7" s="45" t="s">
        <v>6</v>
      </c>
      <c r="G7" s="47"/>
    </row>
    <row r="8" spans="2:8" x14ac:dyDescent="0.15">
      <c r="B8" s="69" t="s">
        <v>9</v>
      </c>
      <c r="C8" s="70" t="s">
        <v>293</v>
      </c>
      <c r="D8" s="45" t="s">
        <v>11</v>
      </c>
      <c r="E8" s="46">
        <v>12</v>
      </c>
      <c r="F8" s="45" t="s">
        <v>12</v>
      </c>
      <c r="G8" s="47"/>
    </row>
    <row r="9" spans="2:8" x14ac:dyDescent="0.15">
      <c r="B9" s="69"/>
      <c r="C9" s="70"/>
      <c r="D9" s="45" t="s">
        <v>13</v>
      </c>
      <c r="E9" s="46">
        <v>5</v>
      </c>
      <c r="F9" s="45" t="s">
        <v>14</v>
      </c>
      <c r="G9" s="47"/>
    </row>
    <row r="10" spans="2:8" x14ac:dyDescent="0.15">
      <c r="B10" s="69"/>
      <c r="C10" s="70" t="s">
        <v>294</v>
      </c>
      <c r="D10" s="45" t="s">
        <v>16</v>
      </c>
      <c r="E10" s="46">
        <v>100</v>
      </c>
      <c r="F10" s="45" t="s">
        <v>12</v>
      </c>
      <c r="G10" s="47"/>
    </row>
    <row r="11" spans="2:8" x14ac:dyDescent="0.15">
      <c r="B11" s="69"/>
      <c r="C11" s="70"/>
      <c r="D11" s="45" t="s">
        <v>17</v>
      </c>
      <c r="E11" s="46">
        <v>1</v>
      </c>
      <c r="F11" s="45" t="s">
        <v>14</v>
      </c>
      <c r="G11" s="47"/>
    </row>
    <row r="12" spans="2:8" x14ac:dyDescent="0.15">
      <c r="B12" s="69"/>
      <c r="C12" s="70" t="s">
        <v>295</v>
      </c>
      <c r="D12" s="45" t="s">
        <v>19</v>
      </c>
      <c r="E12" s="46">
        <v>0</v>
      </c>
      <c r="F12" s="45" t="s">
        <v>12</v>
      </c>
      <c r="G12" s="47"/>
      <c r="H12" s="42" t="s">
        <v>296</v>
      </c>
    </row>
    <row r="13" spans="2:8" x14ac:dyDescent="0.15">
      <c r="B13" s="69"/>
      <c r="C13" s="70"/>
      <c r="D13" s="45" t="s">
        <v>21</v>
      </c>
      <c r="E13" s="46">
        <v>0</v>
      </c>
      <c r="F13" s="45" t="s">
        <v>14</v>
      </c>
      <c r="G13" s="47"/>
    </row>
    <row r="14" spans="2:8" x14ac:dyDescent="0.15">
      <c r="B14" s="48" t="s">
        <v>22</v>
      </c>
      <c r="C14" s="49" t="s">
        <v>284</v>
      </c>
      <c r="D14" s="45"/>
      <c r="E14" s="50">
        <f>E8*E9+E10*E11+E12*E13</f>
        <v>160</v>
      </c>
      <c r="F14" s="45" t="s">
        <v>24</v>
      </c>
    </row>
    <row r="15" spans="2:8" x14ac:dyDescent="0.15">
      <c r="B15" s="48" t="s">
        <v>25</v>
      </c>
      <c r="C15" s="45" t="s">
        <v>297</v>
      </c>
      <c r="D15" s="45"/>
      <c r="E15" s="46">
        <v>0.6</v>
      </c>
      <c r="F15" s="45" t="s">
        <v>12</v>
      </c>
    </row>
    <row r="16" spans="2:8" x14ac:dyDescent="0.15">
      <c r="B16" s="48" t="s">
        <v>27</v>
      </c>
      <c r="C16" s="45" t="s">
        <v>298</v>
      </c>
      <c r="D16" s="45"/>
      <c r="E16" s="46">
        <v>0.95</v>
      </c>
      <c r="F16" s="51"/>
    </row>
    <row r="18" spans="2:8" x14ac:dyDescent="0.15">
      <c r="B18" s="40" t="s">
        <v>299</v>
      </c>
    </row>
    <row r="19" spans="2:8" x14ac:dyDescent="0.15">
      <c r="B19" s="48" t="s">
        <v>31</v>
      </c>
      <c r="C19" s="52" t="s">
        <v>300</v>
      </c>
      <c r="D19" s="45"/>
      <c r="E19" s="46">
        <v>100</v>
      </c>
      <c r="F19" s="45" t="s">
        <v>30</v>
      </c>
    </row>
    <row r="21" spans="2:8" x14ac:dyDescent="0.15">
      <c r="B21" s="40" t="s">
        <v>301</v>
      </c>
    </row>
    <row r="22" spans="2:8" ht="17.25" x14ac:dyDescent="0.15">
      <c r="B22" s="48" t="s">
        <v>34</v>
      </c>
      <c r="C22" s="45" t="s">
        <v>275</v>
      </c>
      <c r="D22" s="45" t="s">
        <v>40</v>
      </c>
      <c r="E22" s="46">
        <v>100</v>
      </c>
      <c r="F22" s="45" t="s">
        <v>302</v>
      </c>
    </row>
    <row r="23" spans="2:8" x14ac:dyDescent="0.15">
      <c r="B23" s="48" t="s">
        <v>222</v>
      </c>
      <c r="C23" s="45" t="s">
        <v>303</v>
      </c>
      <c r="D23" s="45" t="s">
        <v>44</v>
      </c>
      <c r="E23" s="46">
        <v>0.2</v>
      </c>
      <c r="F23" s="45" t="s">
        <v>45</v>
      </c>
    </row>
    <row r="24" spans="2:8" x14ac:dyDescent="0.15">
      <c r="B24" s="69" t="s">
        <v>223</v>
      </c>
      <c r="C24" s="45" t="s">
        <v>319</v>
      </c>
      <c r="D24" s="45" t="s">
        <v>48</v>
      </c>
      <c r="E24" s="46">
        <v>38</v>
      </c>
      <c r="F24" s="45" t="s">
        <v>49</v>
      </c>
      <c r="H24" s="42" t="s">
        <v>286</v>
      </c>
    </row>
    <row r="25" spans="2:8" x14ac:dyDescent="0.15">
      <c r="B25" s="69"/>
      <c r="C25" s="45" t="s">
        <v>320</v>
      </c>
      <c r="D25" s="45" t="s">
        <v>51</v>
      </c>
      <c r="E25" s="46">
        <v>100</v>
      </c>
      <c r="F25" s="45" t="s">
        <v>52</v>
      </c>
      <c r="H25" s="42" t="s">
        <v>321</v>
      </c>
    </row>
    <row r="26" spans="2:8" x14ac:dyDescent="0.15">
      <c r="H26" s="42" t="s">
        <v>287</v>
      </c>
    </row>
    <row r="27" spans="2:8" x14ac:dyDescent="0.15">
      <c r="B27" s="40" t="s">
        <v>304</v>
      </c>
    </row>
    <row r="28" spans="2:8" s="54" customFormat="1" x14ac:dyDescent="0.15">
      <c r="B28" s="53" t="s">
        <v>224</v>
      </c>
      <c r="C28" s="51" t="s">
        <v>305</v>
      </c>
      <c r="D28" s="51" t="s">
        <v>59</v>
      </c>
      <c r="E28" s="75">
        <f>計算途中過程!E30</f>
        <v>1.5750000000000002</v>
      </c>
      <c r="F28" s="51" t="s">
        <v>49</v>
      </c>
      <c r="H28" s="54" t="s">
        <v>290</v>
      </c>
    </row>
    <row r="29" spans="2:8" ht="27" customHeight="1" x14ac:dyDescent="0.15">
      <c r="B29" s="48" t="s">
        <v>225</v>
      </c>
      <c r="C29" s="49" t="s">
        <v>306</v>
      </c>
      <c r="D29" s="45" t="s">
        <v>61</v>
      </c>
      <c r="E29" s="59">
        <v>2</v>
      </c>
      <c r="F29" s="45" t="s">
        <v>49</v>
      </c>
      <c r="H29" s="55" t="s">
        <v>322</v>
      </c>
    </row>
    <row r="30" spans="2:8" s="54" customFormat="1" x14ac:dyDescent="0.15">
      <c r="B30" s="53" t="s">
        <v>226</v>
      </c>
      <c r="C30" s="56" t="s">
        <v>307</v>
      </c>
      <c r="D30" s="51" t="s">
        <v>67</v>
      </c>
      <c r="E30" s="75">
        <f ca="1">計算途中過程!E76</f>
        <v>39</v>
      </c>
      <c r="F30" s="51" t="s">
        <v>49</v>
      </c>
    </row>
    <row r="31" spans="2:8" ht="28.5" customHeight="1" x14ac:dyDescent="0.15">
      <c r="B31" s="48" t="s">
        <v>227</v>
      </c>
      <c r="C31" s="49" t="s">
        <v>308</v>
      </c>
      <c r="D31" s="45" t="s">
        <v>213</v>
      </c>
      <c r="E31" s="59">
        <v>39</v>
      </c>
      <c r="F31" s="45" t="s">
        <v>220</v>
      </c>
    </row>
    <row r="32" spans="2:8" x14ac:dyDescent="0.15">
      <c r="B32" s="48" t="s">
        <v>228</v>
      </c>
      <c r="C32" s="52" t="s">
        <v>276</v>
      </c>
      <c r="D32" s="45" t="s">
        <v>51</v>
      </c>
      <c r="E32" s="57">
        <f>計算途中過程!E78</f>
        <v>105.33240997229917</v>
      </c>
      <c r="F32" s="45" t="s">
        <v>52</v>
      </c>
    </row>
    <row r="33" spans="2:8" x14ac:dyDescent="0.15">
      <c r="B33" s="48" t="s">
        <v>84</v>
      </c>
      <c r="C33" s="52" t="s">
        <v>277</v>
      </c>
      <c r="D33" s="45" t="s">
        <v>82</v>
      </c>
      <c r="E33" s="57">
        <f ca="1">計算途中過程!E79</f>
        <v>20.839444740391166</v>
      </c>
      <c r="F33" s="45" t="s">
        <v>70</v>
      </c>
    </row>
    <row r="34" spans="2:8" ht="15.75" customHeight="1" x14ac:dyDescent="0.15">
      <c r="B34" s="48" t="s">
        <v>229</v>
      </c>
      <c r="C34" s="52" t="s">
        <v>278</v>
      </c>
      <c r="D34" s="45" t="s">
        <v>86</v>
      </c>
      <c r="E34" s="46">
        <v>22</v>
      </c>
      <c r="F34" s="45" t="s">
        <v>70</v>
      </c>
      <c r="H34" s="42" t="s">
        <v>323</v>
      </c>
    </row>
    <row r="35" spans="2:8" x14ac:dyDescent="0.15">
      <c r="B35" s="48" t="s">
        <v>230</v>
      </c>
      <c r="C35" s="52" t="s">
        <v>309</v>
      </c>
      <c r="D35" s="45" t="s">
        <v>221</v>
      </c>
      <c r="E35" s="58">
        <f ca="1">計算途中過程!E71</f>
        <v>377.74784572599282</v>
      </c>
      <c r="F35" s="45" t="s">
        <v>212</v>
      </c>
      <c r="H35" s="42" t="s">
        <v>288</v>
      </c>
    </row>
    <row r="36" spans="2:8" x14ac:dyDescent="0.15">
      <c r="B36" s="48" t="s">
        <v>231</v>
      </c>
      <c r="C36" s="52" t="s">
        <v>310</v>
      </c>
      <c r="D36" s="45" t="s">
        <v>55</v>
      </c>
      <c r="E36" s="59">
        <v>380</v>
      </c>
      <c r="F36" s="45" t="s">
        <v>52</v>
      </c>
      <c r="H36" s="42" t="s">
        <v>289</v>
      </c>
    </row>
    <row r="37" spans="2:8" x14ac:dyDescent="0.15">
      <c r="B37" s="48" t="s">
        <v>232</v>
      </c>
      <c r="C37" s="52" t="s">
        <v>311</v>
      </c>
      <c r="D37" s="45" t="s">
        <v>240</v>
      </c>
      <c r="E37" s="57">
        <f ca="1">E51</f>
        <v>96.5</v>
      </c>
      <c r="F37" s="45" t="s">
        <v>241</v>
      </c>
    </row>
    <row r="38" spans="2:8" x14ac:dyDescent="0.15">
      <c r="B38" s="48" t="s">
        <v>242</v>
      </c>
      <c r="C38" s="49" t="s">
        <v>324</v>
      </c>
      <c r="D38" s="45"/>
      <c r="E38" s="57">
        <f>計算途中過程!E90</f>
        <v>32.084625183689667</v>
      </c>
      <c r="F38" s="45" t="s">
        <v>72</v>
      </c>
    </row>
    <row r="39" spans="2:8" x14ac:dyDescent="0.15">
      <c r="B39" s="60"/>
      <c r="C39" s="61"/>
      <c r="D39" s="62"/>
      <c r="E39" s="63"/>
      <c r="F39" s="62"/>
    </row>
    <row r="41" spans="2:8" x14ac:dyDescent="0.15">
      <c r="B41" s="40" t="s">
        <v>312</v>
      </c>
      <c r="C41" s="64"/>
      <c r="E41" s="65"/>
    </row>
    <row r="42" spans="2:8" x14ac:dyDescent="0.15">
      <c r="B42" s="48" t="s">
        <v>111</v>
      </c>
      <c r="C42" s="45" t="s">
        <v>313</v>
      </c>
      <c r="D42" s="45" t="s">
        <v>48</v>
      </c>
      <c r="E42" s="58">
        <f>E31</f>
        <v>39</v>
      </c>
      <c r="F42" s="45" t="s">
        <v>49</v>
      </c>
    </row>
    <row r="43" spans="2:8" x14ac:dyDescent="0.15">
      <c r="B43" s="69" t="s">
        <v>243</v>
      </c>
      <c r="C43" s="45" t="s">
        <v>314</v>
      </c>
      <c r="D43" s="45" t="s">
        <v>61</v>
      </c>
      <c r="E43" s="58">
        <f>E29</f>
        <v>2</v>
      </c>
      <c r="F43" s="45" t="s">
        <v>49</v>
      </c>
    </row>
    <row r="44" spans="2:8" x14ac:dyDescent="0.15">
      <c r="B44" s="69"/>
      <c r="C44" s="45" t="s">
        <v>315</v>
      </c>
      <c r="D44" s="45" t="s">
        <v>116</v>
      </c>
      <c r="E44" s="58">
        <f>IF(E10=0,0,ROUNDUP(E43*(E10+E15)/(E8+E15),0))</f>
        <v>16</v>
      </c>
      <c r="F44" s="45" t="s">
        <v>49</v>
      </c>
    </row>
    <row r="45" spans="2:8" x14ac:dyDescent="0.15">
      <c r="B45" s="69"/>
      <c r="C45" s="45" t="s">
        <v>316</v>
      </c>
      <c r="D45" s="45" t="s">
        <v>119</v>
      </c>
      <c r="E45" s="58">
        <f>IF(E12=0,0,ROUNDUP(E43*(E12+E15)/(E8+E15),0))</f>
        <v>0</v>
      </c>
      <c r="F45" s="45" t="s">
        <v>49</v>
      </c>
    </row>
    <row r="46" spans="2:8" x14ac:dyDescent="0.15">
      <c r="B46" s="69"/>
      <c r="C46" s="45" t="s">
        <v>317</v>
      </c>
      <c r="D46" s="45" t="s">
        <v>121</v>
      </c>
      <c r="E46" s="58">
        <f>ROUNDUP(E43*16/E8,0)</f>
        <v>3</v>
      </c>
      <c r="F46" s="45" t="s">
        <v>49</v>
      </c>
    </row>
    <row r="47" spans="2:8" x14ac:dyDescent="0.15">
      <c r="B47" s="71" t="s">
        <v>239</v>
      </c>
      <c r="C47" s="45" t="s">
        <v>279</v>
      </c>
      <c r="D47" s="45" t="s">
        <v>233</v>
      </c>
      <c r="E47" s="57">
        <f>E36</f>
        <v>380</v>
      </c>
      <c r="F47" s="45" t="s">
        <v>234</v>
      </c>
    </row>
    <row r="48" spans="2:8" x14ac:dyDescent="0.15">
      <c r="B48" s="72"/>
      <c r="C48" s="45" t="s">
        <v>280</v>
      </c>
      <c r="D48" s="45" t="s">
        <v>235</v>
      </c>
      <c r="E48" s="57">
        <f>E32</f>
        <v>105.33240997229917</v>
      </c>
      <c r="F48" s="45" t="s">
        <v>236</v>
      </c>
    </row>
    <row r="49" spans="2:6" x14ac:dyDescent="0.15">
      <c r="B49" s="48" t="s">
        <v>244</v>
      </c>
      <c r="C49" s="45" t="s">
        <v>281</v>
      </c>
      <c r="D49" s="45" t="s">
        <v>237</v>
      </c>
      <c r="E49" s="57">
        <f>E34</f>
        <v>22</v>
      </c>
      <c r="F49" s="45" t="s">
        <v>238</v>
      </c>
    </row>
    <row r="50" spans="2:6" x14ac:dyDescent="0.15">
      <c r="B50" s="69" t="s">
        <v>245</v>
      </c>
      <c r="C50" s="70" t="s">
        <v>282</v>
      </c>
      <c r="D50" s="45" t="s">
        <v>96</v>
      </c>
      <c r="E50" s="57">
        <f ca="1">'Vo確認(Vin(max))'!L36</f>
        <v>99.5</v>
      </c>
      <c r="F50" s="45" t="s">
        <v>30</v>
      </c>
    </row>
    <row r="51" spans="2:6" x14ac:dyDescent="0.15">
      <c r="B51" s="69"/>
      <c r="C51" s="70"/>
      <c r="D51" s="45" t="s">
        <v>7</v>
      </c>
      <c r="E51" s="57">
        <f ca="1">'Vo確認(Vin(typ.)'!L36</f>
        <v>96.5</v>
      </c>
      <c r="F51" s="45" t="s">
        <v>30</v>
      </c>
    </row>
    <row r="52" spans="2:6" x14ac:dyDescent="0.15">
      <c r="B52" s="69"/>
      <c r="C52" s="70"/>
      <c r="D52" s="45" t="s">
        <v>8</v>
      </c>
      <c r="E52" s="57">
        <f ca="1">'Vo確認(Vin(min))'!L36</f>
        <v>70</v>
      </c>
      <c r="F52" s="45" t="s">
        <v>30</v>
      </c>
    </row>
    <row r="53" spans="2:6" x14ac:dyDescent="0.15">
      <c r="B53" s="48" t="s">
        <v>246</v>
      </c>
      <c r="C53" s="45" t="s">
        <v>318</v>
      </c>
      <c r="D53" s="45" t="s">
        <v>219</v>
      </c>
      <c r="E53" s="75">
        <f ca="1">(E8+E15)/(E29*E22*0.000001*E51*1000*4)</f>
        <v>0.16321243523316065</v>
      </c>
      <c r="F53" s="45" t="s">
        <v>103</v>
      </c>
    </row>
    <row r="54" spans="2:6" x14ac:dyDescent="0.15">
      <c r="B54" s="48" t="s">
        <v>247</v>
      </c>
      <c r="C54" s="49" t="s">
        <v>327</v>
      </c>
      <c r="D54" s="45"/>
      <c r="E54" s="57">
        <f>('Vo確認(Vin(min))'!G23-1)*100</f>
        <v>32.084625183689667</v>
      </c>
      <c r="F54" s="45" t="s">
        <v>72</v>
      </c>
    </row>
    <row r="57" spans="2:6" x14ac:dyDescent="0.15">
      <c r="B57" s="66" t="s">
        <v>273</v>
      </c>
      <c r="C57" s="66"/>
    </row>
    <row r="58" spans="2:6" x14ac:dyDescent="0.15">
      <c r="B58" s="67" t="s">
        <v>325</v>
      </c>
      <c r="C58" s="42" t="s">
        <v>326</v>
      </c>
    </row>
    <row r="59" spans="2:6" x14ac:dyDescent="0.15">
      <c r="B59" s="67" t="s">
        <v>325</v>
      </c>
      <c r="C59" s="42" t="s">
        <v>328</v>
      </c>
    </row>
    <row r="60" spans="2:6" x14ac:dyDescent="0.15">
      <c r="B60" s="67" t="s">
        <v>325</v>
      </c>
      <c r="C60" s="66" t="s">
        <v>291</v>
      </c>
    </row>
  </sheetData>
  <sheetProtection password="826F" sheet="1" objects="1" scenarios="1"/>
  <mergeCells count="11">
    <mergeCell ref="B24:B25"/>
    <mergeCell ref="B50:B52"/>
    <mergeCell ref="C50:C52"/>
    <mergeCell ref="B43:B46"/>
    <mergeCell ref="B5:B7"/>
    <mergeCell ref="C5:C7"/>
    <mergeCell ref="B8:B13"/>
    <mergeCell ref="C8:C9"/>
    <mergeCell ref="C10:C11"/>
    <mergeCell ref="C12:C13"/>
    <mergeCell ref="B47:B48"/>
  </mergeCells>
  <phoneticPr fontId="7"/>
  <conditionalFormatting sqref="C29">
    <cfRule type="expression" dxfId="5" priority="4" stopIfTrue="1">
      <formula>$E$29&lt;$E$28</formula>
    </cfRule>
  </conditionalFormatting>
  <conditionalFormatting sqref="C30:C31">
    <cfRule type="expression" dxfId="4" priority="3" stopIfTrue="1">
      <formula>$E$30&lt;#REF!</formula>
    </cfRule>
  </conditionalFormatting>
  <conditionalFormatting sqref="C31">
    <cfRule type="expression" dxfId="3" priority="1">
      <formula>$E$31&lt;$E$30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5:E29"/>
  <sheetViews>
    <sheetView topLeftCell="A7" workbookViewId="0">
      <selection activeCell="N12" sqref="N12"/>
    </sheetView>
  </sheetViews>
  <sheetFormatPr defaultRowHeight="13.5" x14ac:dyDescent="0.15"/>
  <cols>
    <col min="3" max="3" width="17.25" bestFit="1" customWidth="1"/>
  </cols>
  <sheetData>
    <row r="5" spans="2:5" x14ac:dyDescent="0.15">
      <c r="B5" t="s">
        <v>123</v>
      </c>
      <c r="C5" t="s">
        <v>55</v>
      </c>
      <c r="D5" t="s">
        <v>125</v>
      </c>
      <c r="E5" t="s">
        <v>126</v>
      </c>
    </row>
    <row r="6" spans="2:5" x14ac:dyDescent="0.15">
      <c r="B6">
        <f>1/C6</f>
        <v>5.0000000000000001E-3</v>
      </c>
      <c r="C6">
        <v>200</v>
      </c>
      <c r="D6">
        <v>157.77823384351382</v>
      </c>
    </row>
    <row r="7" spans="2:5" x14ac:dyDescent="0.15">
      <c r="B7">
        <f t="shared" ref="B7:B13" si="0">1/C7</f>
        <v>4.0000000000000001E-3</v>
      </c>
      <c r="C7">
        <v>250</v>
      </c>
      <c r="D7">
        <v>113.71087188575815</v>
      </c>
    </row>
    <row r="8" spans="2:5" x14ac:dyDescent="0.15">
      <c r="B8">
        <f t="shared" si="0"/>
        <v>3.3333333333333335E-3</v>
      </c>
      <c r="C8">
        <v>300</v>
      </c>
      <c r="D8">
        <v>86.350989869435764</v>
      </c>
    </row>
    <row r="9" spans="2:5" x14ac:dyDescent="0.15">
      <c r="B9">
        <f t="shared" si="0"/>
        <v>2.8571428571428571E-3</v>
      </c>
      <c r="C9">
        <v>350</v>
      </c>
      <c r="D9">
        <v>67.541867603141384</v>
      </c>
    </row>
    <row r="10" spans="2:5" x14ac:dyDescent="0.15">
      <c r="B10">
        <f t="shared" si="0"/>
        <v>2.5000000000000001E-3</v>
      </c>
      <c r="C10">
        <v>400</v>
      </c>
      <c r="D10">
        <v>53.561865606007927</v>
      </c>
    </row>
    <row r="11" spans="2:5" x14ac:dyDescent="0.15">
      <c r="B11">
        <f t="shared" si="0"/>
        <v>2.2222222222222222E-3</v>
      </c>
      <c r="C11">
        <v>450</v>
      </c>
      <c r="D11">
        <v>42.777337418144825</v>
      </c>
    </row>
    <row r="12" spans="2:5" x14ac:dyDescent="0.15">
      <c r="B12">
        <f t="shared" si="0"/>
        <v>2E-3</v>
      </c>
      <c r="C12">
        <v>500</v>
      </c>
      <c r="D12">
        <v>34.10963813756949</v>
      </c>
    </row>
    <row r="13" spans="2:5" x14ac:dyDescent="0.15">
      <c r="B13">
        <f t="shared" si="0"/>
        <v>1.8181818181818182E-3</v>
      </c>
      <c r="C13">
        <v>550</v>
      </c>
      <c r="D13">
        <v>26.973229955012791</v>
      </c>
    </row>
    <row r="16" spans="2:5" x14ac:dyDescent="0.15">
      <c r="C16" t="s">
        <v>127</v>
      </c>
      <c r="D16" t="s">
        <v>128</v>
      </c>
    </row>
    <row r="17" spans="3:4" x14ac:dyDescent="0.15">
      <c r="C17" s="22">
        <f>'2回目Lp計算 (1.5倍)'!C13</f>
        <v>486.64422024023469</v>
      </c>
      <c r="D17">
        <f ca="1">('2回目Lp計算 (1.5倍)'!G23-1)*100</f>
        <v>6.673539490049829</v>
      </c>
    </row>
    <row r="18" spans="3:4" x14ac:dyDescent="0.15">
      <c r="C18" s="22">
        <f>'2回目Lp計算 (0.5倍)'!C13</f>
        <v>243.32211012011734</v>
      </c>
      <c r="D18">
        <f ca="1">('2回目Lp計算 (0.5倍)'!G23-1)*100</f>
        <v>57.309953192545862</v>
      </c>
    </row>
    <row r="20" spans="3:4" x14ac:dyDescent="0.15">
      <c r="C20" t="s">
        <v>129</v>
      </c>
      <c r="D20">
        <f ca="1">(D17-D18)/(1/C17-1/C18)</f>
        <v>24641.918062013119</v>
      </c>
    </row>
    <row r="21" spans="3:4" x14ac:dyDescent="0.15">
      <c r="C21" t="s">
        <v>130</v>
      </c>
      <c r="D21">
        <f ca="1">D17-D20/C17</f>
        <v>-43.962874212446209</v>
      </c>
    </row>
    <row r="23" spans="3:4" x14ac:dyDescent="0.15">
      <c r="C23" t="s">
        <v>127</v>
      </c>
      <c r="D23">
        <f ca="1">D20/(-D21+30)+'2回目Lp計算 (0.5倍)'!C14</f>
        <v>422.91673459795686</v>
      </c>
    </row>
    <row r="27" spans="3:4" x14ac:dyDescent="0.15">
      <c r="C27" t="s">
        <v>131</v>
      </c>
    </row>
    <row r="28" spans="3:4" x14ac:dyDescent="0.15">
      <c r="C28" t="s">
        <v>132</v>
      </c>
    </row>
    <row r="29" spans="3:4" x14ac:dyDescent="0.15">
      <c r="C29" t="s">
        <v>133</v>
      </c>
    </row>
  </sheetData>
  <phoneticPr fontId="2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L689"/>
  <sheetViews>
    <sheetView topLeftCell="A13" workbookViewId="0">
      <selection activeCell="N12" sqref="N12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計算途中過程!E6</f>
        <v>390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141</v>
      </c>
      <c r="C9" s="23">
        <f>C4/C5*C7</f>
        <v>0.89774999999999994</v>
      </c>
    </row>
    <row r="10" spans="2:5" x14ac:dyDescent="0.15">
      <c r="B10" s="23" t="s">
        <v>48</v>
      </c>
      <c r="C10" s="26">
        <f>計算途中過程!E43</f>
        <v>36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 ca="1">C10/C11/計算途中過程!E48</f>
        <v>15.976271589375026</v>
      </c>
    </row>
    <row r="13" spans="2:5" x14ac:dyDescent="0.15">
      <c r="B13" s="23" t="s">
        <v>143</v>
      </c>
      <c r="C13" s="27">
        <f ca="1">(計算途中過程!E47-計算途中過程!E44)*1</f>
        <v>333.16604207718126</v>
      </c>
      <c r="D13" s="23" t="s">
        <v>144</v>
      </c>
      <c r="E13" s="23">
        <f ca="1">C13*0.000001</f>
        <v>3.3316604207718123E-4</v>
      </c>
    </row>
    <row r="14" spans="2:5" x14ac:dyDescent="0.15">
      <c r="B14" s="23" t="s">
        <v>51</v>
      </c>
      <c r="C14" s="26">
        <f>計算途中過程!E44</f>
        <v>89.75069252077563</v>
      </c>
      <c r="D14" s="23" t="s">
        <v>52</v>
      </c>
      <c r="E14" s="23">
        <f>C14*0.000001</f>
        <v>8.9750692520775628E-5</v>
      </c>
    </row>
    <row r="15" spans="2:5" x14ac:dyDescent="0.15">
      <c r="B15" s="23" t="s">
        <v>86</v>
      </c>
      <c r="C15" s="28">
        <f ca="1">計算途中過程!E46</f>
        <v>28.305064313981472</v>
      </c>
      <c r="D15" s="23" t="s">
        <v>70</v>
      </c>
      <c r="E15" s="23">
        <f ca="1">C15*0.000000001</f>
        <v>2.8305064313981473E-8</v>
      </c>
    </row>
    <row r="18" spans="2:11" x14ac:dyDescent="0.15">
      <c r="B18" s="23" t="s">
        <v>145</v>
      </c>
      <c r="C18" s="23">
        <f ca="1">8*C12^2*C9/PI()^2</f>
        <v>185.7361866793068</v>
      </c>
    </row>
    <row r="19" spans="2:11" x14ac:dyDescent="0.15">
      <c r="B19" s="23" t="s">
        <v>146</v>
      </c>
      <c r="C19" s="23">
        <f ca="1">1/(E14*E15)^0.5</f>
        <v>627406.51317430253</v>
      </c>
      <c r="D19" s="23" t="s">
        <v>147</v>
      </c>
      <c r="E19" s="29">
        <f ca="1">C19/2/PI()/1000</f>
        <v>99.854847899740605</v>
      </c>
    </row>
    <row r="20" spans="2:11" x14ac:dyDescent="0.15">
      <c r="B20" s="23" t="s">
        <v>148</v>
      </c>
      <c r="C20" s="23">
        <f ca="1">(E14/E15)^0.5/C18</f>
        <v>0.30317284992323151</v>
      </c>
      <c r="F20" s="23" t="s">
        <v>149</v>
      </c>
      <c r="G20" s="23">
        <f ca="1">MAX(F29:F689)</f>
        <v>2.0298203018697447</v>
      </c>
    </row>
    <row r="21" spans="2:11" x14ac:dyDescent="0.15">
      <c r="F21" s="23" t="s">
        <v>150</v>
      </c>
      <c r="G21" s="23">
        <f ca="1">MATCH(G20,F29:F689,0)</f>
        <v>59</v>
      </c>
    </row>
    <row r="22" spans="2:11" x14ac:dyDescent="0.15">
      <c r="B22" s="23" t="s">
        <v>151</v>
      </c>
      <c r="C22" s="23">
        <f>C1/2</f>
        <v>195</v>
      </c>
      <c r="F22" s="23" t="s">
        <v>152</v>
      </c>
      <c r="G22" s="23">
        <f ca="1">OFFSET(B28,G21,0,1,1)</f>
        <v>49</v>
      </c>
    </row>
    <row r="23" spans="2:11" x14ac:dyDescent="0.15">
      <c r="B23" s="23" t="s">
        <v>153</v>
      </c>
      <c r="C23" s="23">
        <f ca="1">C4*C12/C22</f>
        <v>1.0323129334673093</v>
      </c>
      <c r="F23" s="23" t="s">
        <v>154</v>
      </c>
      <c r="G23" s="23">
        <f ca="1">G20/C23</f>
        <v>1.966283900998925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 ca="1">1+$E$14/$E$13*(1-$C$19^2/C26^2)</f>
        <v>0.63363390089868099</v>
      </c>
      <c r="E26" s="23">
        <f ca="1">$C$20*(C26/$C$19-$C$19/C26)</f>
        <v>-0.268393942631456</v>
      </c>
      <c r="F26" s="23">
        <f ca="1">(D26^2+E26^2)^0.5/(D26^2+E26^2)</f>
        <v>1.4532071351382634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ca="1" si="1">1+$E$14/$E$13*(1-$C$19^2/C29^2)</f>
        <v>-5.4457577482178605</v>
      </c>
      <c r="E29" s="23">
        <f t="shared" ref="E29:E92" ca="1" si="2">$C$20*(C29/$C$19-$C$19/C29)</f>
        <v>-1.452941230546815</v>
      </c>
      <c r="F29" s="23">
        <f ca="1">(D29^2+E29^2)^0.5/(D29^2+E29^2)</f>
        <v>0.17742292742020244</v>
      </c>
      <c r="G29" s="23">
        <f ca="1">F29*$C$22/$C$12-$C$3</f>
        <v>1.5655534993501501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ca="1" si="1"/>
        <v>-5.1221844305740838</v>
      </c>
      <c r="E30" s="23">
        <f t="shared" ca="1" si="2"/>
        <v>-1.4145045300870214</v>
      </c>
      <c r="F30" s="23">
        <f t="shared" ref="F30:F93" ca="1" si="3">(D30^2+E30^2)^0.5/(D30^2+E30^2)</f>
        <v>0.18818549106809981</v>
      </c>
      <c r="G30" s="23">
        <f t="shared" ref="G30:G93" ca="1" si="4">F30*$C$22/$C$12-$C$3</f>
        <v>1.6969170593396865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ca="1" si="1"/>
        <v>-4.8214472130893133</v>
      </c>
      <c r="E31" s="23">
        <f t="shared" ca="1" si="2"/>
        <v>-1.377825859755939</v>
      </c>
      <c r="F31" s="23">
        <f t="shared" ca="1" si="3"/>
        <v>0.19942347317619891</v>
      </c>
      <c r="G31" s="23">
        <f t="shared" ca="1" si="4"/>
        <v>1.8340833874670017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ca="1" si="1"/>
        <v>-4.5414467092656174</v>
      </c>
      <c r="E32" s="23">
        <f t="shared" ca="1" si="2"/>
        <v>-1.3427825662887745</v>
      </c>
      <c r="F32" s="23">
        <f t="shared" ca="1" si="3"/>
        <v>0.21115755827452376</v>
      </c>
      <c r="G32" s="23">
        <f t="shared" ca="1" si="4"/>
        <v>1.9773049508569902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ca="1" si="1"/>
        <v>-4.2803193555902705</v>
      </c>
      <c r="E33" s="23">
        <f t="shared" ca="1" si="2"/>
        <v>-1.3092631467175337</v>
      </c>
      <c r="F33" s="23">
        <f t="shared" ca="1" si="3"/>
        <v>0.22340970454983486</v>
      </c>
      <c r="G33" s="23">
        <f t="shared" ca="1" si="4"/>
        <v>2.1268497623807612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ca="1" si="1"/>
        <v>-4.0364063233883734</v>
      </c>
      <c r="E34" s="23">
        <f t="shared" ca="1" si="2"/>
        <v>-1.2771660094491541</v>
      </c>
      <c r="F34" s="23">
        <f t="shared" ca="1" si="3"/>
        <v>0.23620322081301012</v>
      </c>
      <c r="G34" s="23">
        <f t="shared" ca="1" si="4"/>
        <v>2.2830023200887997</v>
      </c>
      <c r="H34" s="23">
        <f t="shared" si="5"/>
        <v>12</v>
      </c>
      <c r="K34" s="23" t="s">
        <v>160</v>
      </c>
      <c r="L34" s="23">
        <f ca="1">MATCH(C2,OFFSET(G28,G21,0,661-G21),-1)</f>
        <v>91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ca="1" si="1"/>
        <v>-3.8082271090492519</v>
      </c>
      <c r="E35" s="23">
        <f t="shared" ca="1" si="2"/>
        <v>-1.2463983969421464</v>
      </c>
      <c r="F35" s="23">
        <f t="shared" ca="1" si="3"/>
        <v>0.24956284712314011</v>
      </c>
      <c r="G35" s="23">
        <f t="shared" ca="1" si="4"/>
        <v>2.4460645912765204</v>
      </c>
      <c r="H35" s="23">
        <f t="shared" si="5"/>
        <v>12</v>
      </c>
      <c r="K35" s="23" t="s">
        <v>135</v>
      </c>
      <c r="L35" s="23">
        <f ca="1">INDEX(G29:G689,G21+L34,0)</f>
        <v>11.993710388086027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ca="1" si="1"/>
        <v>-3.5944570149764754</v>
      </c>
      <c r="E36" s="23">
        <f t="shared" ca="1" si="2"/>
        <v>-1.2168754459138682</v>
      </c>
      <c r="F36" s="23">
        <f t="shared" ca="1" si="3"/>
        <v>0.26351483882767723</v>
      </c>
      <c r="G36" s="23">
        <f t="shared" ca="1" si="4"/>
        <v>2.616357038244816</v>
      </c>
      <c r="H36" s="23">
        <f t="shared" si="5"/>
        <v>12</v>
      </c>
      <c r="K36" s="23" t="s">
        <v>152</v>
      </c>
      <c r="L36" s="23">
        <f ca="1">INDEX(B29:B689,G21+L34,0)</f>
        <v>94.5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ca="1" si="1"/>
        <v>-3.3939078797161093</v>
      </c>
      <c r="E37" s="23">
        <f t="shared" ca="1" si="2"/>
        <v>-1.1885193650219001</v>
      </c>
      <c r="F37" s="23">
        <f t="shared" ca="1" si="3"/>
        <v>0.27808705363601194</v>
      </c>
      <c r="G37" s="23">
        <f t="shared" ca="1" si="4"/>
        <v>2.7942196810854054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ca="1" si="1"/>
        <v>-3.2055115323185568</v>
      </c>
      <c r="E38" s="23">
        <f t="shared" ca="1" si="2"/>
        <v>-1.1612587132374876</v>
      </c>
      <c r="F38" s="23">
        <f t="shared" ca="1" si="3"/>
        <v>0.29330904116206957</v>
      </c>
      <c r="G38" s="23">
        <f t="shared" ca="1" si="4"/>
        <v>2.9800131906020626</v>
      </c>
      <c r="H38" s="23">
        <f t="shared" si="5"/>
        <v>12</v>
      </c>
      <c r="K38" s="33" t="s">
        <v>198</v>
      </c>
      <c r="L38" s="33">
        <f ca="1">計算途中過程!E19/'2回目Lp適用計算 (Cr補正)'!L36</f>
        <v>1.0582010582010581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ca="1" si="1"/>
        <v>-3.0283055395103409</v>
      </c>
      <c r="E39" s="23">
        <f t="shared" ca="1" si="2"/>
        <v>-1.1350277648141773</v>
      </c>
      <c r="F39" s="23">
        <f t="shared" ca="1" si="3"/>
        <v>0.3092121341402933</v>
      </c>
      <c r="G39" s="23">
        <f t="shared" ca="1" si="4"/>
        <v>3.1741200016565263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ca="1" si="1"/>
        <v>-2.8614208896204989</v>
      </c>
      <c r="E40" s="23">
        <f t="shared" ca="1" si="2"/>
        <v>-1.109765948966023</v>
      </c>
      <c r="F40" s="23">
        <f t="shared" ca="1" si="3"/>
        <v>0.32582954022700206</v>
      </c>
      <c r="G40" s="23">
        <f t="shared" ca="1" si="4"/>
        <v>3.3769454336592739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ca="1" si="1"/>
        <v>-2.7040713182241256</v>
      </c>
      <c r="E41" s="23">
        <f t="shared" ca="1" si="2"/>
        <v>-1.085417354198303</v>
      </c>
      <c r="F41" s="23">
        <f t="shared" ca="1" si="3"/>
        <v>0.34319643293127694</v>
      </c>
      <c r="G41" s="23">
        <f t="shared" ca="1" si="4"/>
        <v>3.5889188004356503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ca="1" si="1"/>
        <v>-2.5555440300823138</v>
      </c>
      <c r="E42" s="23">
        <f t="shared" ca="1" si="2"/>
        <v>-1.0619302887517483</v>
      </c>
      <c r="F42" s="23">
        <f t="shared" ca="1" si="3"/>
        <v>0.36135003975892671</v>
      </c>
      <c r="G42" s="23">
        <f t="shared" ca="1" si="4"/>
        <v>3.8104944860759695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ca="1" si="1"/>
        <v>-2.4151916124734099</v>
      </c>
      <c r="E43" s="23">
        <f t="shared" ca="1" si="2"/>
        <v>-1.0392568898862937</v>
      </c>
      <c r="F43" s="23">
        <f t="shared" ca="1" si="3"/>
        <v>0.38032972507884066</v>
      </c>
      <c r="G43" s="23">
        <f t="shared" ca="1" si="4"/>
        <v>4.0421529563691632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ca="1" si="1"/>
        <v>-2.2824249682286832</v>
      </c>
      <c r="E44" s="23">
        <f t="shared" ca="1" si="2"/>
        <v>-1.0173527757884249</v>
      </c>
      <c r="F44" s="23">
        <f t="shared" ca="1" si="3"/>
        <v>0.40017706450810747</v>
      </c>
      <c r="G44" s="23">
        <f t="shared" ca="1" si="4"/>
        <v>4.2844016667178844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ca="1" si="1"/>
        <v>-2.1567071241259983</v>
      </c>
      <c r="E45" s="23">
        <f t="shared" ca="1" si="2"/>
        <v>-0.9961767347741638</v>
      </c>
      <c r="F45" s="23">
        <f t="shared" ca="1" si="3"/>
        <v>0.4209359067309672</v>
      </c>
      <c r="G45" s="23">
        <f t="shared" ca="1" si="4"/>
        <v>4.5377758166759854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ca="1" si="1"/>
        <v>-2.0375477928822887</v>
      </c>
      <c r="E46" s="23">
        <f t="shared" ca="1" si="2"/>
        <v>-0.9756904472075314</v>
      </c>
      <c r="F46" s="23">
        <f t="shared" ca="1" si="3"/>
        <v>0.44265241758194984</v>
      </c>
      <c r="G46" s="23">
        <f t="shared" ca="1" si="4"/>
        <v>4.8028388880097186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ca="1" si="1"/>
        <v>-1.9244985857128536</v>
      </c>
      <c r="E47" s="23">
        <f t="shared" ca="1" si="2"/>
        <v>-0.9558582361860638</v>
      </c>
      <c r="F47" s="23">
        <f t="shared" ca="1" si="3"/>
        <v>0.4653750998948154</v>
      </c>
      <c r="G47" s="23">
        <f t="shared" ca="1" si="4"/>
        <v>5.0801828869659929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ca="1" si="1"/>
        <v>-1.8171487880062007</v>
      </c>
      <c r="E48" s="23">
        <f t="shared" ca="1" si="2"/>
        <v>-0.936646843580346</v>
      </c>
      <c r="F48" s="23">
        <f t="shared" ca="1" si="3"/>
        <v>0.4891547809997166</v>
      </c>
      <c r="G48" s="23">
        <f t="shared" ca="1" si="4"/>
        <v>5.3704281916677221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ca="1" si="1"/>
        <v>-1.7151216236692215</v>
      </c>
      <c r="E49" s="23">
        <f t="shared" ca="1" si="2"/>
        <v>-0.91802522846959067</v>
      </c>
      <c r="F49" s="23">
        <f t="shared" ca="1" si="3"/>
        <v>0.51404455778951585</v>
      </c>
      <c r="G49" s="23">
        <f t="shared" ca="1" si="4"/>
        <v>5.6742228816151989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ca="1" si="1"/>
        <v>-1.61807094458932</v>
      </c>
      <c r="E50" s="23">
        <f t="shared" ca="1" si="2"/>
        <v>-0.89996438540322543</v>
      </c>
      <c r="F50" s="23">
        <f t="shared" ca="1" si="3"/>
        <v>0.54009968691633037</v>
      </c>
      <c r="G50" s="23">
        <f t="shared" ca="1" si="4"/>
        <v>5.9922413974689075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ca="1" si="1"/>
        <v>-1.5256782908097262</v>
      </c>
      <c r="E51" s="23">
        <f t="shared" ca="1" si="2"/>
        <v>-0.88243718025007067</v>
      </c>
      <c r="F51" s="23">
        <f t="shared" ca="1" si="3"/>
        <v>0.56737740486330701</v>
      </c>
      <c r="G51" s="23">
        <f t="shared" ca="1" si="4"/>
        <v>6.3251823449173683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ca="1" si="1"/>
        <v>-1.4376502747231985</v>
      </c>
      <c r="E52" s="23">
        <f t="shared" ca="1" si="2"/>
        <v>-0.86541820168092531</v>
      </c>
      <c r="F52" s="23">
        <f t="shared" ca="1" si="3"/>
        <v>0.5959366593092672</v>
      </c>
      <c r="G52" s="23">
        <f t="shared" ca="1" si="4"/>
        <v>6.6737652158211107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ca="1" si="1"/>
        <v>-1.353716249103571</v>
      </c>
      <c r="E53" s="23">
        <f t="shared" ca="1" si="2"/>
        <v>-0.84888362657466454</v>
      </c>
      <c r="F53" s="23">
        <f t="shared" ca="1" si="3"/>
        <v>0.62583772932005222</v>
      </c>
      <c r="G53" s="23">
        <f t="shared" ca="1" si="4"/>
        <v>7.0387257524196976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ca="1" si="1"/>
        <v>-1.2736262243143521</v>
      </c>
      <c r="E54" s="23">
        <f t="shared" ca="1" si="2"/>
        <v>-0.83281109784838581</v>
      </c>
      <c r="F54" s="23">
        <f t="shared" ca="1" si="3"/>
        <v>0.65714170743684319</v>
      </c>
      <c r="G54" s="23">
        <f t="shared" ca="1" si="4"/>
        <v>7.4208096259082961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ca="1" si="1"/>
        <v>-1.1971490047236237</v>
      </c>
      <c r="E55" s="23">
        <f t="shared" ca="1" si="2"/>
        <v>-0.81717961339390766</v>
      </c>
      <c r="F55" s="23">
        <f t="shared" ca="1" si="3"/>
        <v>0.68990981170394117</v>
      </c>
      <c r="G55" s="23">
        <f t="shared" ca="1" si="4"/>
        <v>7.8207640393230999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ca="1" si="1"/>
        <v>-1.1240705183497743</v>
      </c>
      <c r="E56" s="23">
        <f t="shared" ca="1" si="2"/>
        <v>-0.80196942496025436</v>
      </c>
      <c r="F56" s="23">
        <f t="shared" ca="1" si="3"/>
        <v>0.72420249016667559</v>
      </c>
      <c r="G56" s="23">
        <f t="shared" ca="1" si="4"/>
        <v>8.239326797399924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ca="1" si="1"/>
        <v>-1.0541923171747896</v>
      </c>
      <c r="E57" s="23">
        <f t="shared" ca="1" si="2"/>
        <v>-0.78716194595827171</v>
      </c>
      <c r="F57" s="23">
        <f t="shared" ca="1" si="3"/>
        <v>0.7600782745546073</v>
      </c>
      <c r="G57" s="23">
        <f t="shared" ca="1" si="4"/>
        <v>8.6772123150884948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ca="1" si="1"/>
        <v>-0.98733022848317198</v>
      </c>
      <c r="E58" s="23">
        <f t="shared" ca="1" si="2"/>
        <v>-0.77273966728223531</v>
      </c>
      <c r="F58" s="23">
        <f t="shared" ca="1" si="3"/>
        <v>0.79759233407563268</v>
      </c>
      <c r="G58" s="23">
        <f t="shared" ca="1" si="4"/>
        <v>9.1350939657400101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ca="1" si="1"/>
        <v>-0.92331314009154974</v>
      </c>
      <c r="E59" s="23">
        <f t="shared" ca="1" si="2"/>
        <v>-0.75868608034674678</v>
      </c>
      <c r="F59" s="23">
        <f t="shared" ca="1" si="3"/>
        <v>0.83679467502617344</v>
      </c>
      <c r="G59" s="23">
        <f t="shared" ca="1" si="4"/>
        <v>9.6135821062670761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ca="1" si="1"/>
        <v>-0.86198190449055079</v>
      </c>
      <c r="E60" s="23">
        <f t="shared" ca="1" si="2"/>
        <v>-0.74498560662755797</v>
      </c>
      <c r="F60" s="23">
        <f t="shared" ca="1" si="3"/>
        <v>0.8777279281086976</v>
      </c>
      <c r="G60" s="23">
        <f t="shared" ca="1" si="4"/>
        <v>10.113197070023739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ca="1" si="1"/>
        <v>-0.80318834877955259</v>
      </c>
      <c r="E61" s="23">
        <f t="shared" ca="1" si="2"/>
        <v>-0.73162353307398986</v>
      </c>
      <c r="F61" s="23">
        <f t="shared" ca="1" si="3"/>
        <v>0.92042466416731161</v>
      </c>
      <c r="G61" s="23">
        <f t="shared" ca="1" si="4"/>
        <v>10.634336403744559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ca="1" si="1"/>
        <v>-0.74679437888114086</v>
      </c>
      <c r="E62" s="23">
        <f t="shared" ca="1" si="2"/>
        <v>-0.7185859528299211</v>
      </c>
      <c r="F62" s="23">
        <f t="shared" ca="1" si="3"/>
        <v>0.96490418222318863</v>
      </c>
      <c r="G62" s="23">
        <f t="shared" ca="1" si="4"/>
        <v>11.177235663585904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ca="1" si="1"/>
        <v>-0.69267116791271932</v>
      </c>
      <c r="E63" s="23">
        <f t="shared" ca="1" si="2"/>
        <v>-0.70585971076118215</v>
      </c>
      <c r="F63" s="23">
        <f t="shared" ca="1" si="3"/>
        <v>1.0111687235147215</v>
      </c>
      <c r="G63" s="23">
        <f t="shared" ca="1" si="4"/>
        <v>11.741922205209839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ca="1" si="1"/>
        <v>-0.64069841979921205</v>
      </c>
      <c r="E64" s="23">
        <f t="shared" ca="1" si="2"/>
        <v>-0.6934323533407607</v>
      </c>
      <c r="F64" s="23">
        <f t="shared" ca="1" si="3"/>
        <v>1.0591990846525705</v>
      </c>
      <c r="G64" s="23">
        <f t="shared" ca="1" si="4"/>
        <v>12.328161639704012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ca="1" si="1"/>
        <v>-0.59076370025954694</v>
      </c>
      <c r="E65" s="23">
        <f t="shared" ca="1" si="2"/>
        <v>-0.68129208249043305</v>
      </c>
      <c r="F65" s="23">
        <f t="shared" ca="1" si="3"/>
        <v>1.1089496354962729</v>
      </c>
      <c r="G65" s="23">
        <f t="shared" ca="1" si="4"/>
        <v>12.93539702377033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ca="1" si="1"/>
        <v>-0.54276182821315255</v>
      </c>
      <c r="E66" s="23">
        <f t="shared" ca="1" si="2"/>
        <v>-0.66942771301915704</v>
      </c>
      <c r="F66" s="23">
        <f t="shared" ca="1" si="3"/>
        <v>1.1603427968045001</v>
      </c>
      <c r="G66" s="23">
        <f t="shared" ca="1" si="4"/>
        <v>13.562681456126201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ca="1" si="1"/>
        <v>-0.49659432144978299</v>
      </c>
      <c r="E67" s="23">
        <f t="shared" ca="1" si="2"/>
        <v>-0.65782863333543018</v>
      </c>
      <c r="F67" s="23">
        <f t="shared" ca="1" si="3"/>
        <v>1.2132631027950702</v>
      </c>
      <c r="G67" s="23">
        <f t="shared" ca="1" si="4"/>
        <v>14.208605607479768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ca="1" si="1"/>
        <v>-0.45216889110290603</v>
      </c>
      <c r="E68" s="23">
        <f t="shared" ca="1" si="2"/>
        <v>-0.64648476914352304</v>
      </c>
      <c r="F68" s="23">
        <f t="shared" ca="1" si="3"/>
        <v>1.2675510670663523</v>
      </c>
      <c r="G68" s="23">
        <f t="shared" ca="1" si="4"/>
        <v>14.871222850412737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ca="1" si="1"/>
        <v>-0.40939898007719622</v>
      </c>
      <c r="E69" s="23">
        <f t="shared" ca="1" si="2"/>
        <v>-0.63538654986249254</v>
      </c>
      <c r="F69" s="23">
        <f t="shared" ca="1" si="3"/>
        <v>1.3229971869324653</v>
      </c>
      <c r="G69" s="23">
        <f t="shared" ca="1" si="4"/>
        <v>15.547976078686757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ca="1" si="1"/>
        <v>-0.36820334111613096</v>
      </c>
      <c r="E70" s="23">
        <f t="shared" ca="1" si="2"/>
        <v>-0.62452487753267616</v>
      </c>
      <c r="F70" s="23">
        <f t="shared" ca="1" si="3"/>
        <v>1.3793365566485418</v>
      </c>
      <c r="G70" s="23">
        <f t="shared" ca="1" si="4"/>
        <v>16.235631958419123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ca="1" si="1"/>
        <v>-0.32850565066625181</v>
      </c>
      <c r="E71" s="23">
        <f t="shared" ca="1" si="2"/>
        <v>-0.61389109799732278</v>
      </c>
      <c r="F71" s="23">
        <f t="shared" ca="1" si="3"/>
        <v>1.4362447029404648</v>
      </c>
      <c r="G71" s="23">
        <f t="shared" ca="1" si="4"/>
        <v>16.930230098219464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ca="1" si="1"/>
        <v>-0.29023415510885098</v>
      </c>
      <c r="E72" s="23">
        <f t="shared" ca="1" si="2"/>
        <v>-0.60347697416747514</v>
      </c>
      <c r="F72" s="23">
        <f t="shared" ca="1" si="3"/>
        <v>1.493335386372997</v>
      </c>
      <c r="G72" s="23">
        <f t="shared" ca="1" si="4"/>
        <v>17.627056213565901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ca="1" si="1"/>
        <v>-0.25332134629505942</v>
      </c>
      <c r="E73" s="23">
        <f t="shared" ca="1" si="2"/>
        <v>-0.59327466119650873</v>
      </c>
      <c r="F73" s="23">
        <f t="shared" ca="1" si="3"/>
        <v>1.5501611989669577</v>
      </c>
      <c r="G73" s="23">
        <f t="shared" ca="1" si="4"/>
        <v>18.32064942108196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ca="1" si="1"/>
        <v>-0.21770366364277671</v>
      </c>
      <c r="E74" s="23">
        <f t="shared" ca="1" si="2"/>
        <v>-0.58327668340705086</v>
      </c>
      <c r="F74" s="23">
        <f t="shared" ca="1" si="3"/>
        <v>1.6062177930284196</v>
      </c>
      <c r="G74" s="23">
        <f t="shared" ca="1" si="4"/>
        <v>19.004853853939419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ca="1" si="1"/>
        <v>-0.18332122033913523</v>
      </c>
      <c r="E75" s="23">
        <f t="shared" ca="1" si="2"/>
        <v>-0.57347591282765364</v>
      </c>
      <c r="F75" s="23">
        <f t="shared" ca="1" si="3"/>
        <v>1.6609524561115101</v>
      </c>
      <c r="G75" s="23">
        <f t="shared" ca="1" si="4"/>
        <v>19.672923324434702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ca="1" si="1"/>
        <v>-0.15011755144477323</v>
      </c>
      <c r="E76" s="23">
        <f t="shared" ca="1" si="2"/>
        <v>-0.56386554920969434</v>
      </c>
      <c r="F76" s="23">
        <f t="shared" ca="1" si="3"/>
        <v>1.7137774674342789</v>
      </c>
      <c r="G76" s="23">
        <f t="shared" ca="1" si="4"/>
        <v>20.31768434707471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ca="1" si="1"/>
        <v>-0.11803938192029872</v>
      </c>
      <c r="E77" s="23">
        <f t="shared" ca="1" si="2"/>
        <v>-0.55443910140676023</v>
      </c>
      <c r="F77" s="23">
        <f t="shared" ca="1" si="3"/>
        <v>1.7640882190975484</v>
      </c>
      <c r="G77" s="23">
        <f t="shared" ca="1" si="4"/>
        <v>20.9317573189477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ca="1" si="1"/>
        <v>-8.7036412794363249E-2</v>
      </c>
      <c r="E78" s="23">
        <f t="shared" ca="1" si="2"/>
        <v>-0.54519037000935622</v>
      </c>
      <c r="F78" s="23">
        <f t="shared" ca="1" si="3"/>
        <v>1.8112854863543932</v>
      </c>
      <c r="G78" s="23">
        <f t="shared" ca="1" si="4"/>
        <v>21.507828341751637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ca="1" si="1"/>
        <v>-5.7061123869824426E-2</v>
      </c>
      <c r="E79" s="23">
        <f t="shared" ca="1" si="2"/>
        <v>-0.5361134311372977</v>
      </c>
      <c r="F79" s="23">
        <f t="shared" ca="1" si="3"/>
        <v>1.8548005588166718</v>
      </c>
      <c r="G79" s="23">
        <f t="shared" ca="1" si="4"/>
        <v>22.038955963279275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ca="1" si="1"/>
        <v>-2.8068591522167008E-2</v>
      </c>
      <c r="E80" s="23">
        <f t="shared" ca="1" si="2"/>
        <v>-0.52720262130073858</v>
      </c>
      <c r="F80" s="23">
        <f t="shared" ca="1" si="3"/>
        <v>1.8941213189551858</v>
      </c>
      <c r="G80" s="23">
        <f t="shared" ca="1" si="4"/>
        <v>22.518889481191518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ca="1" si="1"/>
        <v>-1.632028504383598E-5</v>
      </c>
      <c r="E81" s="23">
        <f t="shared" ca="1" si="2"/>
        <v>-0.51845252324852087</v>
      </c>
      <c r="F81" s="23">
        <f t="shared" ca="1" si="3"/>
        <v>1.9288169208604466</v>
      </c>
      <c r="G81" s="23">
        <f t="shared" ca="1" si="4"/>
        <v>22.942370162129951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ca="1" si="1"/>
        <v>2.7135912956616659E-2</v>
      </c>
      <c r="E82" s="23">
        <f t="shared" ca="1" si="2"/>
        <v>-0.50985795272953705</v>
      </c>
      <c r="F82" s="23">
        <f t="shared" ca="1" si="3"/>
        <v>1.9585586131363164</v>
      </c>
      <c r="G82" s="23">
        <f t="shared" ca="1" si="4"/>
        <v>23.305385397652842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ca="1" si="1"/>
        <v>5.3426203233150171E-2</v>
      </c>
      <c r="E83" s="23">
        <f t="shared" ca="1" si="2"/>
        <v>-0.50141394609910894</v>
      </c>
      <c r="F83" s="23">
        <f t="shared" ca="1" si="3"/>
        <v>1.9831345388758144</v>
      </c>
      <c r="G83" s="23">
        <f t="shared" ca="1" si="4"/>
        <v>23.605349346837908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ca="1" si="1"/>
        <v>7.8890651182978999E-2</v>
      </c>
      <c r="E84" s="23">
        <f t="shared" ca="1" si="2"/>
        <v>-0.49311574870812491</v>
      </c>
      <c r="F84" s="23">
        <f t="shared" ca="1" si="3"/>
        <v>2.0024570144126446</v>
      </c>
      <c r="G84" s="23">
        <f t="shared" ca="1" si="4"/>
        <v>23.841191777820846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ca="1" si="1"/>
        <v>0.10356348704824159</v>
      </c>
      <c r="E85" s="23">
        <f t="shared" ca="1" si="2"/>
        <v>-0.48495880401785196</v>
      </c>
      <c r="F85" s="23">
        <f t="shared" ca="1" si="3"/>
        <v>2.0165617200705133</v>
      </c>
      <c r="G85" s="23">
        <f t="shared" ca="1" si="4"/>
        <v>24.013348190404216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ca="1" si="1"/>
        <v>0.12747718576881129</v>
      </c>
      <c r="E86" s="23">
        <f t="shared" ca="1" si="2"/>
        <v>-0.47693874338806191</v>
      </c>
      <c r="F86" s="23">
        <f t="shared" ca="1" si="3"/>
        <v>2.0255992439289789</v>
      </c>
      <c r="G86" s="23">
        <f t="shared" ca="1" si="4"/>
        <v>24.123656602635567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ca="1" si="1"/>
        <v>0.15066257389762971</v>
      </c>
      <c r="E87" s="23">
        <f t="shared" ca="1" si="2"/>
        <v>-0.46905137649037287</v>
      </c>
      <c r="F87" s="23">
        <f t="shared" ca="1" si="3"/>
        <v>2.0298203018697447</v>
      </c>
      <c r="G87" s="23">
        <f t="shared" ca="1" si="4"/>
        <v>24.175177152586453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ca="1" si="1"/>
        <v>0.17314892899488521</v>
      </c>
      <c r="E88" s="23">
        <f t="shared" ca="1" si="2"/>
        <v>-0.46129268230259945</v>
      </c>
      <c r="F88" s="23">
        <f t="shared" ca="1" si="3"/>
        <v>2.0295565552097123</v>
      </c>
      <c r="G88" s="23">
        <f t="shared" ca="1" si="4"/>
        <v>24.17195796603103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ca="1" si="1"/>
        <v>0.19496407209968381</v>
      </c>
      <c r="E89" s="23">
        <f t="shared" ca="1" si="2"/>
        <v>-0.45365880064344483</v>
      </c>
      <c r="F89" s="23">
        <f t="shared" ca="1" si="3"/>
        <v>2.0251991853653433</v>
      </c>
      <c r="G89" s="23">
        <f t="shared" ca="1" si="4"/>
        <v>24.118773647343243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ca="1" si="1"/>
        <v>0.21613445382479612</v>
      </c>
      <c r="E90" s="23">
        <f t="shared" ca="1" si="2"/>
        <v>-0.44614602421007848</v>
      </c>
      <c r="F90" s="23">
        <f t="shared" ca="1" si="3"/>
        <v>2.0171772787587803</v>
      </c>
      <c r="G90" s="23">
        <f t="shared" ca="1" si="4"/>
        <v>24.020861454280617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ca="1" si="1"/>
        <v>0.23668523457214419</v>
      </c>
      <c r="E91" s="23">
        <f t="shared" ca="1" si="2"/>
        <v>-0.43875079108409493</v>
      </c>
      <c r="F91" s="23">
        <f t="shared" ca="1" si="3"/>
        <v>2.005937710252633</v>
      </c>
      <c r="G91" s="23">
        <f t="shared" ca="1" si="4"/>
        <v>23.88367576321135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ca="1" si="1"/>
        <v>0.25664035932344009</v>
      </c>
      <c r="E92" s="23">
        <f t="shared" ca="1" si="2"/>
        <v>-0.43146967767401667</v>
      </c>
      <c r="F92" s="23">
        <f t="shared" ca="1" si="3"/>
        <v>1.9919277086093143</v>
      </c>
      <c r="G92" s="23">
        <f t="shared" ca="1" si="4"/>
        <v>23.7126752700635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ca="1" si="7">1+$E$14/$E$13*(1-$C$19^2/C93^2)</f>
        <v>0.27602262742123762</v>
      </c>
      <c r="E93" s="23">
        <f t="shared" ref="E93:E156" ca="1" si="8">$C$20*(C93/$C$19-$C$19/C93)</f>
        <v>-0.42429939206496198</v>
      </c>
      <c r="F93" s="23">
        <f t="shared" ca="1" si="3"/>
        <v>1.9755807580689488</v>
      </c>
      <c r="G93" s="23">
        <f t="shared" ca="1" si="4"/>
        <v>23.513150910607116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ca="1" si="7"/>
        <v>0.29485375772025124</v>
      </c>
      <c r="E94" s="23">
        <f t="shared" ca="1" si="8"/>
        <v>-0.41723676774833041</v>
      </c>
      <c r="F94" s="23">
        <f t="shared" ref="F94:F157" ca="1" si="9">(D94^2+E94^2)^0.5/(D94^2+E94^2)</f>
        <v>1.957306022882696</v>
      </c>
      <c r="G94" s="23">
        <f t="shared" ref="G94:G157" ca="1" si="10">F94*$C$22/$C$12-$C$3</f>
        <v>23.290096780525275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ca="1" si="7"/>
        <v>0.31315444945669058</v>
      </c>
      <c r="E95" s="23">
        <f t="shared" ca="1" si="8"/>
        <v>-0.4102787577064117</v>
      </c>
      <c r="F95" s="23">
        <f t="shared" ca="1" si="9"/>
        <v>1.937481125248093</v>
      </c>
      <c r="G95" s="23">
        <f t="shared" ca="1" si="10"/>
        <v>23.048121985772873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ca="1" si="7"/>
        <v>0.33094443915424232</v>
      </c>
      <c r="E96" s="23">
        <f t="shared" ca="1" si="8"/>
        <v>-0.40342242882869994</v>
      </c>
      <c r="F96" s="23">
        <f t="shared" ca="1" si="9"/>
        <v>1.9164478753515808</v>
      </c>
      <c r="G96" s="23">
        <f t="shared" ca="1" si="10"/>
        <v>22.791398525178504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ca="1" si="7"/>
        <v>0.34824255385891656</v>
      </c>
      <c r="E97" s="23">
        <f t="shared" ca="1" si="8"/>
        <v>-0.39666495663841156</v>
      </c>
      <c r="F97" s="23">
        <f t="shared" ca="1" si="9"/>
        <v>1.8945104340079715</v>
      </c>
      <c r="G97" s="23">
        <f t="shared" ca="1" si="10"/>
        <v>22.523638864354464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ca="1" si="7"/>
        <v>0.36506676097094748</v>
      </c>
      <c r="E98" s="23">
        <f t="shared" ca="1" si="8"/>
        <v>-0.39000362030928726</v>
      </c>
      <c r="F98" s="23">
        <f t="shared" ca="1" si="9"/>
        <v>1.8719353592323613</v>
      </c>
      <c r="G98" s="23">
        <f t="shared" ca="1" si="10"/>
        <v>22.248096504134974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ca="1" si="7"/>
        <v>0.3814342149200981</v>
      </c>
      <c r="E99" s="23">
        <f t="shared" ca="1" si="8"/>
        <v>-0.38343579795420424</v>
      </c>
      <c r="F99" s="23">
        <f t="shared" ca="1" si="9"/>
        <v>1.8489530197749955</v>
      </c>
      <c r="G99" s="23">
        <f t="shared" ca="1" si="10"/>
        <v>21.967583233619045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ca="1" si="7"/>
        <v>0.39736130091084243</v>
      </c>
      <c r="E100" s="23">
        <f t="shared" ca="1" si="8"/>
        <v>-0.37695896216845881</v>
      </c>
      <c r="F100" s="23">
        <f t="shared" ca="1" si="9"/>
        <v>1.8257599254886592</v>
      </c>
      <c r="G100" s="23">
        <f t="shared" ca="1" si="10"/>
        <v>21.684497573705539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ca="1" si="7"/>
        <v>0.41286367594576934</v>
      </c>
      <c r="E101" s="23">
        <f t="shared" ca="1" si="8"/>
        <v>-0.37057067581180081</v>
      </c>
      <c r="F101" s="23">
        <f t="shared" ca="1" si="9"/>
        <v>1.8025216062248048</v>
      </c>
      <c r="G101" s="23">
        <f t="shared" ca="1" si="10"/>
        <v>21.400859915751273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ca="1" si="7"/>
        <v>0.42795630731904699</v>
      </c>
      <c r="E102" s="23">
        <f t="shared" ca="1" si="8"/>
        <v>-0.36426858801443157</v>
      </c>
      <c r="F102" s="23">
        <f t="shared" ca="1" si="9"/>
        <v>1.7793757538451607</v>
      </c>
      <c r="G102" s="23">
        <f t="shared" ca="1" si="10"/>
        <v>21.118350871711723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ca="1" si="7"/>
        <v>0.44265350875669685</v>
      </c>
      <c r="E103" s="23">
        <f t="shared" ca="1" si="8"/>
        <v>-0.35805043039321177</v>
      </c>
      <c r="F103" s="23">
        <f t="shared" ca="1" si="9"/>
        <v>1.7564354175077321</v>
      </c>
      <c r="G103" s="23">
        <f t="shared" ca="1" si="10"/>
        <v>20.838350274527738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ca="1" si="7"/>
        <v>0.45696897436666128</v>
      </c>
      <c r="E104" s="23">
        <f t="shared" ca="1" si="8"/>
        <v>-0.35191401346528522</v>
      </c>
      <c r="F104" s="23">
        <f t="shared" ca="1" si="9"/>
        <v>1.7337921065247708</v>
      </c>
      <c r="G104" s="23">
        <f t="shared" ca="1" si="10"/>
        <v>20.561975050372563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ca="1" si="7"/>
        <v>0.47091581054905551</v>
      </c>
      <c r="E105" s="23">
        <f t="shared" ca="1" si="8"/>
        <v>-0.34585722324720503</v>
      </c>
      <c r="F105" s="23">
        <f t="shared" ca="1" si="9"/>
        <v>1.7115187066065336</v>
      </c>
      <c r="G105" s="23">
        <f t="shared" ca="1" si="10"/>
        <v>20.290114813160223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ca="1" si="7"/>
        <v>0.48450656600548114</v>
      </c>
      <c r="E106" s="23">
        <f t="shared" ca="1" si="8"/>
        <v>-0.33987801802846213</v>
      </c>
      <c r="F106" s="23">
        <f t="shared" ca="1" si="9"/>
        <v>1.6896721547902704</v>
      </c>
      <c r="G106" s="23">
        <f t="shared" ca="1" si="10"/>
        <v>20.023464513662031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ca="1" si="7"/>
        <v>0.49775325997571873</v>
      </c>
      <c r="E107" s="23">
        <f t="shared" ca="1" si="8"/>
        <v>-0.33397442530907334</v>
      </c>
      <c r="F107" s="23">
        <f t="shared" ca="1" si="9"/>
        <v>1.6682958473243739</v>
      </c>
      <c r="G107" s="23">
        <f t="shared" ca="1" si="10"/>
        <v>19.762553829180302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ca="1" si="7"/>
        <v>0.51066740882047312</v>
      </c>
      <c r="E108" s="23">
        <f t="shared" ca="1" si="8"/>
        <v>-0.32814453889157608</v>
      </c>
      <c r="F108" s="23">
        <f t="shared" ca="1" si="9"/>
        <v>1.647421775093673</v>
      </c>
      <c r="G108" s="23">
        <f t="shared" ca="1" si="10"/>
        <v>19.507773227697932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ca="1" si="7"/>
        <v>0.52326005105996365</v>
      </c>
      <c r="E109" s="23">
        <f t="shared" ca="1" si="8"/>
        <v>-0.32238651611842273</v>
      </c>
      <c r="F109" s="23">
        <f t="shared" ca="1" si="9"/>
        <v>1.6270723946890608</v>
      </c>
      <c r="G109" s="23">
        <f t="shared" ca="1" si="10"/>
        <v>19.259396805408119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ca="1" si="7"/>
        <v>0.53554177097002786</v>
      </c>
      <c r="E110" s="23">
        <f t="shared" ca="1" si="8"/>
        <v>-0.31669857524636541</v>
      </c>
      <c r="F110" s="23">
        <f t="shared" ca="1" si="9"/>
        <v>1.607262251606725</v>
      </c>
      <c r="G110" s="23">
        <f t="shared" ca="1" si="10"/>
        <v>19.017602098836871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ca="1" si="7"/>
        <v>0.54752272082993891</v>
      </c>
      <c r="E111" s="23">
        <f t="shared" ca="1" si="8"/>
        <v>-0.31107899294996733</v>
      </c>
      <c r="F111" s="23">
        <f t="shared" ca="1" si="9"/>
        <v>1.5879993767045073</v>
      </c>
      <c r="G111" s="23">
        <f t="shared" ca="1" si="10"/>
        <v>18.782487129432457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ca="1" si="7"/>
        <v>0.55921264190927267</v>
      </c>
      <c r="E112" s="23">
        <f t="shared" ca="1" si="8"/>
        <v>-0.30552610194689517</v>
      </c>
      <c r="F112" s="23">
        <f t="shared" ca="1" si="9"/>
        <v>1.5692864790598</v>
      </c>
      <c r="G112" s="23">
        <f t="shared" ca="1" si="10"/>
        <v>18.554084963113208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ca="1" si="7"/>
        <v>0.57062088427483748</v>
      </c>
      <c r="E113" s="23">
        <f t="shared" ca="1" si="8"/>
        <v>-0.300038288738117</v>
      </c>
      <c r="F113" s="23">
        <f t="shared" ca="1" si="9"/>
        <v>1.551121958621942</v>
      </c>
      <c r="G113" s="23">
        <f t="shared" ca="1" si="10"/>
        <v>18.332376070298821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ca="1" si="7"/>
        <v>0.58175642549288664</v>
      </c>
      <c r="E114" s="23">
        <f t="shared" ca="1" si="8"/>
        <v>-0.29461399145656975</v>
      </c>
      <c r="F114" s="23">
        <f t="shared" ca="1" si="9"/>
        <v>1.5335007611699525</v>
      </c>
      <c r="G114" s="23">
        <f t="shared" ca="1" si="10"/>
        <v>18.117298761183527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ca="1" si="7"/>
        <v>0.59262788829646929</v>
      </c>
      <c r="E115" s="23">
        <f t="shared" ca="1" si="8"/>
        <v>-0.28925169781827148</v>
      </c>
      <c r="F115" s="23">
        <f t="shared" ca="1" si="9"/>
        <v>1.5164150965342638</v>
      </c>
      <c r="G115" s="23">
        <f t="shared" ca="1" si="10"/>
        <v>17.908757952064139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ca="1" si="7"/>
        <v>0.60324355728284951</v>
      </c>
      <c r="E116" s="23">
        <f t="shared" ca="1" si="8"/>
        <v>-0.28394994317023242</v>
      </c>
      <c r="F116" s="23">
        <f t="shared" ca="1" si="9"/>
        <v>1.499855039141333</v>
      </c>
      <c r="G116" s="23">
        <f t="shared" ca="1" si="10"/>
        <v>17.706632495348128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ca="1" si="7"/>
        <v>0.61361139470137616</v>
      </c>
      <c r="E117" s="23">
        <f t="shared" ca="1" si="8"/>
        <v>-0.27870730862986826</v>
      </c>
      <c r="F117" s="23">
        <f t="shared" ca="1" si="9"/>
        <v>1.4838090279111436</v>
      </c>
      <c r="G117" s="23">
        <f t="shared" ca="1" si="10"/>
        <v>17.510781281103132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ca="1" si="7"/>
        <v>0.6237390553879909</v>
      </c>
      <c r="E118" s="23">
        <f t="shared" ca="1" si="8"/>
        <v>-0.27352241931095395</v>
      </c>
      <c r="F118" s="23">
        <f t="shared" ca="1" si="9"/>
        <v>1.4682642805216239</v>
      </c>
      <c r="G118" s="23">
        <f t="shared" ca="1" si="10"/>
        <v>17.32104829340328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ca="1" si="7"/>
        <v>0.63363390089868099</v>
      </c>
      <c r="E119" s="23">
        <f t="shared" ca="1" si="8"/>
        <v>-0.268393942631456</v>
      </c>
      <c r="F119" s="23">
        <f t="shared" ca="1" si="9"/>
        <v>1.4532071351382634</v>
      </c>
      <c r="G119" s="23">
        <f t="shared" ca="1" si="10"/>
        <v>17.137266781344611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ca="1" si="7"/>
        <v>0.64330301289061242</v>
      </c>
      <c r="E120" s="23">
        <f t="shared" ca="1" si="8"/>
        <v>-0.26332058669886854</v>
      </c>
      <c r="F120" s="23">
        <f t="shared" ca="1" si="9"/>
        <v>1.4386233309406284</v>
      </c>
      <c r="G120" s="23">
        <f t="shared" ca="1" si="10"/>
        <v>16.959262683039842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ca="1" si="7"/>
        <v>0.65275320579636298</v>
      </c>
      <c r="E121" s="23">
        <f t="shared" ca="1" si="8"/>
        <v>-0.25830109876894397</v>
      </c>
      <c r="F121" s="23">
        <f t="shared" ca="1" si="9"/>
        <v>1.4244982371832866</v>
      </c>
      <c r="G121" s="23">
        <f t="shared" ca="1" si="10"/>
        <v>16.786857421444676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ca="1" si="7"/>
        <v>0.66199103883361388</v>
      </c>
      <c r="E122" s="23">
        <f t="shared" ca="1" si="8"/>
        <v>-0.25333426377395285</v>
      </c>
      <c r="F122" s="23">
        <f t="shared" ca="1" si="9"/>
        <v>1.4108170391127746</v>
      </c>
      <c r="G122" s="23">
        <f t="shared" ca="1" si="10"/>
        <v>16.619870173586165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ca="1" si="7"/>
        <v>0.67102282738982533</v>
      </c>
      <c r="E123" s="23">
        <f t="shared" ca="1" si="8"/>
        <v>-0.24841890291684449</v>
      </c>
      <c r="F123" s="23">
        <f t="shared" ca="1" si="9"/>
        <v>1.3975648878200999</v>
      </c>
      <c r="G123" s="23">
        <f t="shared" ca="1" si="10"/>
        <v>16.458119699602598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ca="1" si="7"/>
        <v>0.67985465381879573</v>
      </c>
      <c r="E124" s="23">
        <f t="shared" ca="1" si="8"/>
        <v>-0.24355387232788803</v>
      </c>
      <c r="F124" s="23">
        <f t="shared" ca="1" si="9"/>
        <v>1.3847270200288329</v>
      </c>
      <c r="G124" s="23">
        <f t="shared" ca="1" si="10"/>
        <v>16.301425804829183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ca="1" si="7"/>
        <v>0.68849237768357163</v>
      </c>
      <c r="E125" s="23">
        <f t="shared" ca="1" si="8"/>
        <v>-0.23873806178058021</v>
      </c>
      <c r="F125" s="23">
        <f t="shared" ca="1" si="9"/>
        <v>1.3722888528878885</v>
      </c>
      <c r="G125" s="23">
        <f t="shared" ca="1" si="10"/>
        <v>16.149610496800918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ca="1" si="7"/>
        <v>0.69694164547791904</v>
      </c>
      <c r="E126" s="23">
        <f t="shared" ca="1" si="8"/>
        <v>-0.23397039346379023</v>
      </c>
      <c r="F126" s="23">
        <f t="shared" ca="1" si="9"/>
        <v>1.3602360580400235</v>
      </c>
      <c r="G126" s="23">
        <f t="shared" ca="1" si="10"/>
        <v>16.002498889303165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ca="1" si="7"/>
        <v>0.70520789985647603</v>
      </c>
      <c r="E127" s="23">
        <f t="shared" ca="1" si="8"/>
        <v>-0.22924982080728917</v>
      </c>
      <c r="F127" s="23">
        <f t="shared" ca="1" si="9"/>
        <v>1.3485546185562289</v>
      </c>
      <c r="G127" s="23">
        <f t="shared" ca="1" si="10"/>
        <v>15.859919897290107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ca="1" si="7"/>
        <v>0.71329638840175624</v>
      </c>
      <c r="E128" s="23">
        <f t="shared" ca="1" si="8"/>
        <v>-0.22457532735797736</v>
      </c>
      <c r="F128" s="23">
        <f t="shared" ca="1" si="9"/>
        <v>1.3372308717477173</v>
      </c>
      <c r="G128" s="23">
        <f t="shared" ca="1" si="10"/>
        <v>15.721706759430818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ca="1" si="7"/>
        <v>0.72121217195438159</v>
      </c>
      <c r="E129" s="23">
        <f t="shared" ca="1" si="8"/>
        <v>-0.21994592570427207</v>
      </c>
      <c r="F129" s="23">
        <f t="shared" ca="1" si="9"/>
        <v>1.3262515403772004</v>
      </c>
      <c r="G129" s="23">
        <f t="shared" ca="1" si="10"/>
        <v>15.587697419061653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ca="1" si="7"/>
        <v>0.72896013253122893</v>
      </c>
      <c r="E130" s="23">
        <f t="shared" ca="1" si="8"/>
        <v>-0.21536065644626701</v>
      </c>
      <c r="F130" s="23">
        <f t="shared" ca="1" si="9"/>
        <v>1.3156037543773349</v>
      </c>
      <c r="G130" s="23">
        <f t="shared" ca="1" si="10"/>
        <v>15.457734789272946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ca="1" si="7"/>
        <v>0.73654498085463127</v>
      </c>
      <c r="E131" s="23">
        <f t="shared" ca="1" si="8"/>
        <v>-0.21081858720940477</v>
      </c>
      <c r="F131" s="23">
        <f t="shared" ca="1" si="9"/>
        <v>1.305275064835379</v>
      </c>
      <c r="G131" s="23">
        <f t="shared" ca="1" si="10"/>
        <v>15.331666923600151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ca="1" si="7"/>
        <v>0.7439712635143112</v>
      </c>
      <c r="E132" s="23">
        <f t="shared" ca="1" si="8"/>
        <v>-0.20631881169953595</v>
      </c>
      <c r="F132" s="23">
        <f t="shared" ca="1" si="9"/>
        <v>1.295253451709693</v>
      </c>
      <c r="G132" s="23">
        <f t="shared" ca="1" si="10"/>
        <v>15.209347110208368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ca="1" si="7"/>
        <v>0.75124336978238082</v>
      </c>
      <c r="E133" s="23">
        <f t="shared" ca="1" si="8"/>
        <v>-0.20186044879734785</v>
      </c>
      <c r="F133" s="23">
        <f t="shared" ca="1" si="9"/>
        <v>1.285527326497272</v>
      </c>
      <c r="G133" s="23">
        <f t="shared" ca="1" si="10"/>
        <v>15.090633904451186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ca="1" si="7"/>
        <v>0.75836553810048468</v>
      </c>
      <c r="E134" s="23">
        <f t="shared" ca="1" si="8"/>
        <v>-0.19744264169026796</v>
      </c>
      <c r="F134" s="23">
        <f t="shared" ca="1" si="9"/>
        <v>1.2760855308647663</v>
      </c>
      <c r="G134" s="23">
        <f t="shared" ca="1" si="10"/>
        <v>14.975391112161461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ca="1" si="7"/>
        <v>0.76534186225698375</v>
      </c>
      <c r="E135" s="23">
        <f t="shared" ca="1" si="8"/>
        <v>-0.19306455704004064</v>
      </c>
      <c r="F135" s="23">
        <f t="shared" ca="1" si="9"/>
        <v>1.26691733208228</v>
      </c>
      <c r="G135" s="23">
        <f t="shared" ca="1" si="10"/>
        <v>14.863487733918078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ca="1" si="7"/>
        <v>0.77217629727099779</v>
      </c>
      <c r="E136" s="23">
        <f t="shared" ca="1" si="8"/>
        <v>-0.18872538418428084</v>
      </c>
      <c r="F136" s="23">
        <f t="shared" ca="1" si="9"/>
        <v>1.2580124159542678</v>
      </c>
      <c r="G136" s="23">
        <f t="shared" ca="1" si="10"/>
        <v>14.754797878763313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ca="1" si="7"/>
        <v>0.77887266499908914</v>
      </c>
      <c r="E137" s="23">
        <f t="shared" ca="1" si="8"/>
        <v>-0.18442433437039829</v>
      </c>
      <c r="F137" s="23">
        <f t="shared" ca="1" si="9"/>
        <v>1.2493608778206942</v>
      </c>
      <c r="G137" s="23">
        <f t="shared" ca="1" si="10"/>
        <v>14.649200654366549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ca="1" si="7"/>
        <v>0.78543465947944002</v>
      </c>
      <c r="E138" s="23">
        <f t="shared" ca="1" si="8"/>
        <v>-0.18016064002036863</v>
      </c>
      <c r="F138" s="23">
        <f t="shared" ca="1" si="9"/>
        <v>1.240953212100339</v>
      </c>
      <c r="G138" s="23">
        <f t="shared" ca="1" si="10"/>
        <v>14.546580039394057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ca="1" si="7"/>
        <v>0.79186585202746596</v>
      </c>
      <c r="E139" s="23">
        <f t="shared" ca="1" si="8"/>
        <v>-0.17593355402491465</v>
      </c>
      <c r="F139" s="23">
        <f t="shared" ca="1" si="9"/>
        <v>1.2327803007636835</v>
      </c>
      <c r="G139" s="23">
        <f t="shared" ca="1" si="10"/>
        <v>14.446824742813611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ca="1" si="7"/>
        <v>0.79816969609599853</v>
      </c>
      <c r="E140" s="23">
        <f t="shared" ca="1" si="8"/>
        <v>-0.1717423490657336</v>
      </c>
      <c r="F140" s="23">
        <f t="shared" ca="1" si="9"/>
        <v>1.2248334010523223</v>
      </c>
      <c r="G140" s="23">
        <f t="shared" ca="1" si="10"/>
        <v>14.349828054002563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ca="1" si="7"/>
        <v>0.80434953191238223</v>
      </c>
      <c r="E141" s="23">
        <f t="shared" ca="1" si="8"/>
        <v>-0.16758631696447793</v>
      </c>
      <c r="F141" s="23">
        <f t="shared" ca="1" si="9"/>
        <v>1.2171041327031704</v>
      </c>
      <c r="G141" s="23">
        <f t="shared" ca="1" si="10"/>
        <v>14.255487686811572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ca="1" si="7"/>
        <v>0.81040859090411543</v>
      </c>
      <c r="E142" s="23">
        <f t="shared" ca="1" si="8"/>
        <v>-0.16346476805726678</v>
      </c>
      <c r="F142" s="23">
        <f t="shared" ca="1" si="9"/>
        <v>1.2095844648868856</v>
      </c>
      <c r="G142" s="23">
        <f t="shared" ca="1" si="10"/>
        <v>14.163705620140227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ca="1" si="7"/>
        <v>0.81634999992398083</v>
      </c>
      <c r="E143" s="23">
        <f t="shared" ca="1" si="8"/>
        <v>-0.15937703059356703</v>
      </c>
      <c r="F143" s="23">
        <f t="shared" ca="1" si="9"/>
        <v>1.2022667030293264</v>
      </c>
      <c r="G143" s="23">
        <f t="shared" ca="1" si="10"/>
        <v>14.074387937084998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ca="1" si="7"/>
        <v>0.82217678528498495</v>
      </c>
      <c r="E144" s="23">
        <f t="shared" ca="1" si="8"/>
        <v>-0.15532245015834267</v>
      </c>
      <c r="F144" s="23">
        <f t="shared" ca="1" si="9"/>
        <v>1.1951434756511556</v>
      </c>
      <c r="G144" s="23">
        <f t="shared" ca="1" si="10"/>
        <v>13.987444664308699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ca="1" si="7"/>
        <v>0.82789187661482322</v>
      </c>
      <c r="E145" s="23">
        <f t="shared" ca="1" si="8"/>
        <v>-0.15130038911643076</v>
      </c>
      <c r="F145" s="23">
        <f t="shared" ca="1" si="9"/>
        <v>1.188207721332776</v>
      </c>
      <c r="G145" s="23">
        <f t="shared" ca="1" si="10"/>
        <v>13.902789612939673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ca="1" si="7"/>
        <v>0.83349811053904221</v>
      </c>
      <c r="E146" s="23">
        <f t="shared" ca="1" si="8"/>
        <v>-0.14731022607815028</v>
      </c>
      <c r="F146" s="23">
        <f t="shared" ca="1" si="9"/>
        <v>1.1814526758886432</v>
      </c>
      <c r="G146" s="23">
        <f t="shared" ca="1" si="10"/>
        <v>13.820340222026594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ca="1" si="7"/>
        <v>0.83899823420154251</v>
      </c>
      <c r="E147" s="23">
        <f t="shared" ca="1" si="8"/>
        <v>-0.14335135538520433</v>
      </c>
      <c r="F147" s="23">
        <f t="shared" ca="1" si="9"/>
        <v>1.1748718598159316</v>
      </c>
      <c r="G147" s="23">
        <f t="shared" ca="1" si="10"/>
        <v>13.740017405341868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ca="1" si="7"/>
        <v>0.8443949086305802</v>
      </c>
      <c r="E148" s="23">
        <f t="shared" ca="1" si="8"/>
        <v>-0.13942318661598291</v>
      </c>
      <c r="F148" s="23">
        <f t="shared" ca="1" si="9"/>
        <v>1.1684590660667786</v>
      </c>
      <c r="G148" s="23">
        <f t="shared" ca="1" si="10"/>
        <v>13.661745402134533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ca="1" si="7"/>
        <v>0.84969071195796997</v>
      </c>
      <c r="E149" s="23">
        <f t="shared" ca="1" si="8"/>
        <v>-0.13552514410941618</v>
      </c>
      <c r="F149" s="23">
        <f t="shared" ca="1" si="9"/>
        <v>1.1622083481804273</v>
      </c>
      <c r="G149" s="23">
        <f t="shared" ca="1" si="10"/>
        <v>13.585451632275918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ca="1" si="7"/>
        <v>0.85488814249875777</v>
      </c>
      <c r="E150" s="23">
        <f t="shared" ca="1" si="8"/>
        <v>-0.13165666650657257</v>
      </c>
      <c r="F150" s="23">
        <f t="shared" ca="1" si="9"/>
        <v>1.1561140088009887</v>
      </c>
      <c r="G150" s="23">
        <f t="shared" ca="1" si="10"/>
        <v>13.511066556112036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ca="1" si="7"/>
        <v>0.85998962169823623</v>
      </c>
      <c r="E151" s="23">
        <f t="shared" ca="1" si="8"/>
        <v>-0.12781720630923515</v>
      </c>
      <c r="F151" s="23">
        <f t="shared" ca="1" si="9"/>
        <v>1.1501705885979248</v>
      </c>
      <c r="G151" s="23">
        <f t="shared" ca="1" si="10"/>
        <v>13.438523539231412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ca="1" si="7"/>
        <v>0.86499749695278927</v>
      </c>
      <c r="E152" s="23">
        <f t="shared" ca="1" si="8"/>
        <v>-0.12400622945472588</v>
      </c>
      <c r="F152" s="23">
        <f t="shared" ca="1" si="9"/>
        <v>1.1443728555993418</v>
      </c>
      <c r="G152" s="23">
        <f t="shared" ca="1" si="10"/>
        <v>13.367758722271516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ca="1" si="7"/>
        <v>0.86991404431070607</v>
      </c>
      <c r="E153" s="23">
        <f t="shared" ca="1" si="8"/>
        <v>-0.1202232149062856</v>
      </c>
      <c r="F153" s="23">
        <f t="shared" ca="1" si="9"/>
        <v>1.13871579494252</v>
      </c>
      <c r="G153" s="23">
        <f t="shared" ca="1" si="10"/>
        <v>13.298710895817823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ca="1" si="7"/>
        <v>0.87474147105876132</v>
      </c>
      <c r="E154" s="23">
        <f t="shared" ca="1" si="8"/>
        <v>-0.11646765425834935</v>
      </c>
      <c r="F154" s="23">
        <f t="shared" ca="1" si="9"/>
        <v>1.1331945990415968</v>
      </c>
      <c r="G154" s="23">
        <f t="shared" ca="1" si="10"/>
        <v>13.23132138039446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ca="1" si="7"/>
        <v>0.87948191820005628</v>
      </c>
      <c r="E155" s="23">
        <f t="shared" ca="1" si="8"/>
        <v>-0.11273905135608886</v>
      </c>
      <c r="F155" s="23">
        <f t="shared" ca="1" si="9"/>
        <v>1.1278046581686845</v>
      </c>
      <c r="G155" s="23">
        <f t="shared" ca="1" si="10"/>
        <v>13.165533911501099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ca="1" si="7"/>
        <v>0.88413746282830696</v>
      </c>
      <c r="E156" s="23">
        <f t="shared" ca="1" si="8"/>
        <v>-0.10903692192862381</v>
      </c>
      <c r="F156" s="23">
        <f t="shared" ca="1" si="9"/>
        <v>1.1225415514419153</v>
      </c>
      <c r="G156" s="23">
        <f t="shared" ca="1" si="10"/>
        <v>13.10129452961662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ca="1" si="13">1+$E$14/$E$13*(1-$C$19^2/C157^2)</f>
        <v>0.88871012040350417</v>
      </c>
      <c r="E157" s="23">
        <f t="shared" ref="E157:E220" ca="1" si="14">$C$20*(C157/$C$19-$C$19/C157)</f>
        <v>-0.1053607932353328</v>
      </c>
      <c r="F157" s="23">
        <f t="shared" ca="1" si="9"/>
        <v>1.117401038211681</v>
      </c>
      <c r="G157" s="23">
        <f t="shared" ca="1" si="10"/>
        <v>13.038551475062997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ca="1" si="13"/>
        <v>0.89320184693359084</v>
      </c>
      <c r="E158" s="23">
        <f t="shared" ca="1" si="14"/>
        <v>-0.10171020372472149</v>
      </c>
      <c r="F158" s="23">
        <f t="shared" ref="F158:F221" ca="1" si="15">(D158^2+E158^2)^0.5/(D158^2+E158^2)</f>
        <v>1.1123790498347024</v>
      </c>
      <c r="G158" s="23">
        <f t="shared" ref="G158:G221" ca="1" si="16">F158*$C$22/$C$12-$C$3</f>
        <v>12.977255087602853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ca="1" si="13"/>
        <v>0.89761454106657479</v>
      </c>
      <c r="E159" s="23">
        <f t="shared" ca="1" si="14"/>
        <v>-9.808470270533097E-2</v>
      </c>
      <c r="F159" s="23">
        <f t="shared" ca="1" si="15"/>
        <v>1.1074716818243047</v>
      </c>
      <c r="G159" s="23">
        <f t="shared" ca="1" si="16"/>
        <v>12.917357710628867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ca="1" si="13"/>
        <v>0.9019500460972496</v>
      </c>
      <c r="E160" s="23">
        <f t="shared" ca="1" si="14"/>
        <v>-9.4483850028192359E-2</v>
      </c>
      <c r="F160" s="23">
        <f t="shared" ca="1" si="15"/>
        <v>1.102675186364428</v>
      </c>
      <c r="G160" s="23">
        <f t="shared" ca="1" si="16"/>
        <v>12.858813599792771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ca="1" si="13"/>
        <v>0.90621015189248522</v>
      </c>
      <c r="E161" s="23">
        <f t="shared" ca="1" si="14"/>
        <v>-9.0907215780359471E-2</v>
      </c>
      <c r="F161" s="23">
        <f t="shared" ca="1" si="15"/>
        <v>1.097985965174296</v>
      </c>
      <c r="G161" s="23">
        <f t="shared" ca="1" si="16"/>
        <v>12.801578835914329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ca="1" si="13"/>
        <v>0.91039659673884277</v>
      </c>
      <c r="E162" s="23">
        <f t="shared" ca="1" si="14"/>
        <v>-8.7354379989069739E-2</v>
      </c>
      <c r="F162" s="23">
        <f t="shared" ca="1" si="15"/>
        <v>1.0934005627103314</v>
      </c>
      <c r="G162" s="23">
        <f t="shared" ca="1" si="16"/>
        <v>12.745611242006639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ca="1" si="13"/>
        <v>0.91451106911607571</v>
      </c>
      <c r="E163" s="23">
        <f t="shared" ca="1" si="14"/>
        <v>-8.3824932336106966E-2</v>
      </c>
      <c r="F163" s="23">
        <f t="shared" ca="1" si="15"/>
        <v>1.0889156596917358</v>
      </c>
      <c r="G163" s="23">
        <f t="shared" ca="1" si="16"/>
        <v>12.69087030425194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ca="1" si="13"/>
        <v>0.91855520939989321</v>
      </c>
      <c r="E164" s="23">
        <f t="shared" ca="1" si="14"/>
        <v>-8.0318471881956871E-2</v>
      </c>
      <c r="F164" s="23">
        <f t="shared" ca="1" si="15"/>
        <v>1.0845280669361637</v>
      </c>
      <c r="G164" s="23">
        <f t="shared" ca="1" si="16"/>
        <v>12.637317096762306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ca="1" si="13"/>
        <v>0.92253061149719429</v>
      </c>
      <c r="E165" s="23">
        <f t="shared" ca="1" si="14"/>
        <v>-7.6834606799367072E-2</v>
      </c>
      <c r="F165" s="23">
        <f t="shared" ca="1" si="15"/>
        <v>1.0802347194920163</v>
      </c>
      <c r="G165" s="23">
        <f t="shared" ca="1" si="16"/>
        <v>12.584914209960763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ca="1" si="13"/>
        <v>0.92643882441681502</v>
      </c>
      <c r="E166" s="23">
        <f t="shared" ca="1" si="14"/>
        <v>-7.3372954115938069E-2</v>
      </c>
      <c r="F166" s="23">
        <f t="shared" ca="1" si="15"/>
        <v>1.0760326710541077</v>
      </c>
      <c r="G166" s="23">
        <f t="shared" ca="1" si="16"/>
        <v>12.533625682421137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ca="1" si="13"/>
        <v>0.93028135377867816</v>
      </c>
      <c r="E167" s="23">
        <f t="shared" ca="1" si="14"/>
        <v>-6.9933139465392091E-2</v>
      </c>
      <c r="F167" s="23">
        <f t="shared" ca="1" si="15"/>
        <v>1.0719190886497389</v>
      </c>
      <c r="G167" s="23">
        <f t="shared" ca="1" si="16"/>
        <v>12.483416936008403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ca="1" si="13"/>
        <v>0.9340596632640934</v>
      </c>
      <c r="E168" s="23">
        <f t="shared" ca="1" si="14"/>
        <v>-6.6514796847177926E-2</v>
      </c>
      <c r="F168" s="23">
        <f t="shared" ca="1" si="15"/>
        <v>1.0678912475825473</v>
      </c>
      <c r="G168" s="23">
        <f t="shared" ca="1" si="16"/>
        <v>12.434254714165309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ca="1" si="13"/>
        <v>0.93777517600981286</v>
      </c>
      <c r="E169" s="23">
        <f t="shared" ca="1" si="14"/>
        <v>-6.3117568394089982E-2</v>
      </c>
      <c r="F169" s="23">
        <f t="shared" ca="1" si="15"/>
        <v>1.0639465266219015</v>
      </c>
      <c r="G169" s="23">
        <f t="shared" ca="1" si="16"/>
        <v>12.386107023196066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ca="1" si="13"/>
        <v>0.9414292759483226</v>
      </c>
      <c r="E170" s="23">
        <f t="shared" ca="1" si="14"/>
        <v>-5.9741104147590408E-2</v>
      </c>
      <c r="F170" s="23">
        <f t="shared" ca="1" si="15"/>
        <v>1.0600824034260095</v>
      </c>
      <c r="G170" s="23">
        <f t="shared" ca="1" si="16"/>
        <v>12.338943076402618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ca="1" si="13"/>
        <v>0.94502330909672727</v>
      </c>
      <c r="E171" s="23">
        <f t="shared" ca="1" si="14"/>
        <v>-5.6385061840537549E-2</v>
      </c>
      <c r="F171" s="23">
        <f t="shared" ca="1" si="15"/>
        <v>1.0562964501873462</v>
      </c>
      <c r="G171" s="23">
        <f t="shared" ca="1" si="16"/>
        <v>12.29273324093448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ca="1" si="13"/>
        <v>0.94855858479646848</v>
      </c>
      <c r="E172" s="23">
        <f t="shared" ca="1" si="14"/>
        <v>-5.3049106687038834E-2</v>
      </c>
      <c r="F172" s="23">
        <f t="shared" ca="1" si="15"/>
        <v>1.0525863294894604</v>
      </c>
      <c r="G172" s="23">
        <f t="shared" ca="1" si="16"/>
        <v>12.247448987218556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ca="1" si="13"/>
        <v>0.95203637690600795</v>
      </c>
      <c r="E173" s="23">
        <f t="shared" ca="1" si="14"/>
        <v>-4.9732911179155792E-2</v>
      </c>
      <c r="F173" s="23">
        <f t="shared" ca="1" si="15"/>
        <v>1.0489497903646576</v>
      </c>
      <c r="G173" s="23">
        <f t="shared" ca="1" si="16"/>
        <v>12.203062840840817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ca="1" si="13"/>
        <v>0.95545792494850601</v>
      </c>
      <c r="E174" s="23">
        <f t="shared" ca="1" si="14"/>
        <v>-4.6436154890203044E-2</v>
      </c>
      <c r="F174" s="23">
        <f t="shared" ca="1" si="15"/>
        <v>1.0453846645425191</v>
      </c>
      <c r="G174" s="23">
        <f t="shared" ca="1" si="16"/>
        <v>12.159548336757188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ca="1" si="13"/>
        <v>0.95882443521642313</v>
      </c>
      <c r="E175" s="23">
        <f t="shared" ca="1" si="14"/>
        <v>-4.3158524284391056E-2</v>
      </c>
      <c r="F175" s="23">
        <f t="shared" ca="1" si="15"/>
        <v>1.0418888628796605</v>
      </c>
      <c r="G175" s="23">
        <f t="shared" ca="1" si="16"/>
        <v>12.116879975716634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ca="1" si="13"/>
        <v>0.96213708183488444</v>
      </c>
      <c r="E176" s="23">
        <f t="shared" ca="1" si="14"/>
        <v>-3.989971253257861E-2</v>
      </c>
      <c r="F176" s="23">
        <f t="shared" ca="1" si="15"/>
        <v>1.0384603719615728</v>
      </c>
      <c r="G176" s="23">
        <f t="shared" ca="1" si="16"/>
        <v>12.075033182784562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ca="1" si="13"/>
        <v>0.96539700778555648</v>
      </c>
      <c r="E177" s="23">
        <f t="shared" ca="1" si="14"/>
        <v>-3.6659419333904146E-2</v>
      </c>
      <c r="F177" s="23">
        <f t="shared" ca="1" si="15"/>
        <v>1.03509725086782</v>
      </c>
      <c r="G177" s="23">
        <f t="shared" ca="1" si="16"/>
        <v>12.033984267860134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ca="1" si="13"/>
        <v>0.96860532589270409</v>
      </c>
      <c r="E178" s="23">
        <f t="shared" ca="1" si="14"/>
        <v>-3.34373507430797E-2</v>
      </c>
      <c r="F178" s="23">
        <f t="shared" ca="1" si="15"/>
        <v>1.0317976280922869</v>
      </c>
      <c r="G178" s="23">
        <f t="shared" ca="1" si="16"/>
        <v>11.993710388086027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ca="1" si="13"/>
        <v>0.97176311977301377</v>
      </c>
      <c r="E179" s="23">
        <f t="shared" ca="1" si="14"/>
        <v>-3.0233219003139251E-2</v>
      </c>
      <c r="F179" s="23">
        <f t="shared" ca="1" si="15"/>
        <v>1.0285596986105834</v>
      </c>
      <c r="G179" s="23">
        <f t="shared" ca="1" si="16"/>
        <v>11.954189512054345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ca="1" si="13"/>
        <v>0.97487144475069898</v>
      </c>
      <c r="E180" s="23">
        <f t="shared" ca="1" si="14"/>
        <v>-2.7046742383440511E-2</v>
      </c>
      <c r="F180" s="23">
        <f t="shared" ca="1" si="15"/>
        <v>1.0253817210870879</v>
      </c>
      <c r="G180" s="23">
        <f t="shared" ca="1" si="16"/>
        <v>11.9154003857169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ca="1" si="13"/>
        <v>0.97793132873932942</v>
      </c>
      <c r="E181" s="23">
        <f t="shared" ca="1" si="14"/>
        <v>-2.387764502272989E-2</v>
      </c>
      <c r="F181" s="23">
        <f t="shared" ca="1" si="15"/>
        <v>1.0222620152145105</v>
      </c>
      <c r="G181" s="23">
        <f t="shared" ca="1" si="16"/>
        <v>11.877322499912983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ca="1" si="13"/>
        <v>0.98094377309176006</v>
      </c>
      <c r="E182" s="23">
        <f t="shared" ca="1" si="14"/>
        <v>-2.0725656777085155E-2</v>
      </c>
      <c r="F182" s="23">
        <f t="shared" ca="1" si="15"/>
        <v>1.0191989591792028</v>
      </c>
      <c r="G182" s="23">
        <f t="shared" ca="1" si="16"/>
        <v>11.839936059431949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ca="1" si="13"/>
        <v>0.98390975341947184</v>
      </c>
      <c r="E183" s="23">
        <f t="shared" ca="1" si="14"/>
        <v>-1.7590513072562017E-2</v>
      </c>
      <c r="F183" s="23">
        <f t="shared" ca="1" si="15"/>
        <v>1.0161909872457979</v>
      </c>
      <c r="G183" s="23">
        <f t="shared" ca="1" si="16"/>
        <v>11.803221953532294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ca="1" si="13"/>
        <v>0.98683022038257595</v>
      </c>
      <c r="E184" s="23">
        <f t="shared" ca="1" si="14"/>
        <v>-1.4471954762374039E-2</v>
      </c>
      <c r="F184" s="23">
        <f t="shared" ca="1" si="15"/>
        <v>1.0132365874550926</v>
      </c>
      <c r="G184" s="23">
        <f t="shared" ca="1" si="16"/>
        <v>11.767161727842923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ca="1" si="13"/>
        <v>0.9897061004516764</v>
      </c>
      <c r="E185" s="23">
        <f t="shared" ca="1" si="14"/>
        <v>-1.1369727988444614E-2</v>
      </c>
      <c r="F185" s="23">
        <f t="shared" ca="1" si="15"/>
        <v>1.0103342994294009</v>
      </c>
      <c r="G185" s="23">
        <f t="shared" ca="1" si="16"/>
        <v>11.731737557576173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ca="1" si="13"/>
        <v>0.99253829664272952</v>
      </c>
      <c r="E186" s="23">
        <f t="shared" ca="1" si="14"/>
        <v>-8.2835840471758414E-3</v>
      </c>
      <c r="F186" s="23">
        <f t="shared" ca="1" si="15"/>
        <v>1.0074827122799139</v>
      </c>
      <c r="G186" s="23">
        <f t="shared" ca="1" si="16"/>
        <v>11.696932221985874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ca="1" si="13"/>
        <v>0.99532768922599024</v>
      </c>
      <c r="E187" s="23">
        <f t="shared" ca="1" si="14"/>
        <v>-5.2132792592849871E-3</v>
      </c>
      <c r="F187" s="23">
        <f t="shared" ca="1" si="15"/>
        <v>1.0046804626108818</v>
      </c>
      <c r="G187" s="23">
        <f t="shared" ca="1" si="16"/>
        <v>11.6627290800072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ca="1" si="13"/>
        <v>0.99807513641008283</v>
      </c>
      <c r="E188" s="23">
        <f t="shared" ca="1" si="14"/>
        <v>-2.1585748435655593E-3</v>
      </c>
      <c r="F188" s="23">
        <f t="shared" ca="1" si="15"/>
        <v>1.0019262326157126</v>
      </c>
      <c r="G188" s="23">
        <f t="shared" ca="1" si="16"/>
        <v>11.629112047018403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ca="1" si="13"/>
        <v>1.0007814750021899</v>
      </c>
      <c r="E189" s="23">
        <f t="shared" ca="1" si="14"/>
        <v>8.8076320556518587E-4</v>
      </c>
      <c r="F189" s="23">
        <f t="shared" ca="1" si="15"/>
        <v>0.99921874826034229</v>
      </c>
      <c r="G189" s="23">
        <f t="shared" ca="1" si="16"/>
        <v>11.596065572667758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ca="1" si="13"/>
        <v>1.0034475210453069</v>
      </c>
      <c r="E190" s="23">
        <f t="shared" ca="1" si="14"/>
        <v>3.904964236862307E-3</v>
      </c>
      <c r="F190" s="23">
        <f t="shared" ca="1" si="15"/>
        <v>0.99655677754947258</v>
      </c>
      <c r="G190" s="23">
        <f t="shared" ca="1" si="16"/>
        <v>11.56357461971195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ca="1" si="13"/>
        <v>1.0060740704334681</v>
      </c>
      <c r="E191" s="23">
        <f t="shared" ca="1" si="14"/>
        <v>6.9142530575212391E-3</v>
      </c>
      <c r="F191" s="23">
        <f t="shared" ca="1" si="15"/>
        <v>0.99393912887151104</v>
      </c>
      <c r="G191" s="23">
        <f t="shared" ca="1" si="16"/>
        <v>11.531624643815071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ca="1" si="13"/>
        <v>1.0086618995058105</v>
      </c>
      <c r="E192" s="23">
        <f t="shared" ca="1" si="14"/>
        <v>9.9088500450391307E-3</v>
      </c>
      <c r="F192" s="23">
        <f t="shared" ca="1" si="15"/>
        <v>0.99136464941826874</v>
      </c>
      <c r="G192" s="23">
        <f t="shared" ca="1" si="16"/>
        <v>11.500201574260089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ca="1" si="13"/>
        <v>1.011211765620305</v>
      </c>
      <c r="E193" s="23">
        <f t="shared" ca="1" si="14"/>
        <v>1.2888971255785892E-2</v>
      </c>
      <c r="F193" s="23">
        <f t="shared" ca="1" si="15"/>
        <v>0.98883222367567825</v>
      </c>
      <c r="G193" s="23">
        <f t="shared" ca="1" si="16"/>
        <v>11.469291795527136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ca="1" si="13"/>
        <v>1.013724407707941</v>
      </c>
      <c r="E194" s="23">
        <f t="shared" ca="1" si="14"/>
        <v>1.5854828530397047E-2</v>
      </c>
      <c r="F194" s="23">
        <f t="shared" ca="1" si="15"/>
        <v>0.98634077198199632</v>
      </c>
      <c r="G194" s="23">
        <f t="shared" ca="1" si="16"/>
        <v>11.438882129695523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ca="1" si="13"/>
        <v>1.016200546808129</v>
      </c>
      <c r="E195" s="23">
        <f t="shared" ca="1" si="14"/>
        <v>1.8806629596097899E-2</v>
      </c>
      <c r="F195" s="23">
        <f t="shared" ca="1" si="15"/>
        <v>0.98388924915014153</v>
      </c>
      <c r="G195" s="23">
        <f t="shared" ca="1" si="16"/>
        <v>11.408959819628535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ca="1" si="13"/>
        <v>1.0186408865860404</v>
      </c>
      <c r="E196" s="23">
        <f t="shared" ca="1" si="14"/>
        <v>2.1744578166060981E-2</v>
      </c>
      <c r="F196" s="23">
        <f t="shared" ca="1" si="15"/>
        <v>0.98147664315099792</v>
      </c>
      <c r="G196" s="23">
        <f t="shared" ca="1" si="16"/>
        <v>11.379512512902361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ca="1" si="13"/>
        <v>1.0210461138325784</v>
      </c>
      <c r="E197" s="23">
        <f t="shared" ca="1" si="14"/>
        <v>2.4668874035898139E-2</v>
      </c>
      <c r="F197" s="23">
        <f t="shared" ca="1" si="15"/>
        <v>0.97910197385467879</v>
      </c>
      <c r="G197" s="23">
        <f t="shared" ca="1" si="16"/>
        <v>11.350528246442456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ca="1" si="13"/>
        <v>1.023416898947644</v>
      </c>
      <c r="E198" s="23">
        <f t="shared" ca="1" si="14"/>
        <v>2.7579713177381223E-2</v>
      </c>
      <c r="F198" s="23">
        <f t="shared" ca="1" si="15"/>
        <v>0.97676429182691127</v>
      </c>
      <c r="G198" s="23">
        <f t="shared" ca="1" si="16"/>
        <v>11.321995431832708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ca="1" si="13"/>
        <v>1.0257538964073318</v>
      </c>
      <c r="E199" s="23">
        <f t="shared" ca="1" si="14"/>
        <v>3.0477287829486773E-2</v>
      </c>
      <c r="F199" s="23">
        <f t="shared" ca="1" si="15"/>
        <v>0.97446267717784396</v>
      </c>
      <c r="G199" s="23">
        <f t="shared" ca="1" si="16"/>
        <v>11.293902841264416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ca="1" si="13"/>
        <v>1.0280577452156638</v>
      </c>
      <c r="E200" s="23">
        <f t="shared" ca="1" si="14"/>
        <v>3.33617865868506E-2</v>
      </c>
      <c r="F200" s="23">
        <f t="shared" ca="1" si="15"/>
        <v>0.97219623846073033</v>
      </c>
      <c r="G200" s="23">
        <f t="shared" ca="1" si="16"/>
        <v>11.266239594094088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ca="1" si="13"/>
        <v>1.0303290693414415</v>
      </c>
      <c r="E201" s="23">
        <f t="shared" ca="1" si="14"/>
        <v>3.6233394485719023E-2</v>
      </c>
      <c r="F201" s="23">
        <f t="shared" ca="1" si="15"/>
        <v>0.96996411161806939</v>
      </c>
      <c r="G201" s="23">
        <f t="shared" ca="1" si="16"/>
        <v>11.238995143980437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ca="1" si="13"/>
        <v>1.032568478140776</v>
      </c>
      <c r="E202" s="23">
        <f t="shared" ca="1" si="14"/>
        <v>3.9092293087479253E-2</v>
      </c>
      <c r="F202" s="23">
        <f t="shared" ca="1" si="15"/>
        <v>0.96776545897291666</v>
      </c>
      <c r="G202" s="23">
        <f t="shared" ca="1" si="16"/>
        <v>11.212159266572725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ca="1" si="13"/>
        <v>1.0347765667658295</v>
      </c>
      <c r="E203" s="23">
        <f t="shared" ca="1" si="14"/>
        <v>4.1938660559847726E-2</v>
      </c>
      <c r="F203" s="23">
        <f t="shared" ca="1" si="15"/>
        <v>0.9655994682631901</v>
      </c>
      <c r="G203" s="23">
        <f t="shared" ca="1" si="16"/>
        <v>11.185722047723893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ca="1" si="13"/>
        <v>1.0369539165602797</v>
      </c>
      <c r="E204" s="23">
        <f t="shared" ca="1" si="14"/>
        <v>4.4772671755792845E-2</v>
      </c>
      <c r="F204" s="23">
        <f t="shared" ca="1" si="15"/>
        <v>0.9634653517169226</v>
      </c>
      <c r="G204" s="23">
        <f t="shared" ca="1" si="16"/>
        <v>11.159673872203459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ca="1" si="13"/>
        <v>1.0391010954419981</v>
      </c>
      <c r="E205" s="23">
        <f t="shared" ca="1" si="14"/>
        <v>4.7594498290264832E-2</v>
      </c>
      <c r="F205" s="23">
        <f t="shared" ca="1" si="15"/>
        <v>0.96136234516650643</v>
      </c>
      <c r="G205" s="23">
        <f t="shared" ca="1" si="16"/>
        <v>11.134005412886337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ca="1" si="13"/>
        <v>1.0412186582734129</v>
      </c>
      <c r="E206" s="23">
        <f t="shared" ca="1" si="14"/>
        <v>5.040430861480482E-2</v>
      </c>
      <c r="F206" s="23">
        <f t="shared" ca="1" si="15"/>
        <v>0.95928970720008211</v>
      </c>
      <c r="G206" s="23">
        <f t="shared" ca="1" si="16"/>
        <v>11.108707620395032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ca="1" si="13"/>
        <v>1.0433071472200059</v>
      </c>
      <c r="E207" s="23">
        <f t="shared" ca="1" si="14"/>
        <v>5.3202268090099827E-2</v>
      </c>
      <c r="F207" s="23">
        <f t="shared" ca="1" si="15"/>
        <v>0.95724671834832431</v>
      </c>
      <c r="G207" s="23">
        <f t="shared" ca="1" si="16"/>
        <v>11.083771713173869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ca="1" si="13"/>
        <v>1.0453670920973774</v>
      </c>
      <c r="E208" s="23">
        <f t="shared" ca="1" si="14"/>
        <v>5.598853905655081E-2</v>
      </c>
      <c r="F208" s="23">
        <f t="shared" ca="1" si="15"/>
        <v>0.955232680304958</v>
      </c>
      <c r="G208" s="23">
        <f t="shared" ca="1" si="16"/>
        <v>11.059189167974923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ca="1" si="13"/>
        <v>1.0473990107072935</v>
      </c>
      <c r="E209" s="23">
        <f t="shared" ca="1" si="14"/>
        <v>5.8763280902914238E-2</v>
      </c>
      <c r="F209" s="23">
        <f t="shared" ca="1" si="15"/>
        <v>0.9532469151794315</v>
      </c>
      <c r="G209" s="23">
        <f t="shared" ca="1" si="16"/>
        <v>11.034951710736452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ca="1" si="13"/>
        <v>1.0494034091631137</v>
      </c>
      <c r="E210" s="23">
        <f t="shared" ca="1" si="14"/>
        <v>6.1526650133083075E-2</v>
      </c>
      <c r="F210" s="23">
        <f t="shared" ca="1" si="15"/>
        <v>0.95128876478024849</v>
      </c>
      <c r="G210" s="23">
        <f t="shared" ca="1" si="16"/>
        <v>11.011051307835528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ca="1" si="13"/>
        <v>1.0513807822049797</v>
      </c>
      <c r="E211" s="23">
        <f t="shared" ca="1" si="14"/>
        <v>6.4278800431059782E-2</v>
      </c>
      <c r="F211" s="23">
        <f t="shared" ca="1" si="15"/>
        <v>0.94935758992754549</v>
      </c>
      <c r="G211" s="23">
        <f t="shared" ca="1" si="16"/>
        <v>10.987480157697624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ca="1" si="13"/>
        <v>1.0533316135051323</v>
      </c>
      <c r="E212" s="23">
        <f t="shared" ca="1" si="14"/>
        <v>6.7019882724183383E-2</v>
      </c>
      <c r="F212" s="23">
        <f t="shared" ca="1" si="15"/>
        <v>0.94745276979356186</v>
      </c>
      <c r="G212" s="23">
        <f t="shared" ca="1" si="16"/>
        <v>10.96423068274667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ca="1" si="13"/>
        <v>1.0552563759637112</v>
      </c>
      <c r="E213" s="23">
        <f t="shared" ca="1" si="14"/>
        <v>6.9750045244661676E-2</v>
      </c>
      <c r="F213" s="23">
        <f t="shared" ca="1" si="15"/>
        <v>0.94557370126972518</v>
      </c>
      <c r="G213" s="23">
        <f t="shared" ca="1" si="16"/>
        <v>10.941295521679939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ca="1" si="13"/>
        <v>1.0571555319953694</v>
      </c>
      <c r="E214" s="23">
        <f t="shared" ca="1" si="14"/>
        <v>7.2469433589463256E-2</v>
      </c>
      <c r="F214" s="23">
        <f t="shared" ca="1" si="15"/>
        <v>0.94371979835914188</v>
      </c>
      <c r="G214" s="23">
        <f t="shared" ca="1" si="16"/>
        <v>10.918667522053031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ca="1" si="13"/>
        <v>1.0590295338070308</v>
      </c>
      <c r="E215" s="23">
        <f t="shared" ca="1" si="14"/>
        <v>7.5178190778619175E-2</v>
      </c>
      <c r="F215" s="23">
        <f t="shared" ca="1" si="15"/>
        <v>0.94189049159333693</v>
      </c>
      <c r="G215" s="23">
        <f t="shared" ca="1" si="16"/>
        <v>10.896339733160834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ca="1" si="13"/>
        <v>1.0608788236671034</v>
      </c>
      <c r="E216" s="23">
        <f t="shared" ca="1" si="14"/>
        <v>7.7876457311983865E-2</v>
      </c>
      <c r="F216" s="23">
        <f t="shared" ca="1" si="15"/>
        <v>0.94008522747214451</v>
      </c>
      <c r="G216" s="23">
        <f t="shared" ca="1" si="16"/>
        <v>10.874305399201051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ca="1" si="13"/>
        <v>1.0627038341664432</v>
      </c>
      <c r="E217" s="23">
        <f t="shared" ca="1" si="14"/>
        <v>8.0564371224501982E-2</v>
      </c>
      <c r="F217" s="23">
        <f t="shared" ca="1" si="15"/>
        <v>0.93830346792571706</v>
      </c>
      <c r="G217" s="23">
        <f t="shared" ca="1" si="16"/>
        <v>10.852557952707688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ca="1" si="13"/>
        <v>1.0645049884713589</v>
      </c>
      <c r="E218" s="23">
        <f t="shared" ca="1" si="14"/>
        <v>8.324206814002727E-2</v>
      </c>
      <c r="F218" s="23">
        <f t="shared" ca="1" si="15"/>
        <v>0.93654468979765626</v>
      </c>
      <c r="G218" s="23">
        <f t="shared" ca="1" si="16"/>
        <v>10.831091008242376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ca="1" si="13"/>
        <v>1.0662827005689344</v>
      </c>
      <c r="E219" s="23">
        <f t="shared" ca="1" si="14"/>
        <v>8.5909681323738135E-2</v>
      </c>
      <c r="F219" s="23">
        <f t="shared" ca="1" si="15"/>
        <v>0.93480838434832847</v>
      </c>
      <c r="G219" s="23">
        <f t="shared" ca="1" si="16"/>
        <v>10.80989835633202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ca="1" si="13"/>
        <v>1.0680373755049315</v>
      </c>
      <c r="E220" s="23">
        <f t="shared" ca="1" si="14"/>
        <v>8.8567341733190336E-2</v>
      </c>
      <c r="F220" s="23">
        <f t="shared" ca="1" si="15"/>
        <v>0.93309405677747403</v>
      </c>
      <c r="G220" s="23">
        <f t="shared" ca="1" si="16"/>
        <v>10.78897395764197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ca="1" si="19">1+$E$14/$E$13*(1-$C$19^2/C221^2)</f>
        <v>1.0697694096145329</v>
      </c>
      <c r="E221" s="23">
        <f t="shared" ref="E221:E289" ca="1" si="20">$C$20*(C221/$C$19-$C$19/C221)</f>
        <v>9.1215178068051142E-2</v>
      </c>
      <c r="F221" s="23">
        <f t="shared" ca="1" si="15"/>
        <v>0.93140122576525308</v>
      </c>
      <c r="G221" s="23">
        <f t="shared" ca="1" si="16"/>
        <v>10.768311937374198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ca="1" si="19"/>
        <v>1.0714791907461645</v>
      </c>
      <c r="E222" s="23">
        <f t="shared" ca="1" si="20"/>
        <v>9.3853316818551261E-2</v>
      </c>
      <c r="F222" s="23">
        <f t="shared" ref="F222:F284" ca="1" si="21">(D222^2+E222^2)^0.5/(D222^2+E222^2)</f>
        <v>0.92972942303092976</v>
      </c>
      <c r="G222" s="23">
        <f t="shared" ref="G222:G285" ca="1" si="22">F222*$C$22/$C$12-$C$3</f>
        <v>10.747906579880786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ca="1" si="19"/>
        <v>1.0731670984786392</v>
      </c>
      <c r="E223" s="23">
        <f t="shared" ca="1" si="20"/>
        <v>9.6481882312695444E-2</v>
      </c>
      <c r="F223" s="23">
        <f t="shared" ca="1" si="21"/>
        <v>0.92807819290841509</v>
      </c>
      <c r="G223" s="23">
        <f t="shared" ca="1" si="22"/>
        <v>10.727752323483161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ca="1" si="19"/>
        <v>1.0748335043318453</v>
      </c>
      <c r="E224" s="23">
        <f t="shared" ca="1" si="20"/>
        <v>9.9100996762266941E-2</v>
      </c>
      <c r="F224" s="23">
        <f t="shared" ca="1" si="21"/>
        <v>0.92644709193794328</v>
      </c>
      <c r="G224" s="23">
        <f t="shared" ca="1" si="22"/>
        <v>10.707843755488263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ca="1" si="19"/>
        <v>1.0764787719711988</v>
      </c>
      <c r="E225" s="23">
        <f t="shared" ca="1" si="20"/>
        <v>0.10171078030766269</v>
      </c>
      <c r="F225" s="23">
        <f t="shared" ca="1" si="21"/>
        <v>0.9248356884731852</v>
      </c>
      <c r="G225" s="23">
        <f t="shared" ca="1" si="22"/>
        <v>10.688175607393134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ca="1" si="19"/>
        <v>1.07810325740607</v>
      </c>
      <c r="E226" s="23">
        <f t="shared" ca="1" si="20"/>
        <v>0.10431135106159402</v>
      </c>
      <c r="F226" s="23">
        <f t="shared" ca="1" si="21"/>
        <v>0.92324356230313065</v>
      </c>
      <c r="G226" s="23">
        <f t="shared" ca="1" si="22"/>
        <v>10.668742750269756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ca="1" si="19"/>
        <v>1.0797073091823872</v>
      </c>
      <c r="E227" s="23">
        <f t="shared" ca="1" si="20"/>
        <v>0.10690282515168419</v>
      </c>
      <c r="F227" s="23">
        <f t="shared" ca="1" si="21"/>
        <v>0.92167030428811203</v>
      </c>
      <c r="G227" s="23">
        <f t="shared" ca="1" si="22"/>
        <v>10.649540190322497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ca="1" si="19"/>
        <v>1.0812912685696099</v>
      </c>
      <c r="E228" s="23">
        <f t="shared" ca="1" si="20"/>
        <v>0.10948531676199838</v>
      </c>
      <c r="F228" s="23">
        <f t="shared" ca="1" si="21"/>
        <v>0.92011551600936758</v>
      </c>
      <c r="G228" s="23">
        <f t="shared" ca="1" si="22"/>
        <v>10.63056306461084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ca="1" si="19"/>
        <v>1.0828554697422599</v>
      </c>
      <c r="E229" s="23">
        <f t="shared" ca="1" si="20"/>
        <v>0.11205893817353371</v>
      </c>
      <c r="F229" s="23">
        <f t="shared" ca="1" si="21"/>
        <v>0.91857880943157044</v>
      </c>
      <c r="G229" s="23">
        <f t="shared" ca="1" si="22"/>
        <v>10.611806636930321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ca="1" si="19"/>
        <v>1.0844002399561921</v>
      </c>
      <c r="E230" s="23">
        <f t="shared" ca="1" si="20"/>
        <v>0.11462379980370238</v>
      </c>
      <c r="F230" s="23">
        <f t="shared" ca="1" si="21"/>
        <v>0.91705980657777553</v>
      </c>
      <c r="G230" s="23">
        <f t="shared" ca="1" si="22"/>
        <v>10.59326629384508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ca="1" si="19"/>
        <v>1.085925899719776</v>
      </c>
      <c r="E231" s="23">
        <f t="shared" ca="1" si="20"/>
        <v>0.11718001024483531</v>
      </c>
      <c r="F231" s="23">
        <f t="shared" ca="1" si="21"/>
        <v>0.91555813921626827</v>
      </c>
      <c r="G231" s="23">
        <f t="shared" ca="1" si="22"/>
        <v>10.574937540865651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ca="1" si="19"/>
        <v>1.0874327629601561</v>
      </c>
      <c r="E232" s="23">
        <f t="shared" ca="1" si="20"/>
        <v>0.11972767630173542</v>
      </c>
      <c r="F232" s="23">
        <f t="shared" ca="1" si="21"/>
        <v>0.91407344855881489</v>
      </c>
      <c r="G232" s="23">
        <f t="shared" ca="1" si="22"/>
        <v>10.556815998765932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ca="1" si="19"/>
        <v>1.0889211371847538</v>
      </c>
      <c r="E233" s="23">
        <f t="shared" ca="1" si="20"/>
        <v>0.1222669030283072</v>
      </c>
      <c r="F233" s="23">
        <f t="shared" ca="1" si="21"/>
        <v>0.912605384969843</v>
      </c>
      <c r="G233" s="23">
        <f t="shared" ca="1" si="22"/>
        <v>10.538897400033553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ca="1" si="19"/>
        <v>1.0903913236381619</v>
      </c>
      <c r="E234" s="23">
        <f t="shared" ca="1" si="20"/>
        <v>0.12479779376328944</v>
      </c>
      <c r="F234" s="23">
        <f t="shared" ca="1" si="21"/>
        <v>0.91115360768610099</v>
      </c>
      <c r="G234" s="23">
        <f t="shared" ca="1" si="22"/>
        <v>10.521177585448156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ca="1" si="19"/>
        <v>1.0918436174545871</v>
      </c>
      <c r="E235" s="23">
        <f t="shared" ca="1" si="20"/>
        <v>0.12732045016511617</v>
      </c>
      <c r="F235" s="23">
        <f t="shared" ca="1" si="21"/>
        <v>0.90971778454636587</v>
      </c>
      <c r="G235" s="23">
        <f t="shared" ca="1" si="22"/>
        <v>10.503652500782307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ca="1" si="19"/>
        <v>1.0932783078059771</v>
      </c>
      <c r="E236" s="23">
        <f t="shared" ca="1" si="20"/>
        <v>0.12983497224593088</v>
      </c>
      <c r="F236" s="23">
        <f t="shared" ca="1" si="21"/>
        <v>0.90829759173078983</v>
      </c>
      <c r="G236" s="23">
        <f t="shared" ca="1" si="22"/>
        <v>10.486318193620084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ca="1" si="19"/>
        <v>1.0946956780459782</v>
      </c>
      <c r="E237" s="23">
        <f t="shared" ca="1" si="20"/>
        <v>0.1323414584047781</v>
      </c>
      <c r="F237" s="23">
        <f t="shared" ca="1" si="21"/>
        <v>0.90689271350949019</v>
      </c>
      <c r="G237" s="23">
        <f t="shared" ca="1" si="22"/>
        <v>10.469170810288443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ca="1" si="19"/>
        <v>1.0960960058498539</v>
      </c>
      <c r="E238" s="23">
        <f t="shared" ca="1" si="20"/>
        <v>0.13484000545999483</v>
      </c>
      <c r="F238" s="23">
        <f t="shared" ca="1" si="21"/>
        <v>0.90550284200001241</v>
      </c>
      <c r="G238" s="23">
        <f t="shared" ca="1" si="22"/>
        <v>10.452206592896919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ca="1" si="19"/>
        <v>1.0974795633504906</v>
      </c>
      <c r="E239" s="23">
        <f t="shared" ca="1" si="20"/>
        <v>0.13733070868082464</v>
      </c>
      <c r="F239" s="23">
        <f t="shared" ca="1" si="21"/>
        <v>0.90412767693330875</v>
      </c>
      <c r="G239" s="23">
        <f t="shared" ca="1" si="22"/>
        <v>10.435421876481263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ca="1" si="19"/>
        <v>1.0988466172706224</v>
      </c>
      <c r="E240" s="23">
        <f t="shared" ca="1" si="20"/>
        <v>0.13981366181827615</v>
      </c>
      <c r="F240" s="23">
        <f t="shared" ca="1" si="21"/>
        <v>0.90276692542788639</v>
      </c>
      <c r="G240" s="23">
        <f t="shared" ca="1" si="22"/>
        <v>10.418813086246759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ca="1" si="19"/>
        <v>1.1001974290513863</v>
      </c>
      <c r="E241" s="23">
        <f t="shared" ca="1" si="20"/>
        <v>0.14228895713524664</v>
      </c>
      <c r="F241" s="23">
        <f t="shared" ca="1" si="21"/>
        <v>0.9014203017718061</v>
      </c>
      <c r="G241" s="23">
        <f t="shared" ca="1" si="22"/>
        <v>10.402376734907421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ca="1" si="19"/>
        <v>1.1015322549773303</v>
      </c>
      <c r="E242" s="23">
        <f t="shared" ca="1" si="20"/>
        <v>0.14475668543593159</v>
      </c>
      <c r="F242" s="23">
        <f t="shared" ca="1" si="21"/>
        <v>0.90008752721221474</v>
      </c>
      <c r="G242" s="23">
        <f t="shared" ca="1" si="22"/>
        <v>10.386109420117082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ca="1" si="19"/>
        <v>1.1028513462979814</v>
      </c>
      <c r="E243" s="23">
        <f t="shared" ca="1" si="20"/>
        <v>0.14721693609453909</v>
      </c>
      <c r="F243" s="23">
        <f t="shared" ca="1" si="21"/>
        <v>0.89876832975211796</v>
      </c>
      <c r="G243" s="23">
        <f t="shared" ca="1" si="22"/>
        <v>10.370007821988896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ca="1" si="19"/>
        <v>1.1041549493460843</v>
      </c>
      <c r="E244" s="23">
        <f t="shared" ca="1" si="20"/>
        <v>0.14966979708332878</v>
      </c>
      <c r="F244" s="23">
        <f t="shared" ca="1" si="21"/>
        <v>0.89746244395410391</v>
      </c>
      <c r="G244" s="23">
        <f t="shared" ca="1" si="22"/>
        <v>10.354068700699665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ca="1" si="19"/>
        <v>1.105443305652613</v>
      </c>
      <c r="E245" s="23">
        <f t="shared" ca="1" si="20"/>
        <v>0.15211535499999396</v>
      </c>
      <c r="F245" s="23">
        <f t="shared" ca="1" si="21"/>
        <v>0.89616961075075152</v>
      </c>
      <c r="G245" s="23">
        <f t="shared" ca="1" si="22"/>
        <v>10.33828889417576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ca="1" si="19"/>
        <v>1.1067166520586549</v>
      </c>
      <c r="E246" s="23">
        <f t="shared" ca="1" si="20"/>
        <v>0.15455369509440381</v>
      </c>
      <c r="F246" s="23">
        <f t="shared" ca="1" si="21"/>
        <v>0.89488957726146001</v>
      </c>
      <c r="G246" s="23">
        <f t="shared" ca="1" si="22"/>
        <v>10.322665315857408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ca="1" si="19"/>
        <v>1.1079752208242668</v>
      </c>
      <c r="E247" s="23">
        <f t="shared" ca="1" si="20"/>
        <v>0.15698490129472403</v>
      </c>
      <c r="F247" s="23">
        <f t="shared" ca="1" si="21"/>
        <v>0.89362209661545067</v>
      </c>
      <c r="G247" s="23">
        <f t="shared" ca="1" si="22"/>
        <v>10.307194952538335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ca="1" si="19"/>
        <v>1.1092192397343932</v>
      </c>
      <c r="E248" s="23">
        <f t="shared" ca="1" si="20"/>
        <v>0.15940905623293253</v>
      </c>
      <c r="F248" s="23">
        <f t="shared" ca="1" si="21"/>
        <v>0.8923669277807057</v>
      </c>
      <c r="G248" s="23">
        <f t="shared" ca="1" si="22"/>
        <v>10.291874862277847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ca="1" si="19"/>
        <v>1.1104489322019393</v>
      </c>
      <c r="E249" s="23">
        <f t="shared" ca="1" si="20"/>
        <v>0.16182624126974585</v>
      </c>
      <c r="F249" s="23">
        <f t="shared" ca="1" si="21"/>
        <v>0.89112383539861362</v>
      </c>
      <c r="G249" s="23">
        <f t="shared" ca="1" si="22"/>
        <v>10.276702172382594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ca="1" si="19"/>
        <v>1.1116645173680848</v>
      </c>
      <c r="E250" s="23">
        <f t="shared" ca="1" si="20"/>
        <v>0.16423653651897335</v>
      </c>
      <c r="F250" s="23">
        <f t="shared" ca="1" si="21"/>
        <v>0.88989258962410356</v>
      </c>
      <c r="G250" s="23">
        <f t="shared" ca="1" si="22"/>
        <v>10.261674077455293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ca="1" si="19"/>
        <v>1.112866210199922</v>
      </c>
      <c r="E251" s="23">
        <f t="shared" ca="1" si="20"/>
        <v>0.16664002087131252</v>
      </c>
      <c r="F251" s="23">
        <f t="shared" ca="1" si="21"/>
        <v>0.88867296597106471</v>
      </c>
      <c r="G251" s="23">
        <f t="shared" ca="1" si="22"/>
        <v>10.246787837507998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ca="1" si="19"/>
        <v>1.1140542215855014</v>
      </c>
      <c r="E252" s="23">
        <f t="shared" ca="1" si="20"/>
        <v>0.16903677201760217</v>
      </c>
      <c r="F252" s="23">
        <f t="shared" ca="1" si="21"/>
        <v>0.88746474516284291</v>
      </c>
      <c r="G252" s="23">
        <f t="shared" ca="1" si="22"/>
        <v>10.232040776137314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ca="1" si="19"/>
        <v>1.1152287584263598</v>
      </c>
      <c r="E253" s="23">
        <f t="shared" ca="1" si="20"/>
        <v>0.17142686647154765</v>
      </c>
      <c r="F253" s="23">
        <f t="shared" ca="1" si="21"/>
        <v>0.88626771298763163</v>
      </c>
      <c r="G253" s="23">
        <f t="shared" ca="1" si="22"/>
        <v>10.21743027875935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ca="1" si="19"/>
        <v>1.1163900237276119</v>
      </c>
      <c r="E254" s="23">
        <f t="shared" ca="1" si="20"/>
        <v>0.17381037959193013</v>
      </c>
      <c r="F254" s="23">
        <f t="shared" ca="1" si="21"/>
        <v>0.8850816601585676</v>
      </c>
      <c r="G254" s="23">
        <f t="shared" ca="1" si="22"/>
        <v>10.202953790902114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ca="1" si="19"/>
        <v>1.1175382166856724</v>
      </c>
      <c r="E255" s="23">
        <f t="shared" ca="1" si="20"/>
        <v>0.1761873856043161</v>
      </c>
      <c r="F255" s="23">
        <f t="shared" ca="1" si="21"/>
        <v>0.88390638217836048</v>
      </c>
      <c r="G255" s="23">
        <f t="shared" ca="1" si="22"/>
        <v>10.188608816553231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ca="1" si="19"/>
        <v>1.1186735327736859</v>
      </c>
      <c r="E256" s="23">
        <f t="shared" ca="1" si="20"/>
        <v>0.17855795762227852</v>
      </c>
      <c r="F256" s="23">
        <f t="shared" ca="1" si="21"/>
        <v>0.88274167920828428</v>
      </c>
      <c r="G256" s="23">
        <f t="shared" ca="1" si="22"/>
        <v>10.174392916560899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ca="1" si="19"/>
        <v>1.1197961638247254</v>
      </c>
      <c r="E257" s="23">
        <f t="shared" ca="1" si="20"/>
        <v>0.18092216766814315</v>
      </c>
      <c r="F257" s="23">
        <f t="shared" ca="1" si="21"/>
        <v>0.88158735594137494</v>
      </c>
      <c r="G257" s="23">
        <f t="shared" ca="1" si="22"/>
        <v>10.160303707086205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ca="1" si="19"/>
        <v>1.1209062981128342</v>
      </c>
      <c r="E258" s="23">
        <f t="shared" ca="1" si="20"/>
        <v>0.18328008669327159</v>
      </c>
      <c r="F258" s="23">
        <f t="shared" ca="1" si="21"/>
        <v>0.88044322147967247</v>
      </c>
      <c r="G258" s="23">
        <f t="shared" ca="1" si="22"/>
        <v>10.146338858104773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ca="1" si="19"/>
        <v>1.122004120431968</v>
      </c>
      <c r="E259" s="23">
        <f t="shared" ca="1" si="20"/>
        <v>0.18563178459789426</v>
      </c>
      <c r="F259" s="23">
        <f t="shared" ca="1" si="21"/>
        <v>0.87930908921536566</v>
      </c>
      <c r="G259" s="23">
        <f t="shared" ca="1" si="22"/>
        <v>10.132496091956074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ca="1" si="19"/>
        <v>1.1230898121729016</v>
      </c>
      <c r="E260" s="23">
        <f t="shared" ca="1" si="20"/>
        <v>0.18797733025050375</v>
      </c>
      <c r="F260" s="23">
        <f t="shared" ca="1" si="21"/>
        <v>0.87818477671569661</v>
      </c>
      <c r="G260" s="23">
        <f t="shared" ca="1" si="22"/>
        <v>10.118773181938616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ca="1" si="19"/>
        <v>1.1241635513981618</v>
      </c>
      <c r="E261" s="23">
        <f t="shared" ca="1" si="20"/>
        <v>0.19031679150682107</v>
      </c>
      <c r="F261" s="23">
        <f t="shared" ca="1" si="21"/>
        <v>0.8770701056114828</v>
      </c>
      <c r="G261" s="23">
        <f t="shared" ca="1" si="22"/>
        <v>10.105167950949287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ca="1" si="19"/>
        <v>1.125225512915041</v>
      </c>
      <c r="E262" s="23">
        <f t="shared" ca="1" si="20"/>
        <v>0.19265023522834351</v>
      </c>
      <c r="F262" s="23">
        <f t="shared" ca="1" si="21"/>
        <v>0.87596490148913542</v>
      </c>
      <c r="G262" s="23">
        <f t="shared" ca="1" si="22"/>
        <v>10.091678270165376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ca="1" si="19"/>
        <v>1.1262758683467489</v>
      </c>
      <c r="E263" s="23">
        <f t="shared" ca="1" si="20"/>
        <v>0.1949777273004889</v>
      </c>
      <c r="F263" s="23">
        <f t="shared" ca="1" si="21"/>
        <v>0.8748689937860421</v>
      </c>
      <c r="G263" s="23">
        <f t="shared" ca="1" si="22"/>
        <v>10.078302057767651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ca="1" si="19"/>
        <v>1.127314786201757</v>
      </c>
      <c r="E264" s="23">
        <f t="shared" ca="1" si="20"/>
        <v>0.19729933265034116</v>
      </c>
      <c r="F264" s="23">
        <f t="shared" ca="1" si="21"/>
        <v>0.87378221568919534</v>
      </c>
      <c r="G264" s="23">
        <f t="shared" ca="1" si="22"/>
        <v>10.065037277703068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ca="1" si="19"/>
        <v>1.1283424319413879</v>
      </c>
      <c r="E265" s="23">
        <f t="shared" ca="1" si="20"/>
        <v>0.19961511526401229</v>
      </c>
      <c r="F265" s="23">
        <f t="shared" ca="1" si="21"/>
        <v>0.87270440403695126</v>
      </c>
      <c r="G265" s="23">
        <f t="shared" ca="1" si="22"/>
        <v>10.051881938485664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ca="1" si="19"/>
        <v>1.1293589680456986</v>
      </c>
      <c r="E266" s="23">
        <f t="shared" ca="1" si="20"/>
        <v>0.20192513820362695</v>
      </c>
      <c r="F266" s="23">
        <f t="shared" ca="1" si="21"/>
        <v>0.87163539922380928</v>
      </c>
      <c r="G266" s="23">
        <f t="shared" ca="1" si="22"/>
        <v>10.03883409203435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ca="1" si="19"/>
        <v>1.1303645540777081</v>
      </c>
      <c r="E267" s="23">
        <f t="shared" ca="1" si="20"/>
        <v>0.20422946362394104</v>
      </c>
      <c r="F267" s="23">
        <f t="shared" ca="1" si="21"/>
        <v>0.87057504510810413</v>
      </c>
      <c r="G267" s="23">
        <f t="shared" ca="1" si="22"/>
        <v>10.02589183254622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ca="1" si="19"/>
        <v>1.131359346746017</v>
      </c>
      <c r="E268" s="23">
        <f t="shared" ca="1" si="20"/>
        <v>0.20652815278860315</v>
      </c>
      <c r="F268" s="23">
        <f t="shared" ca="1" si="21"/>
        <v>0.86952318892250946</v>
      </c>
      <c r="G268" s="23">
        <f t="shared" ca="1" si="22"/>
        <v>10.013053295404216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ca="1" si="19"/>
        <v>1.1323434999658644</v>
      </c>
      <c r="E269" s="23">
        <f t="shared" ca="1" si="20"/>
        <v>0.20882126608606658</v>
      </c>
      <c r="F269" s="23">
        <f t="shared" ca="1" si="21"/>
        <v>0.86847968118725294</v>
      </c>
      <c r="G269" s="23">
        <f t="shared" ca="1" si="22"/>
        <v>10.000316656117841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ca="1" si="19"/>
        <v>1.1333171649186657</v>
      </c>
      <c r="E270" s="23">
        <f t="shared" ca="1" si="20"/>
        <v>0.21110886304516263</v>
      </c>
      <c r="F270" s="23">
        <f t="shared" ca="1" si="21"/>
        <v>0.86744437562595145</v>
      </c>
      <c r="G270" s="23">
        <f t="shared" ca="1" si="22"/>
        <v>9.9876801292958959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ca="1" si="19"/>
        <v>1.1342804901100763</v>
      </c>
      <c r="E271" s="23">
        <f t="shared" ca="1" si="20"/>
        <v>0.21339100235034197</v>
      </c>
      <c r="F271" s="23">
        <f t="shared" ca="1" si="21"/>
        <v>0.8664171290839745</v>
      </c>
      <c r="G271" s="23">
        <f t="shared" ca="1" si="22"/>
        <v>9.9751419676500515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ca="1" si="19"/>
        <v>1.1352336214266201</v>
      </c>
      <c r="E272" s="23">
        <f t="shared" ca="1" si="20"/>
        <v>0.21566774185659338</v>
      </c>
      <c r="F272" s="23">
        <f t="shared" ca="1" si="21"/>
        <v>0.86539780144924583</v>
      </c>
      <c r="G272" s="23">
        <f t="shared" ca="1" si="22"/>
        <v>9.9627004610281755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ca="1" si="19"/>
        <v>1.1361767021909268</v>
      </c>
      <c r="E273" s="23">
        <f t="shared" ca="1" si="20"/>
        <v>0.21793913860404604</v>
      </c>
      <c r="F273" s="23">
        <f t="shared" ca="1" si="21"/>
        <v>0.86438625557540549</v>
      </c>
      <c r="G273" s="23">
        <f t="shared" ca="1" si="22"/>
        <v>9.9503539354764925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ca="1" si="19"/>
        <v>1.1371098732156129</v>
      </c>
      <c r="E274" s="23">
        <f t="shared" ca="1" si="20"/>
        <v>0.22020524883226633</v>
      </c>
      <c r="F274" s="23">
        <f t="shared" ca="1" si="21"/>
        <v>0.8633823572072461</v>
      </c>
      <c r="G274" s="23">
        <f t="shared" ca="1" si="22"/>
        <v>9.9381007523294773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ca="1" si="19"/>
        <v>1.1380332728558469</v>
      </c>
      <c r="E275" s="23">
        <f t="shared" ca="1" si="20"/>
        <v>0.2224661279942533</v>
      </c>
      <c r="F275" s="23">
        <f t="shared" ca="1" si="21"/>
        <v>0.86238597490834923</v>
      </c>
      <c r="G275" s="23">
        <f t="shared" ca="1" si="22"/>
        <v>9.9259393073266189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ca="1" si="19"/>
        <v>1.1389470370606354</v>
      </c>
      <c r="E276" s="23">
        <f t="shared" ca="1" si="20"/>
        <v>0.22472183077014177</v>
      </c>
      <c r="F276" s="23">
        <f t="shared" ca="1" si="21"/>
        <v>0.8613969799908463</v>
      </c>
      <c r="G276" s="23">
        <f t="shared" ca="1" si="22"/>
        <v>9.9138680297551147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ca="1" si="19"/>
        <v>1.1398512994228642</v>
      </c>
      <c r="E277" s="23">
        <f t="shared" ca="1" si="20"/>
        <v>0.22697241108062025</v>
      </c>
      <c r="F277" s="23">
        <f t="shared" ca="1" si="21"/>
        <v>0.86041524644723244</v>
      </c>
      <c r="G277" s="23">
        <f t="shared" ca="1" si="22"/>
        <v>9.9018853816176104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ca="1" si="19"/>
        <v>1.1407461912281289</v>
      </c>
      <c r="E278" s="23">
        <f t="shared" ca="1" si="20"/>
        <v>0.22921792210007005</v>
      </c>
      <c r="F278" s="23">
        <f t="shared" ca="1" si="21"/>
        <v>0.85944065088416544</v>
      </c>
      <c r="G278" s="23">
        <f t="shared" ca="1" si="22"/>
        <v>9.8899898568241742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ca="1" si="19"/>
        <v>1.1416318415023903</v>
      </c>
      <c r="E279" s="23">
        <f t="shared" ca="1" si="20"/>
        <v>0.23145841626943303</v>
      </c>
      <c r="F279" s="23">
        <f t="shared" ca="1" si="21"/>
        <v>0.85847307245818161</v>
      </c>
      <c r="G279" s="23">
        <f t="shared" ca="1" si="22"/>
        <v>9.8781799804076833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ca="1" si="19"/>
        <v>1.142508377058483</v>
      </c>
      <c r="E280" s="23">
        <f t="shared" ca="1" si="20"/>
        <v>0.23369394530881299</v>
      </c>
      <c r="F280" s="23">
        <f t="shared" ca="1" si="21"/>
        <v>0.85751239281326652</v>
      </c>
      <c r="G280" s="23">
        <f t="shared" ca="1" si="22"/>
        <v>9.866454307761817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ca="1" si="19"/>
        <v>1.143375922541515</v>
      </c>
      <c r="E281" s="23">
        <f t="shared" ca="1" si="20"/>
        <v>0.23592456022981956</v>
      </c>
      <c r="F281" s="23">
        <f t="shared" ca="1" si="21"/>
        <v>0.85655849602021727</v>
      </c>
      <c r="G281" s="23">
        <f t="shared" ca="1" si="22"/>
        <v>9.8548114239009603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ca="1" si="19"/>
        <v>1.1442346004731796</v>
      </c>
      <c r="E282" s="23">
        <f t="shared" ca="1" si="20"/>
        <v>0.23815031134765782</v>
      </c>
      <c r="F282" s="23">
        <f t="shared" ca="1" si="21"/>
        <v>0.85561126851774127</v>
      </c>
      <c r="G282" s="23">
        <f t="shared" ca="1" si="22"/>
        <v>9.8432499427412594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ca="1" si="19"/>
        <v>1.1450845312950184</v>
      </c>
      <c r="E283" s="23">
        <f t="shared" ca="1" si="20"/>
        <v>0.24037124829297235</v>
      </c>
      <c r="F283" s="23">
        <f t="shared" ca="1" si="21"/>
        <v>0.8546705990552278</v>
      </c>
      <c r="G283" s="23">
        <f t="shared" ca="1" si="22"/>
        <v>9.8317685064021259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ca="1" si="19"/>
        <v>1.1459258334106563</v>
      </c>
      <c r="E284" s="23">
        <f t="shared" ca="1" si="20"/>
        <v>0.2425874200234498</v>
      </c>
      <c r="F284" s="23">
        <f t="shared" ca="1" si="21"/>
        <v>0.8537363786371448</v>
      </c>
      <c r="G284" s="23">
        <f t="shared" ca="1" si="22"/>
        <v>9.82036578452756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 ca="1">1+$E$14/$E$13*(1-$C$19^2/C285^2)</f>
        <v>1.1467586232270413</v>
      </c>
      <c r="E285" s="23">
        <f t="shared" ca="1" si="20"/>
        <v>0.24479887483518653</v>
      </c>
      <c r="F285" s="23">
        <f ca="1">(D285^2+E285^2)^0.5/(D285^2+E285^2)</f>
        <v>0.85280850046900303</v>
      </c>
      <c r="G285" s="23">
        <f t="shared" ca="1" si="22"/>
        <v>9.8090404736266112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 ca="1">1+$E$14/$E$13*(1-$C$19^2/C286^2)</f>
        <v>1.1475830151947135</v>
      </c>
      <c r="E286" s="23">
        <f t="shared" ca="1" si="20"/>
        <v>0.24700566037382626</v>
      </c>
      <c r="F286" s="23">
        <f ca="1">(D286^2+E286^2)^0.5/(D286^2+E286^2)</f>
        <v>0.85188685990483914</v>
      </c>
      <c r="G286" s="23">
        <f ca="1">F286*$C$22/$C$12-$C$3</f>
        <v>9.7977912964323863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 ca="1">1+$E$14/$E$13*(1-$C$19^2/C287^2)</f>
        <v>1.148399121847129</v>
      </c>
      <c r="E287" s="23">
        <f t="shared" ca="1" si="20"/>
        <v>0.2492078236454742</v>
      </c>
      <c r="F287" s="23">
        <f ca="1">(D287^2+E287^2)^0.5/(D287^2+E287^2)</f>
        <v>0.85097135439616767</v>
      </c>
      <c r="G287" s="23">
        <f ca="1">F287*$C$22/$C$12-$C$3</f>
        <v>9.7866170012789624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 ca="1">1+$E$14/$E$13*(1-$C$19^2/C288^2)</f>
        <v>1.1492070538390662</v>
      </c>
      <c r="E288" s="23">
        <f t="shared" ca="1" si="20"/>
        <v>0.25140541102739106</v>
      </c>
      <c r="F288" s="23">
        <f ca="1">(D288^2+E288^2)^0.5/(D288^2+E288^2)</f>
        <v>0.85006188344235489</v>
      </c>
      <c r="G288" s="23">
        <f ca="1">F288*$C$22/$C$12-$C$3</f>
        <v>9.7755163614956828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 ca="1">1+$E$14/$E$13*(1-$C$19^2/C289^2)</f>
        <v>1.1500069199841354</v>
      </c>
      <c r="E289" s="23">
        <f t="shared" ca="1" si="20"/>
        <v>0.2535984682784741</v>
      </c>
      <c r="F289" s="23">
        <f ca="1">(D289^2+E289^2)^0.5/(D289^2+E289^2)</f>
        <v>0.84915834854237082</v>
      </c>
      <c r="G289" s="23">
        <f ca="1">F289*$C$22/$C$12-$C$3</f>
        <v>9.7644881748182559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ca="1" si="25">1+$E$14/$E$13*(1-$C$19^2/C290^2)</f>
        <v>1.1507988272914205</v>
      </c>
      <c r="E290" s="23">
        <f t="shared" ref="E290:E353" ca="1" si="26">$C$20*(C290/$C$19-$C$19/C290)</f>
        <v>0.25578704054952894</v>
      </c>
      <c r="F290" s="23">
        <f t="shared" ref="F290:F353" ca="1" si="27">(D290^2+E290^2)^0.5/(D290^2+E290^2)</f>
        <v>0.8482606531478708</v>
      </c>
      <c r="G290" s="23">
        <f t="shared" ref="G290:G353" ca="1" si="28">F290*$C$22/$C$12-$C$3</f>
        <v>9.7535312628160895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ca="1" si="25"/>
        <v>1.1515828810012687</v>
      </c>
      <c r="E291" s="23">
        <f t="shared" ca="1" si="26"/>
        <v>0.25797117239333744</v>
      </c>
      <c r="F291" s="23">
        <f t="shared" ca="1" si="27"/>
        <v>0.8473687026175708</v>
      </c>
      <c r="G291" s="23">
        <f t="shared" ca="1" si="28"/>
        <v>9.74264447033541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ca="1" si="25"/>
        <v>1.152359184620259</v>
      </c>
      <c r="E292" s="23">
        <f t="shared" ca="1" si="26"/>
        <v>0.26015090777452576</v>
      </c>
      <c r="F292" s="23">
        <f t="shared" ca="1" si="27"/>
        <v>0.8464824041728698</v>
      </c>
      <c r="G292" s="23">
        <f t="shared" ca="1" si="28"/>
        <v>9.7318266649576124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ca="1" si="25"/>
        <v>1.1531278399553646</v>
      </c>
      <c r="E293" s="23">
        <f t="shared" ca="1" si="26"/>
        <v>0.26232629007923819</v>
      </c>
      <c r="F293" s="23">
        <f t="shared" ca="1" si="27"/>
        <v>0.84560166685468363</v>
      </c>
      <c r="G293" s="23">
        <f t="shared" ca="1" si="28"/>
        <v>9.7210767364723871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ca="1" si="25"/>
        <v>1.1538889471473315</v>
      </c>
      <c r="E294" s="23">
        <f t="shared" ca="1" si="26"/>
        <v>0.26449736212462033</v>
      </c>
      <c r="F294" s="23">
        <f t="shared" ca="1" si="27"/>
        <v>0.84472640148145162</v>
      </c>
      <c r="G294" s="23">
        <f t="shared" ca="1" si="28"/>
        <v>9.7103935963651704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ca="1" si="25"/>
        <v>1.1546426047032978</v>
      </c>
      <c r="E295" s="23">
        <f t="shared" ca="1" si="26"/>
        <v>0.26666416616811667</v>
      </c>
      <c r="F295" s="23">
        <f t="shared" ca="1" si="27"/>
        <v>0.84385652060827654</v>
      </c>
      <c r="G295" s="23">
        <f t="shared" ca="1" si="28"/>
        <v>9.6997761773184159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ca="1" si="25"/>
        <v>1.1553889095286678</v>
      </c>
      <c r="E296" s="23">
        <f t="shared" ca="1" si="26"/>
        <v>0.26882674391658595</v>
      </c>
      <c r="F296" s="23">
        <f t="shared" ca="1" si="27"/>
        <v>0.84299193848716858</v>
      </c>
      <c r="G296" s="23">
        <f t="shared" ca="1" si="28"/>
        <v>9.689223432726358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ca="1" si="25"/>
        <v>1.1561279569582641</v>
      </c>
      <c r="E297" s="23">
        <f t="shared" ca="1" si="26"/>
        <v>0.27098513653523937</v>
      </c>
      <c r="F297" s="23">
        <f t="shared" ca="1" si="27"/>
        <v>0.84213257102835326</v>
      </c>
      <c r="G297" s="23">
        <f t="shared" ca="1" si="28"/>
        <v>9.6787343362227372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ca="1" si="25"/>
        <v>1.1568598407867752</v>
      </c>
      <c r="E298" s="23">
        <f t="shared" ca="1" si="26"/>
        <v>0.27313938465640547</v>
      </c>
      <c r="F298" s="23">
        <f t="shared" ca="1" si="27"/>
        <v>0.84127833576261213</v>
      </c>
      <c r="G298" s="23">
        <f t="shared" ca="1" si="28"/>
        <v>9.6683078812211658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ca="1" si="25"/>
        <v>1.1575846532985152</v>
      </c>
      <c r="E299" s="23">
        <f t="shared" ca="1" si="26"/>
        <v>0.27528952838812443</v>
      </c>
      <c r="F299" s="23">
        <f t="shared" ca="1" si="27"/>
        <v>0.84042915180462874</v>
      </c>
      <c r="G299" s="23">
        <f t="shared" ca="1" si="28"/>
        <v>9.6579430804677227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ca="1" si="25"/>
        <v>1.1583024852965178</v>
      </c>
      <c r="E300" s="23">
        <f t="shared" ca="1" si="26"/>
        <v>0.27743560732257733</v>
      </c>
      <c r="F300" s="23">
        <f t="shared" ca="1" si="27"/>
        <v>0.83958493981730165</v>
      </c>
      <c r="G300" s="23">
        <f t="shared" ca="1" si="28"/>
        <v>9.6476389656053883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ca="1" si="25"/>
        <v>1.1590134261309748</v>
      </c>
      <c r="E301" s="23">
        <f t="shared" ca="1" si="26"/>
        <v>0.27957766054435329</v>
      </c>
      <c r="F301" s="23">
        <f t="shared" ca="1" si="27"/>
        <v>0.83874562197700175</v>
      </c>
      <c r="G301" s="23">
        <f t="shared" ca="1" si="28"/>
        <v>9.6373945867499771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ca="1" si="25"/>
        <v>1.1597175637270429</v>
      </c>
      <c r="E302" s="23">
        <f t="shared" ca="1" si="26"/>
        <v>0.28171572663855771</v>
      </c>
      <c r="F302" s="23">
        <f t="shared" ca="1" si="27"/>
        <v>0.8379111219397416</v>
      </c>
      <c r="G302" s="23">
        <f t="shared" ca="1" si="28"/>
        <v>9.6272090120772251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ca="1" si="25"/>
        <v>1.1604149846120295</v>
      </c>
      <c r="E303" s="23">
        <f t="shared" ca="1" si="26"/>
        <v>0.28384984369876637</v>
      </c>
      <c r="F303" s="23">
        <f t="shared" ca="1" si="27"/>
        <v>0.83708136480822992</v>
      </c>
      <c r="G303" s="23">
        <f t="shared" ca="1" si="28"/>
        <v>9.6170813274206655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ca="1" si="25"/>
        <v>1.1611057739419763</v>
      </c>
      <c r="E304" s="23">
        <f t="shared" ca="1" si="26"/>
        <v>0.28598004933482674</v>
      </c>
      <c r="F304" s="23">
        <f t="shared" ca="1" si="27"/>
        <v>0.83625627709978545</v>
      </c>
      <c r="G304" s="23">
        <f t="shared" ca="1" si="28"/>
        <v>9.6070106358799876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ca="1" si="25"/>
        <v>1.1617900155276546</v>
      </c>
      <c r="E305" s="23">
        <f t="shared" ca="1" si="26"/>
        <v>0.28810638068051225</v>
      </c>
      <c r="F305" s="23">
        <f t="shared" ca="1" si="27"/>
        <v>0.83543578671508301</v>
      </c>
      <c r="G305" s="23">
        <f t="shared" ca="1" si="28"/>
        <v>9.5969960574395845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ca="1" si="25"/>
        <v>1.1624677918599877</v>
      </c>
      <c r="E306" s="23">
        <f t="shared" ca="1" si="26"/>
        <v>0.29022887440103162</v>
      </c>
      <c r="F306" s="23">
        <f t="shared" ca="1" si="27"/>
        <v>0.83461982290770942</v>
      </c>
      <c r="G306" s="23">
        <f t="shared" ca="1" si="28"/>
        <v>9.5870367285969493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ca="1" si="25"/>
        <v>1.1631391841349141</v>
      </c>
      <c r="E307" s="23">
        <f t="shared" ca="1" si="26"/>
        <v>0.29234756670039586</v>
      </c>
      <c r="F307" s="23">
        <f t="shared" ca="1" si="27"/>
        <v>0.83380831625450147</v>
      </c>
      <c r="G307" s="23">
        <f t="shared" ca="1" si="28"/>
        <v>9.5771318020006344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ca="1" si="25"/>
        <v>1.1638042722777069</v>
      </c>
      <c r="E308" s="23">
        <f t="shared" ca="1" si="26"/>
        <v>0.29446249332864716</v>
      </c>
      <c r="F308" s="23">
        <f t="shared" ca="1" si="27"/>
        <v>0.83300119862664523</v>
      </c>
      <c r="G308" s="23">
        <f t="shared" ca="1" si="28"/>
        <v>9.5672804460975058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ca="1" si="25"/>
        <v>1.1644631349667616</v>
      </c>
      <c r="E309" s="23">
        <f t="shared" ca="1" si="26"/>
        <v>0.29657368958895208</v>
      </c>
      <c r="F309" s="23">
        <f t="shared" ca="1" si="27"/>
        <v>0.83219840316151539</v>
      </c>
      <c r="G309" s="23">
        <f t="shared" ca="1" si="28"/>
        <v>9.5574818447890237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ca="1" si="25"/>
        <v>1.1651158496568641</v>
      </c>
      <c r="E310" s="23">
        <f t="shared" ca="1" si="26"/>
        <v>0.29868119034456264</v>
      </c>
      <c r="F310" s="23">
        <f t="shared" ca="1" si="27"/>
        <v>0.83139986423522994</v>
      </c>
      <c r="G310" s="23">
        <f t="shared" ca="1" si="28"/>
        <v>9.5477351970962534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ca="1" si="25"/>
        <v>1.1657624926019585</v>
      </c>
      <c r="E311" s="23">
        <f t="shared" ca="1" si="26"/>
        <v>0.30078503002564677</v>
      </c>
      <c r="F311" s="23">
        <f t="shared" ca="1" si="27"/>
        <v>0.83060551743590016</v>
      </c>
      <c r="G311" s="23">
        <f t="shared" ca="1" si="28"/>
        <v>9.5380397168333673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ca="1" si="25"/>
        <v>1.1664031388774156</v>
      </c>
      <c r="E312" s="23">
        <f t="shared" ca="1" si="26"/>
        <v>0.30288524263599254</v>
      </c>
      <c r="F312" s="23">
        <f t="shared" ca="1" si="27"/>
        <v>0.82981529953755817</v>
      </c>
      <c r="G312" s="23">
        <f t="shared" ca="1" si="28"/>
        <v>9.5283946322894124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ca="1" si="25"/>
        <v>1.1670378624018281</v>
      </c>
      <c r="E313" s="23">
        <f t="shared" ca="1" si="26"/>
        <v>0.30498186175958836</v>
      </c>
      <c r="F313" s="23">
        <f t="shared" ca="1" si="27"/>
        <v>0.82902914847473719</v>
      </c>
      <c r="G313" s="23">
        <f t="shared" ca="1" si="28"/>
        <v>9.5187991859180539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ca="1" si="25"/>
        <v>1.1676667359583301</v>
      </c>
      <c r="E314" s="23">
        <f t="shared" ca="1" si="26"/>
        <v>0.30707492056708108</v>
      </c>
      <c r="F314" s="23">
        <f t="shared" ca="1" si="27"/>
        <v>0.82824700331769296</v>
      </c>
      <c r="G314" s="23">
        <f t="shared" ca="1" si="28"/>
        <v>9.509252634035132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ca="1" si="25"/>
        <v>1.1682898312154664</v>
      </c>
      <c r="E315" s="23">
        <f t="shared" ca="1" si="26"/>
        <v>0.30916445182211577</v>
      </c>
      <c r="F315" s="23">
        <f t="shared" ca="1" si="27"/>
        <v>0.82746880424823843</v>
      </c>
      <c r="G315" s="23">
        <f t="shared" ca="1" si="28"/>
        <v>9.4997542465237075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ca="1" si="25"/>
        <v>1.1689072187476093</v>
      </c>
      <c r="E316" s="23">
        <f t="shared" ca="1" si="26"/>
        <v>0.31125048788755927</v>
      </c>
      <c r="F316" s="23">
        <f t="shared" ca="1" si="27"/>
        <v>0.82669449253618454</v>
      </c>
      <c r="G316" s="23">
        <f t="shared" ca="1" si="28"/>
        <v>9.490303306546517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ca="1" si="25"/>
        <v>1.1695189680549456</v>
      </c>
      <c r="E317" s="23">
        <f t="shared" ca="1" si="26"/>
        <v>0.31333306073160883</v>
      </c>
      <c r="F317" s="23">
        <f t="shared" ca="1" si="27"/>
        <v>0.82592401051636044</v>
      </c>
      <c r="G317" s="23">
        <f t="shared" ca="1" si="28"/>
        <v>9.4808991102654758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ca="1" si="25"/>
        <v>1.1701251475830354</v>
      </c>
      <c r="E318" s="23">
        <f t="shared" ca="1" si="26"/>
        <v>0.31541220193379105</v>
      </c>
      <c r="F318" s="23">
        <f t="shared" ca="1" si="27"/>
        <v>0.82515730156620326</v>
      </c>
      <c r="G318" s="23">
        <f t="shared" ca="1" si="28"/>
        <v>9.4715409665681634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ca="1" si="25"/>
        <v>1.1707258247419592</v>
      </c>
      <c r="E319" s="23">
        <f t="shared" ca="1" si="26"/>
        <v>0.31748794269084979</v>
      </c>
      <c r="F319" s="23">
        <f t="shared" ca="1" si="27"/>
        <v>0.82439431008389696</v>
      </c>
      <c r="G319" s="23">
        <f t="shared" ca="1" si="28"/>
        <v>9.4622281968009876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ca="1" si="25"/>
        <v>1.1713210659250586</v>
      </c>
      <c r="E320" s="23">
        <f t="shared" ca="1" si="26"/>
        <v>0.31956031382252981</v>
      </c>
      <c r="F320" s="23">
        <f t="shared" ca="1" si="27"/>
        <v>0.82363498146704817</v>
      </c>
      <c r="G320" s="23">
        <f t="shared" ca="1" si="28"/>
        <v>9.452960134508908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ca="1" si="25"/>
        <v>1.1719109365272831</v>
      </c>
      <c r="E321" s="23">
        <f t="shared" ca="1" si="26"/>
        <v>0.321629345777253</v>
      </c>
      <c r="F321" s="23">
        <f t="shared" ca="1" si="27"/>
        <v>0.82287926209188078</v>
      </c>
      <c r="G321" s="23">
        <f t="shared" ca="1" si="28"/>
        <v>9.4437361251814966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ca="1" si="25"/>
        <v>1.1724955009631532</v>
      </c>
      <c r="E322" s="23">
        <f t="shared" ca="1" si="26"/>
        <v>0.32369506863769454</v>
      </c>
      <c r="F322" s="23">
        <f t="shared" ca="1" si="27"/>
        <v>0.82212709929293715</v>
      </c>
      <c r="G322" s="23">
        <f t="shared" ca="1" si="28"/>
        <v>9.4345555260051803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ca="1" si="25"/>
        <v>1.1730748226843457</v>
      </c>
      <c r="E323" s="23">
        <f t="shared" ca="1" si="26"/>
        <v>0.32575751212625836</v>
      </c>
      <c r="F323" s="23">
        <f t="shared" ca="1" si="27"/>
        <v>0.82137844134326998</v>
      </c>
      <c r="G323" s="23">
        <f t="shared" ca="1" si="28"/>
        <v>9.4254177056214701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ca="1" si="25"/>
        <v>1.1736489641969134</v>
      </c>
      <c r="E324" s="23">
        <f t="shared" ca="1" si="26"/>
        <v>0.32781670561045373</v>
      </c>
      <c r="F324" s="23">
        <f t="shared" ca="1" si="27"/>
        <v>0.82063323743511241</v>
      </c>
      <c r="G324" s="23">
        <f t="shared" ca="1" si="28"/>
        <v>9.4163220438910216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ca="1" si="25"/>
        <v>1.1742179870781451</v>
      </c>
      <c r="E325" s="23">
        <f t="shared" ca="1" si="26"/>
        <v>0.32987267810817672</v>
      </c>
      <c r="F325" s="23">
        <f t="shared" ca="1" si="27"/>
        <v>0.81989143766101302</v>
      </c>
      <c r="G325" s="23">
        <f t="shared" ca="1" si="28"/>
        <v>9.4072679316633874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ca="1" si="25"/>
        <v>1.174781951993078</v>
      </c>
      <c r="E326" s="23">
        <f t="shared" ca="1" si="26"/>
        <v>0.33192545829289766</v>
      </c>
      <c r="F326" s="23">
        <f t="shared" ca="1" si="27"/>
        <v>0.81915299299542121</v>
      </c>
      <c r="G326" s="23">
        <f t="shared" ca="1" si="28"/>
        <v>9.3982547705522439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ca="1" si="25"/>
        <v>1.1753409187106667</v>
      </c>
      <c r="E327" s="23">
        <f t="shared" ca="1" si="26"/>
        <v>0.33397507449875524</v>
      </c>
      <c r="F327" s="23">
        <f t="shared" ca="1" si="27"/>
        <v>0.81841785527671396</v>
      </c>
      <c r="G327" s="23">
        <f t="shared" ca="1" si="28"/>
        <v>9.3892819727160308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ca="1" si="25"/>
        <v>1.1758949461196204</v>
      </c>
      <c r="E328" s="23">
        <f t="shared" ca="1" si="26"/>
        <v>0.33602155472556272</v>
      </c>
      <c r="F328" s="23">
        <f t="shared" ca="1" si="27"/>
        <v>0.81768597718964708</v>
      </c>
      <c r="G328" s="23">
        <f t="shared" ca="1" si="28"/>
        <v>9.380348960643742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ca="1" si="25"/>
        <v>1.1764440922439126</v>
      </c>
      <c r="E329" s="23">
        <f t="shared" ca="1" si="26"/>
        <v>0.3380649266437234</v>
      </c>
      <c r="F329" s="23">
        <f t="shared" ca="1" si="27"/>
        <v>0.81695731224822432</v>
      </c>
      <c r="G329" s="23">
        <f t="shared" ca="1" si="28"/>
        <v>9.3714551669458466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ca="1" si="25"/>
        <v>1.1769884142579756</v>
      </c>
      <c r="E330" s="23">
        <f t="shared" ca="1" si="26"/>
        <v>0.3401052175990612</v>
      </c>
      <c r="F330" s="23">
        <f t="shared" ca="1" si="27"/>
        <v>0.81623181477896922</v>
      </c>
      <c r="G330" s="23">
        <f t="shared" ca="1" si="28"/>
        <v>9.3626000341501072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ca="1" si="25"/>
        <v>1.1775279685015814</v>
      </c>
      <c r="E331" s="23">
        <f t="shared" ca="1" si="26"/>
        <v>0.34214245461756559</v>
      </c>
      <c r="F331" s="23">
        <f t="shared" ca="1" si="27"/>
        <v>0.81550943990459124</v>
      </c>
      <c r="G331" s="23">
        <f t="shared" ca="1" si="28"/>
        <v>9.3537830145022056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ca="1" si="25"/>
        <v>1.1780628104944215</v>
      </c>
      <c r="E332" s="23">
        <f t="shared" ca="1" si="26"/>
        <v>0.34417666441005473</v>
      </c>
      <c r="F332" s="23">
        <f t="shared" ca="1" si="27"/>
        <v>0.81479014352803258</v>
      </c>
      <c r="G332" s="23">
        <f t="shared" ca="1" si="28"/>
        <v>9.3450035697710447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ca="1" si="25"/>
        <v>1.1785929949503902</v>
      </c>
      <c r="E333" s="23">
        <f t="shared" ca="1" si="26"/>
        <v>0.3462078733767549</v>
      </c>
      <c r="F333" s="23">
        <f t="shared" ca="1" si="27"/>
        <v>0.81407388231689015</v>
      </c>
      <c r="G333" s="23">
        <f t="shared" ca="1" si="28"/>
        <v>9.3362611710585917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ca="1" si="25"/>
        <v>1.1791185757915774</v>
      </c>
      <c r="E334" s="23">
        <f t="shared" ca="1" si="26"/>
        <v>0.34823610761180407</v>
      </c>
      <c r="F334" s="23">
        <f t="shared" ca="1" si="27"/>
        <v>0.81336061368819668</v>
      </c>
      <c r="G334" s="23">
        <f t="shared" ca="1" si="28"/>
        <v>9.3275552986141275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ca="1" si="25"/>
        <v>1.1796396061619796</v>
      </c>
      <c r="E335" s="23">
        <f t="shared" ca="1" si="26"/>
        <v>0.35026139290767266</v>
      </c>
      <c r="F335" s="23">
        <f t="shared" ca="1" si="27"/>
        <v>0.8126502957935573</v>
      </c>
      <c r="G335" s="23">
        <f t="shared" ca="1" si="28"/>
        <v>9.3188854416528315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ca="1" si="25"/>
        <v>1.1801561384409351</v>
      </c>
      <c r="E336" s="23">
        <f t="shared" ca="1" si="26"/>
        <v>0.35228375475951251</v>
      </c>
      <c r="F336" s="23">
        <f t="shared" ca="1" si="27"/>
        <v>0.81194288750462651</v>
      </c>
      <c r="G336" s="23">
        <f t="shared" ca="1" si="28"/>
        <v>9.3102510981785223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ca="1" si="25"/>
        <v>1.180668224256288</v>
      </c>
      <c r="E337" s="23">
        <f t="shared" ca="1" si="26"/>
        <v>0.35430321836942691</v>
      </c>
      <c r="F337" s="23">
        <f t="shared" ca="1" si="27"/>
        <v>0.81123834839892162</v>
      </c>
      <c r="G337" s="23">
        <f t="shared" ca="1" si="28"/>
        <v>9.3016517748104963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ca="1" si="25"/>
        <v>1.1811759144972895</v>
      </c>
      <c r="E338" s="23">
        <f t="shared" ca="1" si="26"/>
        <v>0.35631980865067064</v>
      </c>
      <c r="F338" s="23">
        <f t="shared" ca="1" si="27"/>
        <v>0.81053663874595994</v>
      </c>
      <c r="G338" s="23">
        <f t="shared" ca="1" si="28"/>
        <v>9.2930869866143215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ca="1" si="25"/>
        <v>1.1816792593272423</v>
      </c>
      <c r="E339" s="23">
        <f t="shared" ca="1" si="26"/>
        <v>0.35833355023177482</v>
      </c>
      <c r="F339" s="23">
        <f t="shared" ca="1" si="27"/>
        <v>0.80983771949371242</v>
      </c>
      <c r="G339" s="23">
        <f t="shared" ca="1" si="28"/>
        <v>9.2845562569365114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ca="1" si="25"/>
        <v>1.1821783081958908</v>
      </c>
      <c r="E340" s="23">
        <f t="shared" ca="1" si="26"/>
        <v>0.36034446746060422</v>
      </c>
      <c r="F340" s="23">
        <f t="shared" ca="1" si="27"/>
        <v>0.80914155225536721</v>
      </c>
      <c r="G340" s="23">
        <f t="shared" ca="1" si="28"/>
        <v>9.2760591172429425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ca="1" si="25"/>
        <v>1.1826731098515675</v>
      </c>
      <c r="E341" s="23">
        <f t="shared" ca="1" si="26"/>
        <v>0.36235258440834262</v>
      </c>
      <c r="F341" s="23">
        <f t="shared" ca="1" si="27"/>
        <v>0.80844809929639205</v>
      </c>
      <c r="G341" s="23">
        <f t="shared" ca="1" si="28"/>
        <v>9.2675951069609628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ca="1" si="25"/>
        <v>1.1831637123530987</v>
      </c>
      <c r="E342" s="23">
        <f t="shared" ca="1" si="26"/>
        <v>0.36435792487341312</v>
      </c>
      <c r="F342" s="23">
        <f t="shared" ca="1" si="27"/>
        <v>0.807757323521889</v>
      </c>
      <c r="G342" s="23">
        <f t="shared" ca="1" si="28"/>
        <v>9.2591637733250423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ca="1" si="25"/>
        <v>1.1836501630814729</v>
      </c>
      <c r="E343" s="23">
        <f t="shared" ca="1" si="26"/>
        <v>0.36636051238533007</v>
      </c>
      <c r="F343" s="23">
        <f t="shared" ca="1" si="27"/>
        <v>0.80706918846423481</v>
      </c>
      <c r="G343" s="23">
        <f t="shared" ca="1" si="28"/>
        <v>9.2507646712259142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ca="1" si="25"/>
        <v>1.1841325087512822</v>
      </c>
      <c r="E344" s="23">
        <f t="shared" ca="1" si="26"/>
        <v>0.36836037020848567</v>
      </c>
      <c r="F344" s="23">
        <f t="shared" ca="1" si="27"/>
        <v>0.80638365827099856</v>
      </c>
      <c r="G344" s="23">
        <f t="shared" ca="1" si="28"/>
        <v>9.2423973630631036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ca="1" si="25"/>
        <v>1.1846107954219385</v>
      </c>
      <c r="E345" s="23">
        <f t="shared" ca="1" si="26"/>
        <v>0.37035752134587596</v>
      </c>
      <c r="F345" s="23">
        <f t="shared" ca="1" si="27"/>
        <v>0.80570069769312747</v>
      </c>
      <c r="G345" s="23">
        <f t="shared" ca="1" si="28"/>
        <v>9.2340614186007279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ca="1" si="25"/>
        <v>1.1850850685086676</v>
      </c>
      <c r="E346" s="23">
        <f t="shared" ca="1" si="26"/>
        <v>0.37235198854275858</v>
      </c>
      <c r="F346" s="23">
        <f t="shared" ca="1" si="27"/>
        <v>0.80502027207340099</v>
      </c>
      <c r="G346" s="23">
        <f t="shared" ca="1" si="28"/>
        <v>9.2257564148265736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ca="1" si="25"/>
        <v>1.1855553727932924</v>
      </c>
      <c r="E347" s="23">
        <f t="shared" ca="1" si="26"/>
        <v>0.37434379429025588</v>
      </c>
      <c r="F347" s="23">
        <f t="shared" ca="1" si="27"/>
        <v>0.80434234733513443</v>
      </c>
      <c r="G347" s="23">
        <f t="shared" ca="1" si="28"/>
        <v>9.2174819358142184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ca="1" si="25"/>
        <v>1.1860217524348025</v>
      </c>
      <c r="E348" s="23">
        <f t="shared" ca="1" si="26"/>
        <v>0.37633296082889134</v>
      </c>
      <c r="F348" s="23">
        <f t="shared" ca="1" si="27"/>
        <v>0.80366688997114011</v>
      </c>
      <c r="G348" s="23">
        <f t="shared" ca="1" si="28"/>
        <v>9.2092375725882896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ca="1" si="25"/>
        <v>1.1864842509797222</v>
      </c>
      <c r="E349" s="23">
        <f t="shared" ca="1" si="26"/>
        <v>0.37831951015207271</v>
      </c>
      <c r="F349" s="23">
        <f t="shared" ca="1" si="27"/>
        <v>0.80299386703292486</v>
      </c>
      <c r="G349" s="23">
        <f t="shared" ca="1" si="28"/>
        <v>9.2010229229926193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ca="1" si="25"/>
        <v>1.1869429113722743</v>
      </c>
      <c r="E350" s="23">
        <f t="shared" ca="1" si="26"/>
        <v>0.38030346400951237</v>
      </c>
      <c r="F350" s="23">
        <f t="shared" ca="1" si="27"/>
        <v>0.80232324612013117</v>
      </c>
      <c r="G350" s="23">
        <f t="shared" ca="1" si="28"/>
        <v>9.1928375915613643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ca="1" si="25"/>
        <v>1.1873977759643497</v>
      </c>
      <c r="E351" s="23">
        <f t="shared" ca="1" si="26"/>
        <v>0.38228484391059536</v>
      </c>
      <c r="F351" s="23">
        <f t="shared" ca="1" si="27"/>
        <v>0.80165499537020524</v>
      </c>
      <c r="G351" s="23">
        <f t="shared" ca="1" si="28"/>
        <v>9.1846811893929008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ca="1" si="25"/>
        <v>1.187848886525285</v>
      </c>
      <c r="E352" s="23">
        <f t="shared" ca="1" si="26"/>
        <v>0.384263671127688</v>
      </c>
      <c r="F352" s="23">
        <f t="shared" ca="1" si="27"/>
        <v>0.80098908344829334</v>
      </c>
      <c r="G352" s="23">
        <f t="shared" ca="1" si="28"/>
        <v>9.1765533340264955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ca="1" si="25"/>
        <v>1.1882962842514508</v>
      </c>
      <c r="E353" s="23">
        <f t="shared" ca="1" si="26"/>
        <v>0.38623996669939475</v>
      </c>
      <c r="F353" s="23">
        <f t="shared" ca="1" si="27"/>
        <v>0.800325479537357</v>
      </c>
      <c r="G353" s="23">
        <f t="shared" ca="1" si="28"/>
        <v>9.1684536493216733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ca="1" si="31">1+$E$14/$E$13*(1-$C$19^2/C354^2)</f>
        <v>1.1887400097756586</v>
      </c>
      <c r="E354" s="23">
        <f t="shared" ref="E354:E417" ca="1" si="32">$C$20*(C354/$C$19-$C$19/C354)</f>
        <v>0.38821375143375969</v>
      </c>
      <c r="F354" s="23">
        <f t="shared" ref="F354:F417" ca="1" si="33">(D354^2+E354^2)^0.5/(D354^2+E354^2)</f>
        <v>0.79966415332850216</v>
      </c>
      <c r="G354" s="23">
        <f t="shared" ref="G354:G417" ca="1" si="34">F354*$C$22/$C$12-$C$3</f>
        <v>9.1603817653401531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ca="1" si="31"/>
        <v>1.189180103176386</v>
      </c>
      <c r="E355" s="23">
        <f t="shared" ca="1" si="32"/>
        <v>0.39018504591141689</v>
      </c>
      <c r="F355" s="23">
        <f t="shared" ca="1" si="33"/>
        <v>0.79900507501151863</v>
      </c>
      <c r="G355" s="23">
        <f t="shared" ca="1" si="34"/>
        <v>9.1523373182303978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ca="1" si="31"/>
        <v>1.1896166039868272</v>
      </c>
      <c r="E356" s="23">
        <f t="shared" ca="1" si="32"/>
        <v>0.39215387048868833</v>
      </c>
      <c r="F356" s="23">
        <f t="shared" ca="1" si="33"/>
        <v>0.79834821526562216</v>
      </c>
      <c r="G356" s="23">
        <f t="shared" ca="1" si="34"/>
        <v>9.1443199501146122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ca="1" si="31"/>
        <v>1.190049551203771</v>
      </c>
      <c r="E357" s="23">
        <f t="shared" ca="1" si="32"/>
        <v>0.39412024530063128</v>
      </c>
      <c r="F357" s="23">
        <f t="shared" ca="1" si="33"/>
        <v>0.79769354525039726</v>
      </c>
      <c r="G357" s="23">
        <f t="shared" ca="1" si="34"/>
        <v>9.1363293089781799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ca="1" si="31"/>
        <v>1.1904789832963121</v>
      </c>
      <c r="E358" s="23">
        <f t="shared" ca="1" si="32"/>
        <v>0.39608419026403713</v>
      </c>
      <c r="F358" s="23">
        <f t="shared" ca="1" si="33"/>
        <v>0.79704103659692982</v>
      </c>
      <c r="G358" s="23">
        <f t="shared" ca="1" si="34"/>
        <v>9.1283650485614523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ca="1" si="31"/>
        <v>1.1909049382143955</v>
      </c>
      <c r="E359" s="23">
        <f t="shared" ca="1" si="32"/>
        <v>0.39804572508038044</v>
      </c>
      <c r="F359" s="23">
        <f t="shared" ca="1" si="33"/>
        <v>0.7963906613991345</v>
      </c>
      <c r="G359" s="23">
        <f t="shared" ca="1" si="34"/>
        <v>9.1204268282538781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ca="1" si="31"/>
        <v>1.191327453397202</v>
      </c>
      <c r="E360" s="23">
        <f t="shared" ca="1" si="32"/>
        <v>0.40000486923872136</v>
      </c>
      <c r="F360" s="23">
        <f t="shared" ca="1" si="33"/>
        <v>0.79574239220526166</v>
      </c>
      <c r="G360" s="23">
        <f t="shared" ca="1" si="34"/>
        <v>9.112514312990351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ca="1" si="31"/>
        <v>1.1917465657813748</v>
      </c>
      <c r="E361" s="23">
        <f t="shared" ca="1" si="32"/>
        <v>0.40196164201855938</v>
      </c>
      <c r="F361" s="23">
        <f t="shared" ca="1" si="33"/>
        <v>0.79509620200958731</v>
      </c>
      <c r="G361" s="23">
        <f t="shared" ca="1" si="34"/>
        <v>9.104627173149769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ca="1" si="31"/>
        <v>1.1921623118090923</v>
      </c>
      <c r="E362" s="23">
        <f t="shared" ca="1" si="32"/>
        <v>0.40391606249264428</v>
      </c>
      <c r="F362" s="23">
        <f t="shared" ca="1" si="33"/>
        <v>0.79445206424427695</v>
      </c>
      <c r="G362" s="23">
        <f t="shared" ca="1" si="34"/>
        <v>9.0967650844557415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ca="1" si="31"/>
        <v>1.1925747274359901</v>
      </c>
      <c r="E363" s="23">
        <f t="shared" ca="1" si="32"/>
        <v>0.40586814952973849</v>
      </c>
      <c r="F363" s="23">
        <f t="shared" ca="1" si="33"/>
        <v>0.79380995277142141</v>
      </c>
      <c r="G363" s="23">
        <f t="shared" ca="1" si="34"/>
        <v>9.0889277278793745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ca="1" si="31"/>
        <v>1.1929838481389359</v>
      </c>
      <c r="E364" s="23">
        <f t="shared" ca="1" si="32"/>
        <v>0.40781792179733817</v>
      </c>
      <c r="F364" s="23">
        <f t="shared" ca="1" si="33"/>
        <v>0.79316984187523998</v>
      </c>
      <c r="G364" s="23">
        <f t="shared" ca="1" si="34"/>
        <v>9.0811147895441007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ca="1" si="31"/>
        <v>1.193389708923658</v>
      </c>
      <c r="E365" s="23">
        <f t="shared" ca="1" si="32"/>
        <v>0.40976539776434856</v>
      </c>
      <c r="F365" s="23">
        <f t="shared" ca="1" si="33"/>
        <v>0.79253170625444624</v>
      </c>
      <c r="G365" s="23">
        <f t="shared" ca="1" si="34"/>
        <v>9.0733259606325074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ca="1" si="31"/>
        <v>1.1937923443322354</v>
      </c>
      <c r="E366" s="23">
        <f t="shared" ca="1" si="32"/>
        <v>0.41171059570371898</v>
      </c>
      <c r="F366" s="23">
        <f t="shared" ca="1" si="33"/>
        <v>0.79189552101477312</v>
      </c>
      <c r="G366" s="23">
        <f t="shared" ca="1" si="34"/>
        <v>9.0655609372950998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ca="1" si="31"/>
        <v>1.1941917884504449</v>
      </c>
      <c r="E367" s="23">
        <f t="shared" ca="1" si="32"/>
        <v>0.41365353369503377</v>
      </c>
      <c r="F367" s="23">
        <f t="shared" ca="1" si="33"/>
        <v>0.79126126166165422</v>
      </c>
      <c r="G367" s="23">
        <f t="shared" ca="1" si="34"/>
        <v>9.0578194205609694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ca="1" si="31"/>
        <v>1.1945880749149786</v>
      </c>
      <c r="E368" s="23">
        <f t="shared" ca="1" si="32"/>
        <v>0.41559422962706366</v>
      </c>
      <c r="F368" s="23">
        <f t="shared" ca="1" si="33"/>
        <v>0.79062890409305486</v>
      </c>
      <c r="G368" s="23">
        <f t="shared" ca="1" si="34"/>
        <v>9.0501011162502891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ca="1" si="31"/>
        <v>1.1949812369205224</v>
      </c>
      <c r="E369" s="23">
        <f t="shared" ca="1" si="32"/>
        <v>0.4175327012002768</v>
      </c>
      <c r="F369" s="23">
        <f t="shared" ca="1" si="33"/>
        <v>0.7899984245924534</v>
      </c>
      <c r="G369" s="23">
        <f t="shared" ca="1" si="34"/>
        <v>9.0424057348886535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ca="1" si="31"/>
        <v>1.1953713072267094</v>
      </c>
      <c r="E370" s="23">
        <f t="shared" ca="1" si="32"/>
        <v>0.4194689659293096</v>
      </c>
      <c r="F370" s="23">
        <f t="shared" ca="1" si="33"/>
        <v>0.78936979982196553</v>
      </c>
      <c r="G370" s="23">
        <f t="shared" ca="1" si="34"/>
        <v>9.0347329916231569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ca="1" si="31"/>
        <v>1.1957583181649438</v>
      </c>
      <c r="E371" s="23">
        <f t="shared" ca="1" si="32"/>
        <v>0.42140304114539906</v>
      </c>
      <c r="F371" s="23">
        <f t="shared" ca="1" si="33"/>
        <v>0.78874300681561038</v>
      </c>
      <c r="G371" s="23">
        <f t="shared" ca="1" si="34"/>
        <v>9.0270826061401923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ca="1" si="31"/>
        <v>1.1961423016450998</v>
      </c>
      <c r="E372" s="23">
        <f t="shared" ca="1" si="32"/>
        <v>0.42333494399877708</v>
      </c>
      <c r="F372" s="23">
        <f t="shared" ca="1" si="33"/>
        <v>0.78811802297271394</v>
      </c>
      <c r="G372" s="23">
        <f t="shared" ca="1" si="34"/>
        <v>9.019454302584947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ca="1" si="31"/>
        <v>1.1965232891621014</v>
      </c>
      <c r="E373" s="23">
        <f t="shared" ca="1" si="32"/>
        <v>0.42526469146102724</v>
      </c>
      <c r="F373" s="23">
        <f t="shared" ca="1" si="33"/>
        <v>0.78749482605144783</v>
      </c>
      <c r="G373" s="23">
        <f t="shared" ca="1" si="34"/>
        <v>9.0118478094825321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ca="1" si="31"/>
        <v>1.1969013118023781</v>
      </c>
      <c r="E374" s="23">
        <f t="shared" ca="1" si="32"/>
        <v>0.42719230032740535</v>
      </c>
      <c r="F374" s="23">
        <f t="shared" ca="1" si="33"/>
        <v>0.78687339416249824</v>
      </c>
      <c r="G374" s="23">
        <f t="shared" ca="1" si="34"/>
        <v>9.0042628596607113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ca="1" si="31"/>
        <v>1.197276400250209</v>
      </c>
      <c r="E375" s="23">
        <f t="shared" ca="1" si="32"/>
        <v>0.42911778721912247</v>
      </c>
      <c r="F375" s="23">
        <f t="shared" ca="1" si="33"/>
        <v>0.78625370576286424</v>
      </c>
      <c r="G375" s="23">
        <f t="shared" ca="1" si="34"/>
        <v>8.9966991901742084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ca="1" si="31"/>
        <v>1.1976485847939473</v>
      </c>
      <c r="E376" s="23">
        <f t="shared" ca="1" si="32"/>
        <v>0.43104116858559494</v>
      </c>
      <c r="F376" s="23">
        <f t="shared" ca="1" si="33"/>
        <v>0.78563573964978095</v>
      </c>
      <c r="G376" s="23">
        <f t="shared" ca="1" si="34"/>
        <v>8.9891565422305302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ca="1" si="31"/>
        <v>1.198017895332137</v>
      </c>
      <c r="E377" s="23">
        <f t="shared" ca="1" si="32"/>
        <v>0.43296246070665695</v>
      </c>
      <c r="F377" s="23">
        <f t="shared" ca="1" si="33"/>
        <v>0.7850194749547651</v>
      </c>
      <c r="G377" s="23">
        <f t="shared" ca="1" si="34"/>
        <v>8.9816346611172921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ca="1" si="31"/>
        <v>1.1983843613795155</v>
      </c>
      <c r="E378" s="23">
        <f t="shared" ca="1" si="32"/>
        <v>0.4348816796947409</v>
      </c>
      <c r="F378" s="23">
        <f t="shared" ca="1" si="33"/>
        <v>0.78440489113778056</v>
      </c>
      <c r="G378" s="23">
        <f t="shared" ca="1" si="34"/>
        <v>8.9741332961310043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ca="1" si="31"/>
        <v>1.198748012072913</v>
      </c>
      <c r="E379" s="23">
        <f t="shared" ca="1" si="32"/>
        <v>0.4367988414970238</v>
      </c>
      <c r="F379" s="23">
        <f t="shared" ca="1" si="33"/>
        <v>0.7837919679815194</v>
      </c>
      <c r="G379" s="23">
        <f t="shared" ca="1" si="34"/>
        <v>8.9666522005072657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ca="1" si="31"/>
        <v>1.1991088761770423</v>
      </c>
      <c r="E380" s="23">
        <f t="shared" ca="1" si="32"/>
        <v>0.43871396189753969</v>
      </c>
      <c r="F380" s="23">
        <f t="shared" ca="1" si="33"/>
        <v>0.78318068558579912</v>
      </c>
      <c r="G380" s="23">
        <f t="shared" ca="1" si="34"/>
        <v>8.9591911313523873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ca="1" si="31"/>
        <v>1.199466982090188</v>
      </c>
      <c r="E381" s="23">
        <f t="shared" ca="1" si="32"/>
        <v>0.44062705651926137</v>
      </c>
      <c r="F381" s="23">
        <f t="shared" ca="1" si="33"/>
        <v>0.78257102436206982</v>
      </c>
      <c r="G381" s="23">
        <f t="shared" ca="1" si="34"/>
        <v>8.9517498495763377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ca="1" si="31"/>
        <v>1.1998223578497942</v>
      </c>
      <c r="E382" s="23">
        <f t="shared" ca="1" si="32"/>
        <v>0.44253814082614912</v>
      </c>
      <c r="F382" s="23">
        <f t="shared" ca="1" si="33"/>
        <v>0.78196296502803042</v>
      </c>
      <c r="G382" s="23">
        <f t="shared" ca="1" si="34"/>
        <v>8.944328119827043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ca="1" si="31"/>
        <v>1.2001750311379513</v>
      </c>
      <c r="E383" s="23">
        <f t="shared" ca="1" si="32"/>
        <v>0.44444723012516862</v>
      </c>
      <c r="F383" s="23">
        <f t="shared" ca="1" si="33"/>
        <v>0.78135648860235252</v>
      </c>
      <c r="G383" s="23">
        <f t="shared" ca="1" si="34"/>
        <v>8.9369257104259745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ca="1" si="31"/>
        <v>1.2005250292867879</v>
      </c>
      <c r="E384" s="23">
        <f t="shared" ca="1" si="32"/>
        <v>0.44635433956827841</v>
      </c>
      <c r="F384" s="23">
        <f t="shared" ca="1" si="33"/>
        <v>0.78075157639950665</v>
      </c>
      <c r="G384" s="23">
        <f t="shared" ca="1" si="34"/>
        <v>8.9295423933050149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ca="1" si="31"/>
        <v>1.2008723792837666</v>
      </c>
      <c r="E385" s="23">
        <f t="shared" ca="1" si="32"/>
        <v>0.44825948415438699</v>
      </c>
      <c r="F385" s="23">
        <f t="shared" ca="1" si="33"/>
        <v>0.78014821002469159</v>
      </c>
      <c r="G385" s="23">
        <f t="shared" ca="1" si="34"/>
        <v>8.9221779439445541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ca="1" si="31"/>
        <v>1.2012171077768852</v>
      </c>
      <c r="E386" s="23">
        <f t="shared" ca="1" si="32"/>
        <v>0.45016267873127985</v>
      </c>
      <c r="F386" s="23">
        <f t="shared" ca="1" si="33"/>
        <v>0.77954637136886273</v>
      </c>
      <c r="G386" s="23">
        <f t="shared" ca="1" si="34"/>
        <v>8.9148321413128127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ca="1" si="31"/>
        <v>1.2015592410797897</v>
      </c>
      <c r="E387" s="23">
        <f t="shared" ca="1" si="32"/>
        <v>0.45206393799751959</v>
      </c>
      <c r="F387" s="23">
        <f t="shared" ca="1" si="33"/>
        <v>0.77894604260385636</v>
      </c>
      <c r="G387" s="23">
        <f t="shared" ca="1" si="34"/>
        <v>8.9075047678063388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ca="1" si="31"/>
        <v>1.2018988051767945</v>
      </c>
      <c r="E388" s="23">
        <f t="shared" ca="1" si="32"/>
        <v>0.45396327650431351</v>
      </c>
      <c r="F388" s="23">
        <f t="shared" ca="1" si="33"/>
        <v>0.77834720617761155</v>
      </c>
      <c r="G388" s="23">
        <f t="shared" ca="1" si="34"/>
        <v>8.9001956091916714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ca="1" si="31"/>
        <v>1.2022358257278165</v>
      </c>
      <c r="E389" s="23">
        <f t="shared" ca="1" si="32"/>
        <v>0.45586070865735789</v>
      </c>
      <c r="F389" s="23">
        <f t="shared" ca="1" si="33"/>
        <v>0.77774984480948162</v>
      </c>
      <c r="G389" s="23">
        <f t="shared" ca="1" si="34"/>
        <v>8.8929044545481304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ca="1" si="31"/>
        <v>1.2025703280732232</v>
      </c>
      <c r="E390" s="23">
        <f t="shared" ca="1" si="32"/>
        <v>0.45775624871865039</v>
      </c>
      <c r="F390" s="23">
        <f t="shared" ca="1" si="33"/>
        <v>0.77715394148563977</v>
      </c>
      <c r="G390" s="23">
        <f t="shared" ca="1" si="34"/>
        <v>8.885631096211732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ca="1" si="31"/>
        <v>1.2029023372385956</v>
      </c>
      <c r="E391" s="23">
        <f t="shared" ca="1" si="32"/>
        <v>0.45964991080827927</v>
      </c>
      <c r="F391" s="23">
        <f t="shared" ca="1" si="33"/>
        <v>0.77655947945457016</v>
      </c>
      <c r="G391" s="23">
        <f t="shared" ca="1" si="34"/>
        <v>8.8783753297201518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ca="1" si="31"/>
        <v>1.2032318779394098</v>
      </c>
      <c r="E392" s="23">
        <f t="shared" ca="1" si="32"/>
        <v>0.46154170890618196</v>
      </c>
      <c r="F392" s="23">
        <f t="shared" ca="1" si="33"/>
        <v>0.77596644222264854</v>
      </c>
      <c r="G392" s="23">
        <f t="shared" ca="1" si="34"/>
        <v>8.8711369537587892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ca="1" si="31"/>
        <v>1.2035589745856359</v>
      </c>
      <c r="E393" s="23">
        <f t="shared" ca="1" si="32"/>
        <v>0.4634316568538816</v>
      </c>
      <c r="F393" s="23">
        <f t="shared" ca="1" si="33"/>
        <v>0.77537481354980631</v>
      </c>
      <c r="G393" s="23">
        <f t="shared" ca="1" si="34"/>
        <v>8.8639157701078464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ca="1" si="31"/>
        <v>1.203883651286259</v>
      </c>
      <c r="E394" s="23">
        <f t="shared" ca="1" si="32"/>
        <v>0.4653197683561941</v>
      </c>
      <c r="F394" s="23">
        <f t="shared" ca="1" si="33"/>
        <v>0.77478457744527729</v>
      </c>
      <c r="G394" s="23">
        <f t="shared" ca="1" si="34"/>
        <v>8.8567115835904033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ca="1" si="31"/>
        <v>1.2042059318537217</v>
      </c>
      <c r="E395" s="23">
        <f t="shared" ca="1" si="32"/>
        <v>0.46720605698291329</v>
      </c>
      <c r="F395" s="23">
        <f t="shared" ca="1" si="33"/>
        <v>0.77419571816342736</v>
      </c>
      <c r="G395" s="23">
        <f t="shared" ca="1" si="34"/>
        <v>8.8495242020215343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ca="1" si="31"/>
        <v>1.2045258398082899</v>
      </c>
      <c r="E396" s="23">
        <f t="shared" ca="1" si="32"/>
        <v>0.46909053617046875</v>
      </c>
      <c r="F396" s="23">
        <f t="shared" ca="1" si="33"/>
        <v>0.77360822019966113</v>
      </c>
      <c r="G396" s="23">
        <f t="shared" ca="1" si="34"/>
        <v>8.8423534361583283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ca="1" si="31"/>
        <v>1.2048433983823452</v>
      </c>
      <c r="E397" s="23">
        <f t="shared" ca="1" si="32"/>
        <v>0.47097321922355961</v>
      </c>
      <c r="F397" s="23">
        <f t="shared" ca="1" si="33"/>
        <v>0.77302206828640851</v>
      </c>
      <c r="G397" s="23">
        <f t="shared" ca="1" si="34"/>
        <v>8.8351990996509109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ca="1" si="31"/>
        <v>1.205158630524602</v>
      </c>
      <c r="E398" s="23">
        <f t="shared" ca="1" si="32"/>
        <v>0.47285411931676691</v>
      </c>
      <c r="F398" s="23">
        <f t="shared" ca="1" si="33"/>
        <v>0.77243724738918551</v>
      </c>
      <c r="G398" s="23">
        <f t="shared" ca="1" si="34"/>
        <v>8.8280610089943696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ca="1" si="31"/>
        <v>1.2054715589042542</v>
      </c>
      <c r="E399" s="23">
        <f t="shared" ca="1" si="32"/>
        <v>0.47473324949613804</v>
      </c>
      <c r="F399" s="23">
        <f t="shared" ca="1" si="33"/>
        <v>0.77185374270273088</v>
      </c>
      <c r="G399" s="23">
        <f t="shared" ca="1" si="34"/>
        <v>8.8209389834815877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ca="1" si="31"/>
        <v>1.2057822059150505</v>
      </c>
      <c r="E400" s="23">
        <f t="shared" ca="1" si="32"/>
        <v>0.47661062268075277</v>
      </c>
      <c r="F400" s="23">
        <f t="shared" ca="1" si="33"/>
        <v>0.77127153964721351</v>
      </c>
      <c r="G400" s="23">
        <f t="shared" ca="1" si="34"/>
        <v>8.8138328451569627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ca="1" si="31"/>
        <v>1.2060905936793012</v>
      </c>
      <c r="E401" s="23">
        <f t="shared" ca="1" si="32"/>
        <v>0.47848625166426134</v>
      </c>
      <c r="F401" s="23">
        <f t="shared" ca="1" si="33"/>
        <v>0.7706906238645137</v>
      </c>
      <c r="G401" s="23">
        <f t="shared" ca="1" si="34"/>
        <v>8.8067424187710088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ca="1" si="31"/>
        <v>1.2063967440518166</v>
      </c>
      <c r="E402" s="23">
        <f t="shared" ca="1" si="32"/>
        <v>0.48036014911640629</v>
      </c>
      <c r="F402" s="23">
        <f t="shared" ca="1" si="33"/>
        <v>0.77011098121457089</v>
      </c>
      <c r="G402" s="23">
        <f t="shared" ca="1" si="34"/>
        <v>8.7996675317357873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ca="1" si="31"/>
        <v>1.2067006786237791</v>
      </c>
      <c r="E403" s="23">
        <f t="shared" ca="1" si="32"/>
        <v>0.48223232758451573</v>
      </c>
      <c r="F403" s="23">
        <f t="shared" ca="1" si="33"/>
        <v>0.76953259777180227</v>
      </c>
      <c r="G403" s="23">
        <f t="shared" ca="1" si="34"/>
        <v>8.7926080140811855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ca="1" si="31"/>
        <v>1.2070024187265502</v>
      </c>
      <c r="E404" s="23">
        <f t="shared" ca="1" si="32"/>
        <v>0.48410279949498086</v>
      </c>
      <c r="F404" s="23">
        <f t="shared" ca="1" si="33"/>
        <v>0.76895545982158631</v>
      </c>
      <c r="G404" s="23">
        <f t="shared" ca="1" si="34"/>
        <v>8.7855636984120071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ca="1" si="31"/>
        <v>1.2073019854354137</v>
      </c>
      <c r="E405" s="23">
        <f t="shared" ca="1" si="32"/>
        <v>0.48597157715470729</v>
      </c>
      <c r="F405" s="23">
        <f t="shared" ca="1" si="33"/>
        <v>0.768379553856812</v>
      </c>
      <c r="G405" s="23">
        <f t="shared" ca="1" si="34"/>
        <v>8.778534419865835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ca="1" si="31"/>
        <v>1.2075993995732546</v>
      </c>
      <c r="E406" s="23">
        <f t="shared" ca="1" si="32"/>
        <v>0.48783867275254944</v>
      </c>
      <c r="F406" s="23">
        <f t="shared" ca="1" si="33"/>
        <v>0.76780486657449232</v>
      </c>
      <c r="G406" s="23">
        <f t="shared" ca="1" si="34"/>
        <v>8.7715200160717188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ca="1" si="31"/>
        <v>1.20789468171418</v>
      </c>
      <c r="E407" s="23">
        <f t="shared" ca="1" si="32"/>
        <v>0.48970409836072176</v>
      </c>
      <c r="F407" s="23">
        <f t="shared" ca="1" si="33"/>
        <v>0.76723138487243958</v>
      </c>
      <c r="G407" s="23">
        <f t="shared" ca="1" si="34"/>
        <v>8.7645203271095813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ca="1" si="31"/>
        <v>1.2081878521870746</v>
      </c>
      <c r="E408" s="23">
        <f t="shared" ca="1" si="32"/>
        <v>0.49156786593619084</v>
      </c>
      <c r="F408" s="23">
        <f t="shared" ca="1" si="33"/>
        <v>0.76665909584600267</v>
      </c>
      <c r="G408" s="23">
        <f t="shared" ca="1" si="34"/>
        <v>8.7575351954703926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ca="1" si="31"/>
        <v>1.208478931079102</v>
      </c>
      <c r="E409" s="23">
        <f t="shared" ca="1" si="32"/>
        <v>0.49342998732204729</v>
      </c>
      <c r="F409" s="23">
        <f t="shared" ca="1" si="33"/>
        <v>0.7660879867848629</v>
      </c>
      <c r="G409" s="23">
        <f t="shared" ca="1" si="34"/>
        <v>8.7505644660170745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ca="1" si="31"/>
        <v>1.2087679382391439</v>
      </c>
      <c r="E410" s="23">
        <f t="shared" ca="1" si="32"/>
        <v>0.49529047424885875</v>
      </c>
      <c r="F410" s="23">
        <f t="shared" ca="1" si="33"/>
        <v>0.76551804516989064</v>
      </c>
      <c r="G410" s="23">
        <f t="shared" ca="1" si="34"/>
        <v>8.7436079859461238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ca="1" si="31"/>
        <v>1.2090548932811851</v>
      </c>
      <c r="E411" s="23">
        <f t="shared" ca="1" si="32"/>
        <v>0.49714933833600211</v>
      </c>
      <c r="F411" s="23">
        <f t="shared" ca="1" si="33"/>
        <v>0.76494925867005636</v>
      </c>
      <c r="G411" s="23">
        <f t="shared" ca="1" si="34"/>
        <v>8.7366656047499109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ca="1" si="31"/>
        <v>1.2093398155876405</v>
      </c>
      <c r="E412" s="23">
        <f t="shared" ca="1" si="32"/>
        <v>0.49900659109297846</v>
      </c>
      <c r="F412" s="23">
        <f t="shared" ca="1" si="33"/>
        <v>0.76438161513940139</v>
      </c>
      <c r="G412" s="23">
        <f t="shared" ca="1" si="34"/>
        <v>8.7297371741797054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ca="1" si="31"/>
        <v>1.2096227243126294</v>
      </c>
      <c r="E413" s="23">
        <f t="shared" ca="1" si="32"/>
        <v>0.50086224392070933</v>
      </c>
      <c r="F413" s="23">
        <f t="shared" ca="1" si="33"/>
        <v>0.7638151026140596</v>
      </c>
      <c r="G413" s="23">
        <f t="shared" ca="1" si="34"/>
        <v>8.7228225482093311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ca="1" si="31"/>
        <v>1.2099036383851933</v>
      </c>
      <c r="E414" s="23">
        <f t="shared" ca="1" si="32"/>
        <v>0.50271630811281198</v>
      </c>
      <c r="F414" s="23">
        <f t="shared" ca="1" si="33"/>
        <v>0.76324970930933778</v>
      </c>
      <c r="G414" s="23">
        <f t="shared" ca="1" si="34"/>
        <v>8.7159215829995205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ca="1" si="31"/>
        <v>1.210182576512463</v>
      </c>
      <c r="E415" s="23">
        <f t="shared" ca="1" si="32"/>
        <v>0.50456879485686223</v>
      </c>
      <c r="F415" s="23">
        <f t="shared" ca="1" si="33"/>
        <v>0.76268542361684377</v>
      </c>
      <c r="G415" s="23">
        <f t="shared" ca="1" si="34"/>
        <v>8.7090341368628703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ca="1" si="31"/>
        <v>1.2104595571827734</v>
      </c>
      <c r="E416" s="23">
        <f t="shared" ca="1" si="32"/>
        <v>0.50641971523563256</v>
      </c>
      <c r="F416" s="23">
        <f t="shared" ca="1" si="33"/>
        <v>0.76212223410166979</v>
      </c>
      <c r="G416" s="23">
        <f t="shared" ca="1" si="34"/>
        <v>8.7021600702294535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ca="1" si="31"/>
        <v>1.2107345986687263</v>
      </c>
      <c r="E417" s="23">
        <f t="shared" ca="1" si="32"/>
        <v>0.50826908022831929</v>
      </c>
      <c r="F417" s="23">
        <f t="shared" ca="1" si="33"/>
        <v>0.76156012949962582</v>
      </c>
      <c r="G417" s="23">
        <f t="shared" ca="1" si="34"/>
        <v>8.6952992456130591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ca="1" si="37">1+$E$14/$E$13*(1-$C$19^2/C418^2)</f>
        <v>1.2110077190302051</v>
      </c>
      <c r="E418" s="23">
        <f t="shared" ref="E418:E481" ca="1" si="38">$C$20*(C418/$C$19-$C$19/C418)</f>
        <v>0.51011690071174809</v>
      </c>
      <c r="F418" s="23">
        <f t="shared" ref="F418:F481" ca="1" si="39">(D418^2+E418^2)^0.5/(D418^2+E418^2)</f>
        <v>0.76099909871452021</v>
      </c>
      <c r="G418" s="23">
        <f t="shared" ref="G418:G481" ca="1" si="40">F418*$C$22/$C$12-$C$3</f>
        <v>8.6884515275779997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ca="1" si="37"/>
        <v>1.2112789361173388</v>
      </c>
      <c r="E419" s="23">
        <f t="shared" ca="1" si="38"/>
        <v>0.51196318746156477</v>
      </c>
      <c r="F419" s="23">
        <f t="shared" ca="1" si="39"/>
        <v>0.76043913081549264</v>
      </c>
      <c r="G419" s="23">
        <f t="shared" ca="1" si="40"/>
        <v>8.6816167827065502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ca="1" si="37"/>
        <v>1.2115482675734188</v>
      </c>
      <c r="E420" s="23">
        <f t="shared" ca="1" si="38"/>
        <v>0.51380795115340949</v>
      </c>
      <c r="F420" s="23">
        <f t="shared" ca="1" si="39"/>
        <v>0.75988021503439052</v>
      </c>
      <c r="G420" s="23">
        <f t="shared" ca="1" si="40"/>
        <v>8.6747948795669334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ca="1" si="37"/>
        <v>1.2118157308377686</v>
      </c>
      <c r="E421" s="23">
        <f t="shared" ca="1" si="38"/>
        <v>0.51565120236407358</v>
      </c>
      <c r="F421" s="23">
        <f t="shared" ca="1" si="39"/>
        <v>0.75932234076319582</v>
      </c>
      <c r="G421" s="23">
        <f t="shared" ca="1" si="40"/>
        <v>8.6679856886819149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ca="1" si="37"/>
        <v>1.212081343148566</v>
      </c>
      <c r="E422" s="23">
        <f t="shared" ca="1" si="38"/>
        <v>0.51749295157264164</v>
      </c>
      <c r="F422" s="23">
        <f t="shared" ca="1" si="39"/>
        <v>0.75876549755149492</v>
      </c>
      <c r="G422" s="23">
        <f t="shared" ca="1" si="40"/>
        <v>8.6611890824979092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ca="1" si="37"/>
        <v>1.2123451215456222</v>
      </c>
      <c r="E423" s="23">
        <f t="shared" ca="1" si="38"/>
        <v>0.51933320916161652</v>
      </c>
      <c r="F423" s="23">
        <f t="shared" ca="1" si="39"/>
        <v>0.7582096751039934</v>
      </c>
      <c r="G423" s="23">
        <f t="shared" ca="1" si="40"/>
        <v>8.6544049353546626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ca="1" si="37"/>
        <v>1.2126070828731135</v>
      </c>
      <c r="E424" s="23">
        <f t="shared" ca="1" si="38"/>
        <v>0.52117198541802978</v>
      </c>
      <c r="F424" s="23">
        <f t="shared" ca="1" si="39"/>
        <v>0.75765486327807652</v>
      </c>
      <c r="G424" s="23">
        <f t="shared" ca="1" si="40"/>
        <v>8.6476331234554618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ca="1" si="37"/>
        <v>1.2128672437822705</v>
      </c>
      <c r="E425" s="23">
        <f t="shared" ca="1" si="38"/>
        <v>0.52300929053453682</v>
      </c>
      <c r="F425" s="23">
        <f t="shared" ca="1" si="39"/>
        <v>0.75710105208141032</v>
      </c>
      <c r="G425" s="23">
        <f t="shared" ca="1" si="40"/>
        <v>8.6408735248378647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ca="1" si="37"/>
        <v>1.2131256207340251</v>
      </c>
      <c r="E426" s="23">
        <f t="shared" ca="1" si="38"/>
        <v>0.52484513461049631</v>
      </c>
      <c r="F426" s="23">
        <f t="shared" ca="1" si="39"/>
        <v>0.75654823166958585</v>
      </c>
      <c r="G426" s="23">
        <f t="shared" ca="1" si="40"/>
        <v>8.6341260193449383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ca="1" si="37"/>
        <v>1.2133822300016133</v>
      </c>
      <c r="E427" s="23">
        <f t="shared" ca="1" si="38"/>
        <v>0.52667952765303538</v>
      </c>
      <c r="F427" s="23">
        <f t="shared" ca="1" si="39"/>
        <v>0.75599639234380533</v>
      </c>
      <c r="G427" s="23">
        <f t="shared" ca="1" si="40"/>
        <v>8.6273904885970296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ca="1" si="37"/>
        <v>1.2136370876731384</v>
      </c>
      <c r="E428" s="23">
        <f t="shared" ca="1" si="38"/>
        <v>0.52851247957809933</v>
      </c>
      <c r="F428" s="23">
        <f t="shared" ca="1" si="39"/>
        <v>0.75544552454860703</v>
      </c>
      <c r="G428" s="23">
        <f t="shared" ca="1" si="40"/>
        <v>8.6206668159639772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ca="1" si="37"/>
        <v>1.2138902096540924</v>
      </c>
      <c r="E429" s="23">
        <f t="shared" ca="1" si="38"/>
        <v>0.53034400021148986</v>
      </c>
      <c r="F429" s="23">
        <f t="shared" ca="1" si="39"/>
        <v>0.75489561886963075</v>
      </c>
      <c r="G429" s="23">
        <f t="shared" ca="1" si="40"/>
        <v>8.6139548865378597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ca="1" si="37"/>
        <v>1.2141416116698371</v>
      </c>
      <c r="E430" s="23">
        <f t="shared" ca="1" si="38"/>
        <v>0.53217409928988468</v>
      </c>
      <c r="F430" s="23">
        <f t="shared" ca="1" si="39"/>
        <v>0.75434666603142286</v>
      </c>
      <c r="G430" s="23">
        <f t="shared" ca="1" si="40"/>
        <v>8.607254587106187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ca="1" si="37"/>
        <v>1.2143913092680474</v>
      </c>
      <c r="E431" s="23">
        <f t="shared" ca="1" si="38"/>
        <v>0.53400278646184718</v>
      </c>
      <c r="F431" s="23">
        <f t="shared" ca="1" si="39"/>
        <v>0.75379865689527725</v>
      </c>
      <c r="G431" s="23">
        <f t="shared" ca="1" si="40"/>
        <v>8.600565806125557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ca="1" si="37"/>
        <v>1.214639317821115</v>
      </c>
      <c r="E432" s="23">
        <f t="shared" ca="1" si="38"/>
        <v>0.53583007128882032</v>
      </c>
      <c r="F432" s="23">
        <f t="shared" ca="1" si="39"/>
        <v>0.75325158245711532</v>
      </c>
      <c r="G432" s="23">
        <f t="shared" ca="1" si="40"/>
        <v>8.5938884336957759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ca="1" si="37"/>
        <v>1.2148856525285139</v>
      </c>
      <c r="E433" s="23">
        <f t="shared" ca="1" si="38"/>
        <v>0.53765596324610831</v>
      </c>
      <c r="F433" s="23">
        <f t="shared" ca="1" si="39"/>
        <v>0.75270543384540245</v>
      </c>
      <c r="G433" s="23">
        <f t="shared" ca="1" si="40"/>
        <v>8.5872223615344314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ca="1" si="37"/>
        <v>1.2151303284191297</v>
      </c>
      <c r="E434" s="23">
        <f t="shared" ca="1" si="38"/>
        <v>0.53948047172384384</v>
      </c>
      <c r="F434" s="23">
        <f t="shared" ca="1" si="39"/>
        <v>0.75216020231909886</v>
      </c>
      <c r="G434" s="23">
        <f t="shared" ca="1" si="40"/>
        <v>8.5805674829518779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ca="1" si="37"/>
        <v>1.2153733603535521</v>
      </c>
      <c r="E435" s="23">
        <f t="shared" ca="1" si="38"/>
        <v>0.54130360602794303</v>
      </c>
      <c r="F435" s="23">
        <f t="shared" ca="1" si="39"/>
        <v>0.75161587926564755</v>
      </c>
      <c r="G435" s="23">
        <f t="shared" ca="1" si="40"/>
        <v>8.5739236928266784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ca="1" si="37"/>
        <v>1.2156147630263305</v>
      </c>
      <c r="E436" s="23">
        <f t="shared" ca="1" si="38"/>
        <v>0.54312537538104788</v>
      </c>
      <c r="F436" s="23">
        <f t="shared" ca="1" si="39"/>
        <v>0.75107245619899499</v>
      </c>
      <c r="G436" s="23">
        <f t="shared" ca="1" si="40"/>
        <v>8.5672908875814464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ca="1" si="37"/>
        <v>1.2158545509681968</v>
      </c>
      <c r="E437" s="23">
        <f t="shared" ca="1" si="38"/>
        <v>0.54494578892345513</v>
      </c>
      <c r="F437" s="23">
        <f t="shared" ca="1" si="39"/>
        <v>0.75052992475764602</v>
      </c>
      <c r="G437" s="23">
        <f t="shared" ca="1" si="40"/>
        <v>8.5606689651591079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ca="1" si="37"/>
        <v>1.2160927385482503</v>
      </c>
      <c r="E438" s="23">
        <f t="shared" ca="1" si="38"/>
        <v>0.54676485571403355</v>
      </c>
      <c r="F438" s="23">
        <f t="shared" ca="1" si="39"/>
        <v>0.74998827670275348</v>
      </c>
      <c r="G438" s="23">
        <f t="shared" ca="1" si="40"/>
        <v>8.55405782499958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ca="1" si="37"/>
        <v>1.2163293399761113</v>
      </c>
      <c r="E439" s="23">
        <f t="shared" ca="1" si="38"/>
        <v>0.54858258473112875</v>
      </c>
      <c r="F439" s="23">
        <f t="shared" ca="1" si="39"/>
        <v>0.74944750391623749</v>
      </c>
      <c r="G439" s="23">
        <f t="shared" ca="1" si="40"/>
        <v>8.5474573680168167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ca="1" si="37"/>
        <v>1.2165643693040409</v>
      </c>
      <c r="E440" s="23">
        <f t="shared" ca="1" si="38"/>
        <v>0.55039898487345562</v>
      </c>
      <c r="F440" s="23">
        <f t="shared" ca="1" si="39"/>
        <v>0.74890759839893817</v>
      </c>
      <c r="G440" s="23">
        <f t="shared" ca="1" si="40"/>
        <v>8.5408674965762614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ca="1" si="37"/>
        <v>1.2167978404290267</v>
      </c>
      <c r="E441" s="23">
        <f t="shared" ca="1" si="38"/>
        <v>0.55221406496097947</v>
      </c>
      <c r="F441" s="23">
        <f t="shared" ca="1" si="39"/>
        <v>0.74836855226880017</v>
      </c>
      <c r="G441" s="23">
        <f t="shared" ca="1" si="40"/>
        <v>8.534288114472691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ca="1" si="37"/>
        <v>1.2170297670948371</v>
      </c>
      <c r="E442" s="23">
        <f t="shared" ca="1" si="38"/>
        <v>0.55402783373578546</v>
      </c>
      <c r="F442" s="23">
        <f t="shared" ca="1" si="39"/>
        <v>0.74783035775908624</v>
      </c>
      <c r="G442" s="23">
        <f t="shared" ca="1" si="40"/>
        <v>8.5277191269084085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ca="1" si="37"/>
        <v>1.2172601628940449</v>
      </c>
      <c r="E443" s="23">
        <f t="shared" ca="1" si="38"/>
        <v>0.55584029986293482</v>
      </c>
      <c r="F443" s="23">
        <f t="shared" ca="1" si="39"/>
        <v>0.74729300721662228</v>
      </c>
      <c r="G443" s="23">
        <f t="shared" ca="1" si="40"/>
        <v>8.5211604404718209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ca="1" si="37"/>
        <v>1.2174890412700177</v>
      </c>
      <c r="E444" s="23">
        <f t="shared" ca="1" si="38"/>
        <v>0.55765147193131392</v>
      </c>
      <c r="F444" s="23">
        <f t="shared" ca="1" si="39"/>
        <v>0.74675649310007075</v>
      </c>
      <c r="G444" s="23">
        <f t="shared" ca="1" si="40"/>
        <v>8.514611963116371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ca="1" si="37"/>
        <v>1.2177164155188798</v>
      </c>
      <c r="E445" s="23">
        <f t="shared" ca="1" si="38"/>
        <v>0.55946135845446665</v>
      </c>
      <c r="F445" s="23">
        <f t="shared" ca="1" si="39"/>
        <v>0.74622080797823365</v>
      </c>
      <c r="G445" s="23">
        <f t="shared" ca="1" si="40"/>
        <v>8.5080736041398168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ca="1" si="37"/>
        <v>1.2179422987914432</v>
      </c>
      <c r="E446" s="23">
        <f t="shared" ca="1" si="38"/>
        <v>0.56126996787142147</v>
      </c>
      <c r="F446" s="23">
        <f t="shared" ca="1" si="39"/>
        <v>0.74568594452838322</v>
      </c>
      <c r="G446" s="23">
        <f t="shared" ca="1" si="40"/>
        <v>8.5015452741638686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ca="1" si="37"/>
        <v>1.2181667040951087</v>
      </c>
      <c r="E447" s="23">
        <f t="shared" ca="1" si="38"/>
        <v>0.56307730854750215</v>
      </c>
      <c r="F447" s="23">
        <f t="shared" ca="1" si="39"/>
        <v>0.74515189553462169</v>
      </c>
      <c r="G447" s="23">
        <f t="shared" ca="1" si="40"/>
        <v>8.4950268851141502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ca="1" si="37"/>
        <v>1.2183896442957389</v>
      </c>
      <c r="E448" s="23">
        <f t="shared" ca="1" si="38"/>
        <v>0.56488338877513311</v>
      </c>
      <c r="F448" s="23">
        <f t="shared" ca="1" si="39"/>
        <v>0.74461865388626647</v>
      </c>
      <c r="G448" s="23">
        <f t="shared" ca="1" si="40"/>
        <v>8.4885183502005095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ca="1" si="37"/>
        <v>1.2186111321195026</v>
      </c>
      <c r="E449" s="23">
        <f t="shared" ca="1" si="38"/>
        <v>0.56668821677463055</v>
      </c>
      <c r="F449" s="23">
        <f t="shared" ca="1" si="39"/>
        <v>0.74408621257626328</v>
      </c>
      <c r="G449" s="23">
        <f t="shared" ca="1" si="40"/>
        <v>8.4820195838976318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ca="1" si="37"/>
        <v>1.2188311801546898</v>
      </c>
      <c r="E450" s="23">
        <f t="shared" ca="1" si="38"/>
        <v>0.56849180069498384</v>
      </c>
      <c r="F450" s="23">
        <f t="shared" ca="1" si="39"/>
        <v>0.74355456469962644</v>
      </c>
      <c r="G450" s="23">
        <f t="shared" ca="1" si="40"/>
        <v>8.4755305019260216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ca="1" si="37"/>
        <v>1.2190498008535018</v>
      </c>
      <c r="E451" s="23">
        <f t="shared" ca="1" si="38"/>
        <v>0.57029414861462957</v>
      </c>
      <c r="F451" s="23">
        <f t="shared" ca="1" si="39"/>
        <v>0.74302370345190227</v>
      </c>
      <c r="G451" s="23">
        <f t="shared" ca="1" si="40"/>
        <v>8.4690510212332271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ca="1" si="37"/>
        <v>1.2192670065338123</v>
      </c>
      <c r="E452" s="23">
        <f t="shared" ca="1" si="38"/>
        <v>0.57209526854221115</v>
      </c>
      <c r="F452" s="23">
        <f t="shared" ca="1" si="39"/>
        <v>0.74249362212766001</v>
      </c>
      <c r="G452" s="23">
        <f t="shared" ca="1" si="40"/>
        <v>8.4625810599754328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ca="1" si="37"/>
        <v>1.2194828093809023</v>
      </c>
      <c r="E453" s="23">
        <f t="shared" ca="1" si="38"/>
        <v>0.5738951684173329</v>
      </c>
      <c r="F453" s="23">
        <f t="shared" ca="1" si="39"/>
        <v>0.74196431411900698</v>
      </c>
      <c r="G453" s="23">
        <f t="shared" ca="1" si="40"/>
        <v>8.4561205374993396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ca="1" si="37"/>
        <v>1.219697221449169</v>
      </c>
      <c r="E454" s="23">
        <f t="shared" ca="1" si="38"/>
        <v>0.57569385611130042</v>
      </c>
      <c r="F454" s="23">
        <f t="shared" ca="1" si="39"/>
        <v>0.74143577291412832</v>
      </c>
      <c r="G454" s="23">
        <f t="shared" ca="1" si="40"/>
        <v>8.4496693743243281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ca="1" si="37"/>
        <v>1.2199102546638101</v>
      </c>
      <c r="E455" s="23">
        <f t="shared" ca="1" si="38"/>
        <v>0.5774913394278558</v>
      </c>
      <c r="F455" s="23">
        <f t="shared" ca="1" si="39"/>
        <v>0.7409079920958489</v>
      </c>
      <c r="G455" s="23">
        <f t="shared" ca="1" si="40"/>
        <v>8.4432274921249206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ca="1" si="37"/>
        <v>1.2201219208224809</v>
      </c>
      <c r="E456" s="23">
        <f t="shared" ca="1" si="38"/>
        <v>0.57928762610389817</v>
      </c>
      <c r="F456" s="23">
        <f t="shared" ca="1" si="39"/>
        <v>0.74038096534022135</v>
      </c>
      <c r="G456" s="23">
        <f t="shared" ca="1" si="40"/>
        <v>8.4367948137135365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ca="1" si="37"/>
        <v>1.2203322315969287</v>
      </c>
      <c r="E457" s="23">
        <f t="shared" ca="1" si="38"/>
        <v>0.58108272381020076</v>
      </c>
      <c r="F457" s="23">
        <f t="shared" ca="1" si="39"/>
        <v>0.73985468641513508</v>
      </c>
      <c r="G457" s="23">
        <f t="shared" ca="1" si="40"/>
        <v>8.4303712630235204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ca="1" si="37"/>
        <v>1.2205411985346009</v>
      </c>
      <c r="E458" s="23">
        <f t="shared" ca="1" si="38"/>
        <v>0.58287664015211305</v>
      </c>
      <c r="F458" s="23">
        <f t="shared" ca="1" si="39"/>
        <v>0.73932914917894943</v>
      </c>
      <c r="G458" s="23">
        <f t="shared" ca="1" si="40"/>
        <v>8.4239567650924538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ca="1" si="37"/>
        <v>1.2207488330602303</v>
      </c>
      <c r="E459" s="23">
        <f t="shared" ca="1" si="38"/>
        <v>0.58466938267025936</v>
      </c>
      <c r="F459" s="23">
        <f t="shared" ca="1" si="39"/>
        <v>0.73880434757914659</v>
      </c>
      <c r="G459" s="23">
        <f t="shared" ca="1" si="40"/>
        <v>8.4175512460457202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ca="1" si="37"/>
        <v>1.2209551464773976</v>
      </c>
      <c r="E460" s="23">
        <f t="shared" ca="1" si="38"/>
        <v>0.58646095884122385</v>
      </c>
      <c r="F460" s="23">
        <f t="shared" ca="1" si="39"/>
        <v>0.73828027565100962</v>
      </c>
      <c r="G460" s="23">
        <f t="shared" ca="1" si="40"/>
        <v>8.4111546330803595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ca="1" si="37"/>
        <v>1.2211601499700686</v>
      </c>
      <c r="E461" s="23">
        <f t="shared" ca="1" si="38"/>
        <v>0.58825137607823008</v>
      </c>
      <c r="F461" s="23">
        <f t="shared" ca="1" si="39"/>
        <v>0.73775692751631916</v>
      </c>
      <c r="G461" s="23">
        <f t="shared" ca="1" si="40"/>
        <v>8.4047668544491732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ca="1" si="37"/>
        <v>1.221363854604111</v>
      </c>
      <c r="E462" s="23">
        <f t="shared" ca="1" si="38"/>
        <v>0.59004064173181081</v>
      </c>
      <c r="F462" s="23">
        <f t="shared" ca="1" si="39"/>
        <v>0.73723429738207158</v>
      </c>
      <c r="G462" s="23">
        <f t="shared" ca="1" si="40"/>
        <v>8.3983878394450677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ca="1" si="37"/>
        <v>1.2215662713287865</v>
      </c>
      <c r="E463" s="23">
        <f t="shared" ca="1" si="38"/>
        <v>0.59182876309046861</v>
      </c>
      <c r="F463" s="23">
        <f t="shared" ca="1" si="39"/>
        <v>0.73671237953921909</v>
      </c>
      <c r="G463" s="23">
        <f t="shared" ca="1" si="40"/>
        <v>8.3920175183856838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ca="1" si="37"/>
        <v>1.2217674109782235</v>
      </c>
      <c r="E464" s="23">
        <f t="shared" ca="1" si="38"/>
        <v>0.59361574738132938</v>
      </c>
      <c r="F464" s="23">
        <f t="shared" ca="1" si="39"/>
        <v>0.73619116836142862</v>
      </c>
      <c r="G464" s="23">
        <f t="shared" ca="1" si="40"/>
        <v>8.3856558225982418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ca="1" si="37"/>
        <v>1.2219672842728657</v>
      </c>
      <c r="E465" s="23">
        <f t="shared" ca="1" si="38"/>
        <v>0.59540160177078649</v>
      </c>
      <c r="F465" s="23">
        <f t="shared" ca="1" si="39"/>
        <v>0.73567065830386114</v>
      </c>
      <c r="G465" s="23">
        <f t="shared" ca="1" si="40"/>
        <v>8.3793026844046512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ca="1" si="37"/>
        <v>1.2221659018209017</v>
      </c>
      <c r="E466" s="23">
        <f t="shared" ca="1" si="38"/>
        <v>0.59718633336513871</v>
      </c>
      <c r="F466" s="23">
        <f t="shared" ca="1" si="39"/>
        <v>0.73515084390197039</v>
      </c>
      <c r="G466" s="23">
        <f t="shared" ca="1" si="40"/>
        <v>8.3729580371068355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ca="1" si="37"/>
        <v>1.2223632741196715</v>
      </c>
      <c r="E467" s="23">
        <f t="shared" ca="1" si="38"/>
        <v>0.59896994921121649</v>
      </c>
      <c r="F467" s="23">
        <f t="shared" ca="1" si="39"/>
        <v>0.73463171977032071</v>
      </c>
      <c r="G467" s="23">
        <f t="shared" ca="1" si="40"/>
        <v>8.3666218149723157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ca="1" si="37"/>
        <v>1.2225594115570539</v>
      </c>
      <c r="E468" s="23">
        <f t="shared" ca="1" si="38"/>
        <v>0.60075245629700558</v>
      </c>
      <c r="F468" s="23">
        <f t="shared" ca="1" si="39"/>
        <v>0.73411328060142378</v>
      </c>
      <c r="G468" s="23">
        <f t="shared" ca="1" si="40"/>
        <v>8.3602939532200082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ca="1" si="37"/>
        <v>1.222754324412834</v>
      </c>
      <c r="E469" s="23">
        <f t="shared" ca="1" si="38"/>
        <v>0.60253386155225708</v>
      </c>
      <c r="F469" s="23">
        <f t="shared" ca="1" si="39"/>
        <v>0.73359552116459381</v>
      </c>
      <c r="G469" s="23">
        <f t="shared" ca="1" si="40"/>
        <v>8.3539743880062431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ca="1" si="37"/>
        <v>1.2229480228600491</v>
      </c>
      <c r="E470" s="23">
        <f t="shared" ca="1" si="38"/>
        <v>0.60431417184909542</v>
      </c>
      <c r="F470" s="23">
        <f t="shared" ca="1" si="39"/>
        <v>0.73307843630482039</v>
      </c>
      <c r="G470" s="23">
        <f t="shared" ca="1" si="40"/>
        <v>8.3476630564110259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ca="1" si="37"/>
        <v>1.223140516966317</v>
      </c>
      <c r="E471" s="23">
        <f t="shared" ca="1" si="38"/>
        <v>0.60609339400261431</v>
      </c>
      <c r="F471" s="23">
        <f t="shared" ca="1" si="39"/>
        <v>0.73256202094166001</v>
      </c>
      <c r="G471" s="23">
        <f t="shared" ca="1" si="40"/>
        <v>8.3413598964244855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ca="1" si="37"/>
        <v>1.2233318166951437</v>
      </c>
      <c r="E472" s="23">
        <f t="shared" ca="1" si="38"/>
        <v>0.60787153477146783</v>
      </c>
      <c r="F472" s="23">
        <f t="shared" ca="1" si="39"/>
        <v>0.73204627006814438</v>
      </c>
      <c r="G472" s="23">
        <f t="shared" ca="1" si="40"/>
        <v>8.3350648469335606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ca="1" si="37"/>
        <v>1.223521931907213</v>
      </c>
      <c r="E473" s="23">
        <f t="shared" ca="1" si="38"/>
        <v>0.60964860085845363</v>
      </c>
      <c r="F473" s="23">
        <f t="shared" ca="1" si="39"/>
        <v>0.73153117874970597</v>
      </c>
      <c r="G473" s="23">
        <f t="shared" ca="1" si="40"/>
        <v>8.3287778477088921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ca="1" si="37"/>
        <v>1.2237108723616568</v>
      </c>
      <c r="E474" s="23">
        <f t="shared" ca="1" si="38"/>
        <v>0.61142459891108836</v>
      </c>
      <c r="F474" s="23">
        <f t="shared" ca="1" si="39"/>
        <v>0.73101674212312073</v>
      </c>
      <c r="G474" s="23">
        <f t="shared" ca="1" si="40"/>
        <v>8.3224988393919066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ca="1" si="37"/>
        <v>1.2238986477173079</v>
      </c>
      <c r="E475" s="23">
        <f t="shared" ca="1" si="38"/>
        <v>0.61319953552217654</v>
      </c>
      <c r="F475" s="23">
        <f t="shared" ca="1" si="39"/>
        <v>0.7305029553954675</v>
      </c>
      <c r="G475" s="23">
        <f t="shared" ca="1" si="40"/>
        <v>8.3162277634821162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ca="1" si="37"/>
        <v>1.2240852675339349</v>
      </c>
      <c r="E476" s="23">
        <f t="shared" ca="1" si="38"/>
        <v>0.6149734172303728</v>
      </c>
      <c r="F476" s="23">
        <f t="shared" ca="1" si="39"/>
        <v>0.72998981384310269</v>
      </c>
      <c r="G476" s="23">
        <f t="shared" ca="1" si="40"/>
        <v>8.3099645623246143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ca="1" si="37"/>
        <v>1.2242707412734575</v>
      </c>
      <c r="E477" s="23">
        <f t="shared" ca="1" si="38"/>
        <v>0.6167462505207354</v>
      </c>
      <c r="F477" s="23">
        <f t="shared" ca="1" si="39"/>
        <v>0.72947731281065231</v>
      </c>
      <c r="G477" s="23">
        <f t="shared" ca="1" si="40"/>
        <v>8.303709179097762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ca="1" si="37"/>
        <v>1.2244550783011472</v>
      </c>
      <c r="E478" s="23">
        <f t="shared" ca="1" si="38"/>
        <v>0.61851804182527581</v>
      </c>
      <c r="F478" s="23">
        <f t="shared" ca="1" si="39"/>
        <v>0.72896544771001914</v>
      </c>
      <c r="G478" s="23">
        <f t="shared" ca="1" si="40"/>
        <v>8.2974615578010713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ca="1" si="37"/>
        <v>1.2246382878868094</v>
      </c>
      <c r="E479" s="23">
        <f t="shared" ca="1" si="38"/>
        <v>0.6202887975234993</v>
      </c>
      <c r="F479" s="23">
        <f t="shared" ca="1" si="39"/>
        <v>0.72845421401940413</v>
      </c>
      <c r="G479" s="23">
        <f t="shared" ca="1" si="40"/>
        <v>8.2912216432432722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ca="1" si="37"/>
        <v>1.2248203792059482</v>
      </c>
      <c r="E480" s="23">
        <f t="shared" ca="1" si="38"/>
        <v>0.62205852394293937</v>
      </c>
      <c r="F480" s="23">
        <f t="shared" ca="1" si="39"/>
        <v>0.72794360728234608</v>
      </c>
      <c r="G480" s="23">
        <f t="shared" ca="1" si="40"/>
        <v>8.2849893810305701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ca="1" si="37"/>
        <v>1.2250013613409159</v>
      </c>
      <c r="E481" s="23">
        <f t="shared" ca="1" si="38"/>
        <v>0.62382722735968554</v>
      </c>
      <c r="F481" s="23">
        <f t="shared" ca="1" si="39"/>
        <v>0.72743362310677218</v>
      </c>
      <c r="G481" s="23">
        <f t="shared" ca="1" si="40"/>
        <v>8.2787647175550791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ca="1" si="43">1+$E$14/$E$13*(1-$C$19^2/C482^2)</f>
        <v>1.2251812432820444</v>
      </c>
      <c r="E482" s="23">
        <f t="shared" ref="E482:E545" ca="1" si="44">$C$20*(C482/$C$19-$C$19/C482)</f>
        <v>0.6255949139989071</v>
      </c>
      <c r="F482" s="23">
        <f t="shared" ref="F482:F545" ca="1" si="45">(D482^2+E482^2)^0.5/(D482^2+E482^2)</f>
        <v>0.72692425716406683</v>
      </c>
      <c r="G482" s="23">
        <f t="shared" ref="G482:G545" ca="1" si="46">F482*$C$22/$C$12-$C$3</f>
        <v>8.2725475999834419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ca="1" si="43"/>
        <v>1.2253600339287631</v>
      </c>
      <c r="E483" s="23">
        <f t="shared" ca="1" si="44"/>
        <v>0.62736159003536573</v>
      </c>
      <c r="F483" s="23">
        <f t="shared" ca="1" si="45"/>
        <v>0.72641550518815223</v>
      </c>
      <c r="G483" s="23">
        <f t="shared" ca="1" si="46"/>
        <v>8.2663379762456159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ca="1" si="43"/>
        <v>1.2255377420906997</v>
      </c>
      <c r="E484" s="23">
        <f t="shared" ca="1" si="44"/>
        <v>0.62912726159392718</v>
      </c>
      <c r="F484" s="23">
        <f t="shared" ca="1" si="45"/>
        <v>0.72590736297458447</v>
      </c>
      <c r="G484" s="23">
        <f t="shared" ca="1" si="46"/>
        <v>8.2601357950238334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ca="1" si="43"/>
        <v>1.2257143764887637</v>
      </c>
      <c r="E485" s="23">
        <f t="shared" ca="1" si="44"/>
        <v>0.63089193475006222</v>
      </c>
      <c r="F485" s="23">
        <f t="shared" ca="1" si="45"/>
        <v>0.72539982637966316</v>
      </c>
      <c r="G485" s="23">
        <f t="shared" ca="1" si="46"/>
        <v>8.2539410057417406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ca="1" si="43"/>
        <v>1.2258899457562176</v>
      </c>
      <c r="E486" s="23">
        <f t="shared" ca="1" si="44"/>
        <v>0.63265561553034511</v>
      </c>
      <c r="F486" s="23">
        <f t="shared" ca="1" si="45"/>
        <v>0.72489289131955514</v>
      </c>
      <c r="G486" s="23">
        <f t="shared" ca="1" si="46"/>
        <v>8.2477535585536987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ca="1" si="43"/>
        <v>1.2260644584397324</v>
      </c>
      <c r="E487" s="23">
        <f t="shared" ca="1" si="44"/>
        <v>0.63441830991294357</v>
      </c>
      <c r="F487" s="23">
        <f t="shared" ca="1" si="45"/>
        <v>0.72438655376943017</v>
      </c>
      <c r="G487" s="23">
        <f t="shared" ca="1" si="46"/>
        <v>8.2415734043342361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ca="1" si="43"/>
        <v>1.2262379230004266</v>
      </c>
      <c r="E488" s="23">
        <f t="shared" ca="1" si="44"/>
        <v>0.63618002382810401</v>
      </c>
      <c r="F488" s="23">
        <f t="shared" ca="1" si="45"/>
        <v>0.72388080976261204</v>
      </c>
      <c r="G488" s="23">
        <f t="shared" ca="1" si="46"/>
        <v>8.2354004946676831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ca="1" si="43"/>
        <v>1.2264103478148916</v>
      </c>
      <c r="E489" s="23">
        <f t="shared" ca="1" si="44"/>
        <v>0.63794076315863124</v>
      </c>
      <c r="F489" s="23">
        <f t="shared" ca="1" si="45"/>
        <v>0.72337565538974047</v>
      </c>
      <c r="G489" s="23">
        <f t="shared" ca="1" si="46"/>
        <v>8.2292347818379472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ca="1" si="43"/>
        <v>1.2265817411762048</v>
      </c>
      <c r="E490" s="23">
        <f t="shared" ca="1" si="44"/>
        <v>0.63970053374036151</v>
      </c>
      <c r="F490" s="23">
        <f t="shared" ca="1" si="45"/>
        <v>0.72287108679794687</v>
      </c>
      <c r="G490" s="23">
        <f t="shared" ca="1" si="46"/>
        <v>8.2230762188184521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ca="1" si="43"/>
        <v>1.2267521112949247</v>
      </c>
      <c r="E491" s="23">
        <f t="shared" ca="1" si="44"/>
        <v>0.64145934136262994</v>
      </c>
      <c r="F491" s="23">
        <f t="shared" ca="1" si="45"/>
        <v>0.72236710019004324</v>
      </c>
      <c r="G491" s="23">
        <f t="shared" ca="1" si="46"/>
        <v>8.2169247592622323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ca="1" si="43"/>
        <v>1.2269214663000751</v>
      </c>
      <c r="E492" s="23">
        <f t="shared" ca="1" si="44"/>
        <v>0.6432171917687336</v>
      </c>
      <c r="F492" s="23">
        <f t="shared" ca="1" si="45"/>
        <v>0.72186369182372145</v>
      </c>
      <c r="G492" s="23">
        <f t="shared" ca="1" si="46"/>
        <v>8.2107803574921707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ca="1" si="43"/>
        <v>1.2270898142401157</v>
      </c>
      <c r="E493" s="23">
        <f t="shared" ca="1" si="44"/>
        <v>0.64497409065638811</v>
      </c>
      <c r="F493" s="23">
        <f t="shared" ca="1" si="45"/>
        <v>0.72136085801076633</v>
      </c>
      <c r="G493" s="23">
        <f t="shared" ca="1" si="46"/>
        <v>8.2046429684913793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ca="1" si="43"/>
        <v>1.2272571630838962</v>
      </c>
      <c r="E494" s="23">
        <f t="shared" ca="1" si="44"/>
        <v>0.64673004367817777</v>
      </c>
      <c r="F494" s="23">
        <f t="shared" ca="1" si="45"/>
        <v>0.72085859511628014</v>
      </c>
      <c r="G494" s="23">
        <f t="shared" ca="1" si="46"/>
        <v>8.1985125478937526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ca="1" si="43"/>
        <v>1.2274235207216015</v>
      </c>
      <c r="E495" s="23">
        <f t="shared" ca="1" si="44"/>
        <v>0.64848505644200349</v>
      </c>
      <c r="F495" s="23">
        <f t="shared" ca="1" si="45"/>
        <v>0.72035689955791837</v>
      </c>
      <c r="G495" s="23">
        <f t="shared" ca="1" si="46"/>
        <v>8.192389051974617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ca="1" si="43"/>
        <v>1.2275888949656808</v>
      </c>
      <c r="E496" s="23">
        <f t="shared" ca="1" si="44"/>
        <v>0.65023913451152138</v>
      </c>
      <c r="F496" s="23">
        <f t="shared" ca="1" si="45"/>
        <v>0.71985576780513794</v>
      </c>
      <c r="G496" s="23">
        <f t="shared" ca="1" si="46"/>
        <v>8.1862724376415734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ca="1" si="43"/>
        <v>1.2277532935517643</v>
      </c>
      <c r="E497" s="23">
        <f t="shared" ca="1" si="44"/>
        <v>0.65199228340658011</v>
      </c>
      <c r="F497" s="23">
        <f t="shared" ca="1" si="45"/>
        <v>0.71935519637845513</v>
      </c>
      <c r="G497" s="23">
        <f t="shared" ca="1" si="46"/>
        <v>8.1801626624254293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ca="1" si="43"/>
        <v>1.227916724139569</v>
      </c>
      <c r="E498" s="23">
        <f t="shared" ca="1" si="44"/>
        <v>0.65374450860364952</v>
      </c>
      <c r="F498" s="23">
        <f t="shared" ca="1" si="45"/>
        <v>0.71885518184871655</v>
      </c>
      <c r="G498" s="23">
        <f t="shared" ca="1" si="46"/>
        <v>8.174059684471306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ca="1" si="43"/>
        <v>1.2280791943137901</v>
      </c>
      <c r="E499" s="23">
        <f t="shared" ca="1" si="44"/>
        <v>0.65549581553624781</v>
      </c>
      <c r="F499" s="23">
        <f t="shared" ca="1" si="45"/>
        <v>0.71835572083637933</v>
      </c>
      <c r="G499" s="23">
        <f t="shared" ca="1" si="46"/>
        <v>8.1679634625298529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ca="1" si="43"/>
        <v>1.2282407115849812</v>
      </c>
      <c r="E500" s="23">
        <f t="shared" ca="1" si="44"/>
        <v>0.65724620959535951</v>
      </c>
      <c r="F500" s="23">
        <f t="shared" ca="1" si="45"/>
        <v>0.71785681001080326</v>
      </c>
      <c r="G500" s="23">
        <f t="shared" ca="1" si="46"/>
        <v>8.1618739559486038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ca="1" si="43"/>
        <v>1.2284012833904223</v>
      </c>
      <c r="E501" s="23">
        <f t="shared" ca="1" si="44"/>
        <v>0.6589956961298532</v>
      </c>
      <c r="F501" s="23">
        <f t="shared" ca="1" si="45"/>
        <v>0.71735844608955324</v>
      </c>
      <c r="G501" s="23">
        <f t="shared" ca="1" si="46"/>
        <v>8.1557911246634642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ca="1" si="43"/>
        <v>1.2285609170949763</v>
      </c>
      <c r="E502" s="23">
        <f t="shared" ca="1" si="44"/>
        <v>0.66074428044689015</v>
      </c>
      <c r="F502" s="23">
        <f t="shared" ca="1" si="45"/>
        <v>0.71686062583771104</v>
      </c>
      <c r="G502" s="23">
        <f t="shared" ca="1" si="46"/>
        <v>8.1497149291903099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ca="1" si="43"/>
        <v>1.2287196199919328</v>
      </c>
      <c r="E503" s="23">
        <f t="shared" ca="1" si="44"/>
        <v>0.662491967812331</v>
      </c>
      <c r="F503" s="23">
        <f t="shared" ca="1" si="45"/>
        <v>0.7163633460671992</v>
      </c>
      <c r="G503" s="23">
        <f t="shared" ca="1" si="46"/>
        <v>8.1436453306167405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ca="1" si="43"/>
        <v>1.228877399303842</v>
      </c>
      <c r="E504" s="23">
        <f t="shared" ca="1" si="44"/>
        <v>0.66423876345113664</v>
      </c>
      <c r="F504" s="23">
        <f t="shared" ca="1" si="45"/>
        <v>0.7158666036361131</v>
      </c>
      <c r="G504" s="23">
        <f t="shared" ca="1" si="46"/>
        <v>8.1375822905939241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ca="1" si="43"/>
        <v>1.2290342621833357</v>
      </c>
      <c r="E505" s="23">
        <f t="shared" ca="1" si="44"/>
        <v>0.66598467254776406</v>
      </c>
      <c r="F505" s="23">
        <f t="shared" ca="1" si="45"/>
        <v>0.71537039544806413</v>
      </c>
      <c r="G505" s="23">
        <f t="shared" ca="1" si="46"/>
        <v>8.1315257713285725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ca="1" si="43"/>
        <v>1.2291902157139385</v>
      </c>
      <c r="E506" s="23">
        <f t="shared" ca="1" si="44"/>
        <v>0.66772970024655887</v>
      </c>
      <c r="F506" s="23">
        <f t="shared" ca="1" si="45"/>
        <v>0.71487471845153239</v>
      </c>
      <c r="G506" s="23">
        <f t="shared" ca="1" si="46"/>
        <v>8.1254757355750495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ca="1" si="43"/>
        <v>1.2293452669108673</v>
      </c>
      <c r="E507" s="23">
        <f t="shared" ca="1" si="44"/>
        <v>0.66947385165214113</v>
      </c>
      <c r="F507" s="23">
        <f t="shared" ca="1" si="45"/>
        <v>0.71437956963922855</v>
      </c>
      <c r="G507" s="23">
        <f t="shared" ca="1" si="46"/>
        <v>8.1194321466275845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ca="1" si="43"/>
        <v>1.2294994227218199</v>
      </c>
      <c r="E508" s="23">
        <f t="shared" ca="1" si="44"/>
        <v>0.67121713182979015</v>
      </c>
      <c r="F508" s="23">
        <f t="shared" ca="1" si="45"/>
        <v>0.71388494604746489</v>
      </c>
      <c r="G508" s="23">
        <f t="shared" ca="1" si="46"/>
        <v>8.1133949683125852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ca="1" si="43"/>
        <v>1.2296526900277538</v>
      </c>
      <c r="E509" s="23">
        <f t="shared" ca="1" si="44"/>
        <v>0.67295954580582062</v>
      </c>
      <c r="F509" s="23">
        <f t="shared" ca="1" si="45"/>
        <v>0.7133908447555366</v>
      </c>
      <c r="G509" s="23">
        <f t="shared" ca="1" si="46"/>
        <v>8.1073641649810941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ca="1" si="43"/>
        <v>1.229805075643654</v>
      </c>
      <c r="E510" s="23">
        <f t="shared" ca="1" si="44"/>
        <v>0.67470109856795824</v>
      </c>
      <c r="F510" s="23">
        <f t="shared" ca="1" si="45"/>
        <v>0.71289726288511157</v>
      </c>
      <c r="G510" s="23">
        <f t="shared" ca="1" si="46"/>
        <v>8.1013397015013346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ca="1" si="43"/>
        <v>1.2299565863192901</v>
      </c>
      <c r="E511" s="23">
        <f t="shared" ca="1" si="44"/>
        <v>0.67644179506570723</v>
      </c>
      <c r="F511" s="23">
        <f t="shared" ca="1" si="45"/>
        <v>0.71240419759962925</v>
      </c>
      <c r="G511" s="23">
        <f t="shared" ca="1" si="46"/>
        <v>8.0953215432513854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ca="1" si="43"/>
        <v>1.2301072287399646</v>
      </c>
      <c r="E512" s="23">
        <f t="shared" ca="1" si="44"/>
        <v>0.67818164021071903</v>
      </c>
      <c r="F512" s="23">
        <f t="shared" ca="1" si="45"/>
        <v>0.71191164610370694</v>
      </c>
      <c r="G512" s="23">
        <f t="shared" ca="1" si="46"/>
        <v>8.0893096561119151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ca="1" si="43"/>
        <v>1.2302570095272496</v>
      </c>
      <c r="E513" s="23">
        <f t="shared" ca="1" si="44"/>
        <v>0.67992063887714982</v>
      </c>
      <c r="F513" s="23">
        <f t="shared" ca="1" si="45"/>
        <v>0.71141960564255824</v>
      </c>
      <c r="G513" s="23">
        <f t="shared" ca="1" si="46"/>
        <v>8.0833040064591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ca="1" si="43"/>
        <v>1.2304059352397143</v>
      </c>
      <c r="E514" s="23">
        <f t="shared" ca="1" si="44"/>
        <v>0.68165879590202016</v>
      </c>
      <c r="F514" s="23">
        <f t="shared" ca="1" si="45"/>
        <v>0.71092807350141607</v>
      </c>
      <c r="G514" s="23">
        <f t="shared" ca="1" si="46"/>
        <v>8.0773045611575789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ca="1" si="43"/>
        <v>1.2305540123736443</v>
      </c>
      <c r="E515" s="23">
        <f t="shared" ca="1" si="44"/>
        <v>0.6833961160855675</v>
      </c>
      <c r="F515" s="23">
        <f t="shared" ca="1" si="45"/>
        <v>0.71043704700496624</v>
      </c>
      <c r="G515" s="23">
        <f t="shared" ca="1" si="46"/>
        <v>8.0713112875535291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ca="1" si="43"/>
        <v>1.2307012473637484</v>
      </c>
      <c r="E516" s="23">
        <f t="shared" ca="1" si="44"/>
        <v>0.68513260419159405</v>
      </c>
      <c r="F516" s="23">
        <f t="shared" ca="1" si="45"/>
        <v>0.70994652351678911</v>
      </c>
      <c r="G516" s="23">
        <f t="shared" ca="1" si="46"/>
        <v>8.0653241534678664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ca="1" si="43"/>
        <v>1.2308476465838589</v>
      </c>
      <c r="E517" s="23">
        <f t="shared" ca="1" si="44"/>
        <v>0.68686826494781306</v>
      </c>
      <c r="F517" s="23">
        <f t="shared" ca="1" si="45"/>
        <v>0.70945650043880892</v>
      </c>
      <c r="G517" s="23">
        <f t="shared" ca="1" si="46"/>
        <v>8.059343127189516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ca="1" si="43"/>
        <v>1.2309932163476205</v>
      </c>
      <c r="E518" s="23">
        <f t="shared" ca="1" si="44"/>
        <v>0.68860310304618944</v>
      </c>
      <c r="F518" s="23">
        <f t="shared" ca="1" si="45"/>
        <v>0.70896697521075125</v>
      </c>
      <c r="G518" s="23">
        <f t="shared" ca="1" si="46"/>
        <v>8.0533681774687853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ca="1" si="43"/>
        <v>1.2311379629091719</v>
      </c>
      <c r="E519" s="23">
        <f t="shared" ca="1" si="44"/>
        <v>0.69033712314327722</v>
      </c>
      <c r="F519" s="23">
        <f t="shared" ca="1" si="45"/>
        <v>0.70847794530960806</v>
      </c>
      <c r="G519" s="23">
        <f t="shared" ca="1" si="46"/>
        <v>8.0473992735108482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ca="1" si="43"/>
        <v>1.2312818924638167</v>
      </c>
      <c r="E520" s="23">
        <f t="shared" ca="1" si="44"/>
        <v>0.69207032986055217</v>
      </c>
      <c r="F520" s="23">
        <f t="shared" ca="1" si="45"/>
        <v>0.70798940824911172</v>
      </c>
      <c r="G520" s="23">
        <f t="shared" ca="1" si="46"/>
        <v>8.0414363849693071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ca="1" si="43"/>
        <v>1.2314250111486871</v>
      </c>
      <c r="E521" s="23">
        <f t="shared" ca="1" si="44"/>
        <v>0.69380272778474306</v>
      </c>
      <c r="F521" s="23">
        <f t="shared" ca="1" si="45"/>
        <v>0.7075013615792145</v>
      </c>
      <c r="G521" s="23">
        <f t="shared" ca="1" si="46"/>
        <v>8.0354794819398663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ca="1" si="43"/>
        <v>1.2315673250433974</v>
      </c>
      <c r="E522" s="23">
        <f t="shared" ca="1" si="44"/>
        <v>0.69553432146815575</v>
      </c>
      <c r="F522" s="23">
        <f t="shared" ca="1" si="45"/>
        <v>0.70701380288557758</v>
      </c>
      <c r="G522" s="23">
        <f t="shared" ca="1" si="46"/>
        <v>8.0295285349540606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ca="1" si="43"/>
        <v>1.2317088401706904</v>
      </c>
      <c r="E523" s="23">
        <f t="shared" ca="1" si="44"/>
        <v>0.69726511542899716</v>
      </c>
      <c r="F523" s="23">
        <f t="shared" ca="1" si="45"/>
        <v>0.70652672978906583</v>
      </c>
      <c r="G523" s="23">
        <f t="shared" ca="1" si="46"/>
        <v>8.0235835149731169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ca="1" si="43"/>
        <v>1.231849562497074</v>
      </c>
      <c r="E524" s="23">
        <f t="shared" ca="1" si="44"/>
        <v>0.6989951141516928</v>
      </c>
      <c r="F524" s="23">
        <f t="shared" ca="1" si="45"/>
        <v>0.70604013994525161</v>
      </c>
      <c r="G524" s="23">
        <f t="shared" ca="1" si="46"/>
        <v>8.0176443933818895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ca="1" si="43"/>
        <v>1.2319894979334503</v>
      </c>
      <c r="E525" s="23">
        <f t="shared" ca="1" si="44"/>
        <v>0.70072432208720237</v>
      </c>
      <c r="F525" s="23">
        <f t="shared" ca="1" si="45"/>
        <v>0.705554031043924</v>
      </c>
      <c r="G525" s="23">
        <f t="shared" ca="1" si="46"/>
        <v>8.0117111419828628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ca="1" si="43"/>
        <v>1.2321286523357367</v>
      </c>
      <c r="E526" s="23">
        <f t="shared" ca="1" si="44"/>
        <v>0.70245274365333144</v>
      </c>
      <c r="F526" s="23">
        <f t="shared" ca="1" si="45"/>
        <v>0.70506840080860533</v>
      </c>
      <c r="G526" s="23">
        <f t="shared" ca="1" si="46"/>
        <v>8.0057837329902597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ca="1" si="43"/>
        <v>1.2322670315054776</v>
      </c>
      <c r="E527" s="23">
        <f t="shared" ca="1" si="44"/>
        <v>0.70418038323503951</v>
      </c>
      <c r="F527" s="23">
        <f t="shared" ca="1" si="45"/>
        <v>0.70458324699607644</v>
      </c>
      <c r="G527" s="23">
        <f t="shared" ca="1" si="46"/>
        <v>7.9998621390242395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ca="1" si="43"/>
        <v>1.2324046411904503</v>
      </c>
      <c r="E528" s="23">
        <f t="shared" ca="1" si="44"/>
        <v>0.70590724518474424</v>
      </c>
      <c r="F528" s="23">
        <f t="shared" ca="1" si="45"/>
        <v>0.70409856739590582</v>
      </c>
      <c r="G528" s="23">
        <f t="shared" ca="1" si="46"/>
        <v>7.9939463331051606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ca="1" si="43"/>
        <v>1.2325414870852609</v>
      </c>
      <c r="E529" s="23">
        <f t="shared" ca="1" si="44"/>
        <v>0.70763333382262361</v>
      </c>
      <c r="F529" s="23">
        <f t="shared" ca="1" si="45"/>
        <v>0.70361435982998799</v>
      </c>
      <c r="G529" s="23">
        <f t="shared" ca="1" si="46"/>
        <v>7.9880362886479297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ca="1" si="43"/>
        <v>1.2326775748319343</v>
      </c>
      <c r="E530" s="23">
        <f t="shared" ca="1" si="44"/>
        <v>0.70935865343691318</v>
      </c>
      <c r="F530" s="23">
        <f t="shared" ca="1" si="45"/>
        <v>0.70313062215208655</v>
      </c>
      <c r="G530" s="23">
        <f t="shared" ca="1" si="46"/>
        <v>7.9821319794564474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ca="1" si="43"/>
        <v>1.2328129100204943</v>
      </c>
      <c r="E531" s="23">
        <f t="shared" ca="1" si="44"/>
        <v>0.71108320828420124</v>
      </c>
      <c r="F531" s="23">
        <f t="shared" ca="1" si="45"/>
        <v>0.70264735224738606</v>
      </c>
      <c r="G531" s="23">
        <f t="shared" ca="1" si="46"/>
        <v>7.9762333797181153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ca="1" si="43"/>
        <v>1.2329474981895399</v>
      </c>
      <c r="E532" s="23">
        <f t="shared" ca="1" si="44"/>
        <v>0.71280700258971963</v>
      </c>
      <c r="F532" s="23">
        <f t="shared" ca="1" si="45"/>
        <v>0.70216454803204731</v>
      </c>
      <c r="G532" s="23">
        <f t="shared" ca="1" si="46"/>
        <v>7.9703404639984257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ca="1" si="43"/>
        <v>1.2330813448268094</v>
      </c>
      <c r="E533" s="23">
        <f t="shared" ca="1" si="44"/>
        <v>0.71453004054763292</v>
      </c>
      <c r="F533" s="23">
        <f t="shared" ca="1" si="45"/>
        <v>0.70168220745277121</v>
      </c>
      <c r="G533" s="23">
        <f t="shared" ca="1" si="46"/>
        <v>7.9644532072356284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ca="1" si="43"/>
        <v>1.2332144553697422</v>
      </c>
      <c r="E534" s="23">
        <f t="shared" ca="1" si="44"/>
        <v>0.71625232632132174</v>
      </c>
      <c r="F534" s="23">
        <f t="shared" ca="1" si="45"/>
        <v>0.70120032848636815</v>
      </c>
      <c r="G534" s="23">
        <f t="shared" ca="1" si="46"/>
        <v>7.958571584735477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ca="1" si="43"/>
        <v>1.2333468352060293</v>
      </c>
      <c r="E535" s="23">
        <f t="shared" ca="1" si="44"/>
        <v>0.71797386404366692</v>
      </c>
      <c r="F535" s="23">
        <f t="shared" ca="1" si="45"/>
        <v>0.70071890913933332</v>
      </c>
      <c r="G535" s="23">
        <f t="shared" ca="1" si="46"/>
        <v>7.9526955721660464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ca="1" si="43"/>
        <v>1.2334784896741591</v>
      </c>
      <c r="E536" s="23">
        <f t="shared" ca="1" si="44"/>
        <v>0.71969465781732656</v>
      </c>
      <c r="F536" s="23">
        <f t="shared" ca="1" si="45"/>
        <v>0.70023794744742762</v>
      </c>
      <c r="G536" s="23">
        <f t="shared" ca="1" si="46"/>
        <v>7.9468251455526211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ca="1" si="43"/>
        <v>1.2336094240639561</v>
      </c>
      <c r="E537" s="23">
        <f t="shared" ca="1" si="44"/>
        <v>0.72141471171501248</v>
      </c>
      <c r="F537" s="23">
        <f t="shared" ca="1" si="45"/>
        <v>0.69975744147526608</v>
      </c>
      <c r="G537" s="23">
        <f t="shared" ca="1" si="46"/>
        <v>7.940960281272659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ca="1" si="43"/>
        <v>1.2337396436171115</v>
      </c>
      <c r="E538" s="23">
        <f t="shared" ca="1" si="44"/>
        <v>0.7231340297797626</v>
      </c>
      <c r="F538" s="23">
        <f t="shared" ca="1" si="45"/>
        <v>0.69927738931590988</v>
      </c>
      <c r="G538" s="23">
        <f t="shared" ca="1" si="46"/>
        <v>7.9351009560508263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ca="1" si="43"/>
        <v>1.2338691535277082</v>
      </c>
      <c r="E539" s="23">
        <f t="shared" ca="1" si="44"/>
        <v>0.72485261602521145</v>
      </c>
      <c r="F539" s="23">
        <f t="shared" ca="1" si="45"/>
        <v>0.69879778909046575</v>
      </c>
      <c r="G539" s="23">
        <f t="shared" ca="1" si="46"/>
        <v>7.9292471469541024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ca="1" si="43"/>
        <v>1.2339979589427386</v>
      </c>
      <c r="E540" s="23">
        <f t="shared" ca="1" si="44"/>
        <v>0.72657047443585587</v>
      </c>
      <c r="F540" s="23">
        <f t="shared" ca="1" si="45"/>
        <v>0.69831863894769042</v>
      </c>
      <c r="G540" s="23">
        <f t="shared" ca="1" si="46"/>
        <v>7.923398831386951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ca="1" si="43"/>
        <v>1.234126064962616</v>
      </c>
      <c r="E541" s="23">
        <f t="shared" ca="1" si="44"/>
        <v>0.72828760896731981</v>
      </c>
      <c r="F541" s="23">
        <f t="shared" ca="1" si="45"/>
        <v>0.69783993706360081</v>
      </c>
      <c r="G541" s="23">
        <f t="shared" ca="1" si="46"/>
        <v>7.9175559870865602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ca="1" si="43"/>
        <v>1.2342534766416797</v>
      </c>
      <c r="E542" s="23">
        <f t="shared" ca="1" si="44"/>
        <v>0.73000402354661542</v>
      </c>
      <c r="F542" s="23">
        <f t="shared" ca="1" si="45"/>
        <v>0.69736168164108914</v>
      </c>
      <c r="G542" s="23">
        <f t="shared" ca="1" si="46"/>
        <v>7.9117185921181488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ca="1" si="43"/>
        <v>1.2343801989886936</v>
      </c>
      <c r="E543" s="23">
        <f t="shared" ca="1" si="44"/>
        <v>0.7317197220724001</v>
      </c>
      <c r="F543" s="23">
        <f t="shared" ca="1" si="45"/>
        <v>0.69688387090954429</v>
      </c>
      <c r="G543" s="23">
        <f t="shared" ca="1" si="46"/>
        <v>7.9058866248703463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ca="1" si="43"/>
        <v>1.2345062369673381</v>
      </c>
      <c r="E544" s="23">
        <f t="shared" ca="1" si="44"/>
        <v>0.73343470841523384</v>
      </c>
      <c r="F544" s="23">
        <f t="shared" ca="1" si="45"/>
        <v>0.6964065031244776</v>
      </c>
      <c r="G544" s="23">
        <f t="shared" ca="1" si="46"/>
        <v>7.9000600640506171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ca="1" si="43"/>
        <v>1.234631595496696</v>
      </c>
      <c r="E545" s="23">
        <f t="shared" ca="1" si="44"/>
        <v>0.73514898641783</v>
      </c>
      <c r="F545" s="23">
        <f t="shared" ca="1" si="45"/>
        <v>0.69592957656715504</v>
      </c>
      <c r="G545" s="23">
        <f t="shared" ca="1" si="46"/>
        <v>7.8942388886807802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ca="1" si="49">1+$E$14/$E$13*(1-$C$19^2/C546^2)</f>
        <v>1.2347562794517335</v>
      </c>
      <c r="E546" s="23">
        <f t="shared" ref="E546:E609" ca="1" si="50">$C$20*(C546/$C$19-$C$19/C546)</f>
        <v>0.73686255989530702</v>
      </c>
      <c r="F546" s="23">
        <f t="shared" ref="F546:F609" ca="1" si="51">(D546^2+E546^2)^0.5/(D546^2+E546^2)</f>
        <v>0.69545308954423279</v>
      </c>
      <c r="G546" s="23">
        <f t="shared" ref="G546:G609" ca="1" si="52">F546*$C$22/$C$12-$C$3</f>
        <v>7.8884230780925559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ca="1" si="49"/>
        <v>1.2348802936637733</v>
      </c>
      <c r="E547" s="23">
        <f t="shared" ca="1" si="50"/>
        <v>0.7385754326354339</v>
      </c>
      <c r="F547" s="23">
        <f t="shared" ca="1" si="51"/>
        <v>0.69497704038739949</v>
      </c>
      <c r="G547" s="23">
        <f t="shared" ca="1" si="52"/>
        <v>7.8826126119232001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ca="1" si="49"/>
        <v>1.2350036429209623</v>
      </c>
      <c r="E548" s="23">
        <f t="shared" ca="1" si="50"/>
        <v>0.74028760839887664</v>
      </c>
      <c r="F548" s="23">
        <f t="shared" ca="1" si="51"/>
        <v>0.6945014274530229</v>
      </c>
      <c r="G548" s="23">
        <f t="shared" ca="1" si="52"/>
        <v>7.8768074701111956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ca="1" si="49"/>
        <v>1.2351263319687351</v>
      </c>
      <c r="E549" s="23">
        <f t="shared" ca="1" si="50"/>
        <v>0.74199909091943861</v>
      </c>
      <c r="F549" s="23">
        <f t="shared" ca="1" si="51"/>
        <v>0.69402624912180144</v>
      </c>
      <c r="G549" s="23">
        <f t="shared" ca="1" si="52"/>
        <v>7.87100763289199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ca="1" si="49"/>
        <v>1.2352483655102688</v>
      </c>
      <c r="E550" s="23">
        <f t="shared" ca="1" si="50"/>
        <v>0.74370988390430115</v>
      </c>
      <c r="F550" s="23">
        <f t="shared" ca="1" si="51"/>
        <v>0.69355150379842012</v>
      </c>
      <c r="G550" s="23">
        <f t="shared" ca="1" si="52"/>
        <v>7.8652130807938079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ca="1" si="49"/>
        <v>1.2353697482069355</v>
      </c>
      <c r="E551" s="23">
        <f t="shared" ca="1" si="50"/>
        <v>0.74541999103425949</v>
      </c>
      <c r="F551" s="23">
        <f t="shared" ca="1" si="51"/>
        <v>0.69307718991121259</v>
      </c>
      <c r="G551" s="23">
        <f t="shared" ca="1" si="52"/>
        <v>7.8594237946335124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ca="1" si="49"/>
        <v>1.2354904846787453</v>
      </c>
      <c r="E552" s="23">
        <f t="shared" ca="1" si="50"/>
        <v>0.74712941596395821</v>
      </c>
      <c r="F552" s="23">
        <f t="shared" ca="1" si="51"/>
        <v>0.69260330591182584</v>
      </c>
      <c r="G552" s="23">
        <f t="shared" ca="1" si="52"/>
        <v>7.8536397555125284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ca="1" si="49"/>
        <v>1.235610579504788</v>
      </c>
      <c r="E553" s="23">
        <f t="shared" ca="1" si="50"/>
        <v>0.74883816232212197</v>
      </c>
      <c r="F553" s="23">
        <f t="shared" ca="1" si="51"/>
        <v>0.69212985027489182</v>
      </c>
      <c r="G553" s="23">
        <f t="shared" ca="1" si="52"/>
        <v>7.8478609448128189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ca="1" si="49"/>
        <v>1.2357300372236661</v>
      </c>
      <c r="E554" s="23">
        <f t="shared" ca="1" si="50"/>
        <v>0.75054623371178553</v>
      </c>
      <c r="F554" s="23">
        <f t="shared" ca="1" si="51"/>
        <v>0.69165682149770169</v>
      </c>
      <c r="G554" s="23">
        <f t="shared" ca="1" si="52"/>
        <v>7.8420873441929206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ca="1" si="49"/>
        <v>1.2358488623339241</v>
      </c>
      <c r="E555" s="23">
        <f t="shared" ca="1" si="50"/>
        <v>0.75225363371052067</v>
      </c>
      <c r="F555" s="23">
        <f t="shared" ca="1" si="51"/>
        <v>0.69118421809988551</v>
      </c>
      <c r="G555" s="23">
        <f t="shared" ca="1" si="52"/>
        <v>7.8363189355840284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ca="1" si="49"/>
        <v>1.2359670592944711</v>
      </c>
      <c r="E556" s="23">
        <f t="shared" ca="1" si="50"/>
        <v>0.75396036587065973</v>
      </c>
      <c r="F556" s="23">
        <f t="shared" ca="1" si="51"/>
        <v>0.69071203862309682</v>
      </c>
      <c r="G556" s="23">
        <f t="shared" ca="1" si="52"/>
        <v>7.8305557011861477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ca="1" si="49"/>
        <v>1.2360846325250008</v>
      </c>
      <c r="E557" s="23">
        <f t="shared" ca="1" si="50"/>
        <v>0.75566643371951991</v>
      </c>
      <c r="F557" s="23">
        <f t="shared" ca="1" si="51"/>
        <v>0.69024028163069984</v>
      </c>
      <c r="G557" s="23">
        <f t="shared" ca="1" si="52"/>
        <v>7.8247976234642707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ca="1" si="49"/>
        <v>1.2362015864064029</v>
      </c>
      <c r="E558" s="23">
        <f t="shared" ca="1" si="50"/>
        <v>0.7573718407596205</v>
      </c>
      <c r="F558" s="23">
        <f t="shared" ca="1" si="51"/>
        <v>0.68976894570746317</v>
      </c>
      <c r="G558" s="23">
        <f t="shared" ca="1" si="52"/>
        <v>7.8190446851446538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ca="1" si="49"/>
        <v>1.2363179252811722</v>
      </c>
      <c r="E559" s="23">
        <f t="shared" ca="1" si="50"/>
        <v>0.75907659046890275</v>
      </c>
      <c r="F559" s="23">
        <f t="shared" ca="1" si="51"/>
        <v>0.68929802945925567</v>
      </c>
      <c r="G559" s="23">
        <f t="shared" ca="1" si="52"/>
        <v>7.8132968692110829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ca="1" si="49"/>
        <v>1.2364336534538118</v>
      </c>
      <c r="E560" s="23">
        <f t="shared" ca="1" si="50"/>
        <v>0.76078068630094375</v>
      </c>
      <c r="F560" s="23">
        <f t="shared" ca="1" si="51"/>
        <v>0.68882753151274811</v>
      </c>
      <c r="G560" s="23">
        <f t="shared" ca="1" si="52"/>
        <v>7.8075541589012509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ca="1" si="49"/>
        <v>1.2365487751912307</v>
      </c>
      <c r="E561" s="23">
        <f t="shared" ca="1" si="50"/>
        <v>0.76248413168516926</v>
      </c>
      <c r="F561" s="23">
        <f t="shared" ca="1" si="51"/>
        <v>0.68835745051511787</v>
      </c>
      <c r="G561" s="23">
        <f t="shared" ca="1" si="52"/>
        <v>7.8018165377031448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ca="1" si="49"/>
        <v>1.2366632947231373</v>
      </c>
      <c r="E562" s="23">
        <f t="shared" ca="1" si="50"/>
        <v>0.76418693002706517</v>
      </c>
      <c r="F562" s="23">
        <f t="shared" ca="1" si="51"/>
        <v>0.68788778513375859</v>
      </c>
      <c r="G562" s="23">
        <f t="shared" ca="1" si="52"/>
        <v>7.7960839893515033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ca="1" si="49"/>
        <v>1.2367772162424278</v>
      </c>
      <c r="E563" s="23">
        <f t="shared" ca="1" si="50"/>
        <v>0.76588908470838635</v>
      </c>
      <c r="F563" s="23">
        <f t="shared" ca="1" si="51"/>
        <v>0.68741853405599251</v>
      </c>
      <c r="G563" s="23">
        <f t="shared" ca="1" si="52"/>
        <v>7.7903564978243018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ca="1" si="49"/>
        <v>1.2368905439055706</v>
      </c>
      <c r="E564" s="23">
        <f t="shared" ca="1" si="50"/>
        <v>0.76759059908736127</v>
      </c>
      <c r="F564" s="23">
        <f t="shared" ca="1" si="51"/>
        <v>0.68694969598878808</v>
      </c>
      <c r="G564" s="23">
        <f t="shared" ca="1" si="52"/>
        <v>7.7846340473393187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ca="1" si="49"/>
        <v>1.237003281832985</v>
      </c>
      <c r="E565" s="23">
        <f t="shared" ca="1" si="50"/>
        <v>0.76929147649889851</v>
      </c>
      <c r="F565" s="23">
        <f t="shared" ca="1" si="51"/>
        <v>0.68648126965848077</v>
      </c>
      <c r="G565" s="23">
        <f t="shared" ca="1" si="52"/>
        <v>7.7789166223507067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ca="1" si="49"/>
        <v>1.2371154341094153</v>
      </c>
      <c r="E566" s="23">
        <f t="shared" ca="1" si="50"/>
        <v>0.77099172025478679</v>
      </c>
      <c r="F566" s="23">
        <f t="shared" ca="1" si="51"/>
        <v>0.68601325381049805</v>
      </c>
      <c r="G566" s="23">
        <f t="shared" ca="1" si="52"/>
        <v>7.7732042075456569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ca="1" si="49"/>
        <v>1.2372270047843013</v>
      </c>
      <c r="E567" s="23">
        <f t="shared" ca="1" si="50"/>
        <v>0.77269133364389619</v>
      </c>
      <c r="F567" s="23">
        <f t="shared" ca="1" si="51"/>
        <v>0.68554564720908751</v>
      </c>
      <c r="G567" s="23">
        <f t="shared" ca="1" si="52"/>
        <v>7.7674967878410701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ca="1" si="49"/>
        <v>1.2373379978721439</v>
      </c>
      <c r="E568" s="23">
        <f t="shared" ca="1" si="50"/>
        <v>0.77439031993237617</v>
      </c>
      <c r="F568" s="23">
        <f t="shared" ca="1" si="51"/>
        <v>0.68507844863704848</v>
      </c>
      <c r="G568" s="23">
        <f t="shared" ca="1" si="52"/>
        <v>7.7617943483802758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ca="1" si="49"/>
        <v>1.2374484173528666</v>
      </c>
      <c r="E569" s="23">
        <f t="shared" ca="1" si="50"/>
        <v>0.77608868236385065</v>
      </c>
      <c r="F569" s="23">
        <f t="shared" ca="1" si="51"/>
        <v>0.68461165689546943</v>
      </c>
      <c r="G569" s="23">
        <f t="shared" ca="1" si="52"/>
        <v>7.7560968745298418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ca="1" si="49"/>
        <v>1.2375582671721708</v>
      </c>
      <c r="E570" s="23">
        <f t="shared" ca="1" si="50"/>
        <v>0.77778642415961197</v>
      </c>
      <c r="F570" s="23">
        <f t="shared" ca="1" si="51"/>
        <v>0.68414527080346588</v>
      </c>
      <c r="G570" s="23">
        <f t="shared" ca="1" si="52"/>
        <v>7.7504043518763606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ca="1" si="49"/>
        <v>1.2376675512418898</v>
      </c>
      <c r="E571" s="23">
        <f t="shared" ca="1" si="50"/>
        <v>0.7794835485188133</v>
      </c>
      <c r="F571" s="23">
        <f t="shared" ca="1" si="51"/>
        <v>0.68367928919792431</v>
      </c>
      <c r="G571" s="23">
        <f t="shared" ca="1" si="52"/>
        <v>7.7447167662233305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ca="1" si="49"/>
        <v>1.2377762734403366</v>
      </c>
      <c r="E572" s="23">
        <f t="shared" ca="1" si="50"/>
        <v>0.7811800586186588</v>
      </c>
      <c r="F572" s="23">
        <f t="shared" ca="1" si="51"/>
        <v>0.68321371093324812</v>
      </c>
      <c r="G572" s="23">
        <f t="shared" ca="1" si="52"/>
        <v>7.739034103588061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ca="1" si="49"/>
        <v>1.2378844376126477</v>
      </c>
      <c r="E573" s="23">
        <f t="shared" ca="1" si="50"/>
        <v>0.7828759576145895</v>
      </c>
      <c r="F573" s="23">
        <f t="shared" ca="1" si="51"/>
        <v>0.68274853488110776</v>
      </c>
      <c r="G573" s="23">
        <f t="shared" ca="1" si="52"/>
        <v>7.7333563501986102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ca="1" si="49"/>
        <v>1.2379920475711235</v>
      </c>
      <c r="E574" s="23">
        <f t="shared" ca="1" si="50"/>
        <v>0.78457124864047245</v>
      </c>
      <c r="F574" s="23">
        <f t="shared" ca="1" si="51"/>
        <v>0.68228375993019386</v>
      </c>
      <c r="G574" s="23">
        <f t="shared" ca="1" si="52"/>
        <v>7.7276834924907778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ca="1" si="49"/>
        <v>1.2380991070955638</v>
      </c>
      <c r="E575" s="23">
        <f t="shared" ca="1" si="50"/>
        <v>0.78626593480878149</v>
      </c>
      <c r="F575" s="23">
        <f t="shared" ca="1" si="51"/>
        <v>0.68181938498597439</v>
      </c>
      <c r="G575" s="23">
        <f t="shared" ca="1" si="52"/>
        <v>7.7220155171051434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ca="1" si="49"/>
        <v>1.2382056199336002</v>
      </c>
      <c r="E576" s="23">
        <f t="shared" ca="1" si="50"/>
        <v>0.78796001921078263</v>
      </c>
      <c r="F576" s="23">
        <f t="shared" ca="1" si="51"/>
        <v>0.68135540897045344</v>
      </c>
      <c r="G576" s="23">
        <f t="shared" ca="1" si="52"/>
        <v>7.7163524108841166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ca="1" si="49"/>
        <v>1.2383115898010235</v>
      </c>
      <c r="E577" s="23">
        <f t="shared" ca="1" si="50"/>
        <v>0.78965350491671171</v>
      </c>
      <c r="F577" s="23">
        <f t="shared" ca="1" si="51"/>
        <v>0.68089183082193583</v>
      </c>
      <c r="G577" s="23">
        <f t="shared" ca="1" si="52"/>
        <v>7.7106941608690729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ca="1" si="49"/>
        <v>1.2384170203821083</v>
      </c>
      <c r="E578" s="23">
        <f t="shared" ca="1" si="50"/>
        <v>0.79134639497595471</v>
      </c>
      <c r="F578" s="23">
        <f t="shared" ca="1" si="51"/>
        <v>0.68042864949479254</v>
      </c>
      <c r="G578" s="23">
        <f t="shared" ca="1" si="52"/>
        <v>7.7050407542974799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ca="1" si="49"/>
        <v>1.2385219153299332</v>
      </c>
      <c r="E579" s="23">
        <f t="shared" ca="1" si="50"/>
        <v>0.79303869241722336</v>
      </c>
      <c r="F579" s="23">
        <f t="shared" ca="1" si="51"/>
        <v>0.6799658639592302</v>
      </c>
      <c r="G579" s="23">
        <f t="shared" ca="1" si="52"/>
        <v>7.699392178600089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ca="1" si="49"/>
        <v>1.2386262782666961</v>
      </c>
      <c r="E580" s="23">
        <f t="shared" ca="1" si="50"/>
        <v>0.79473040024873087</v>
      </c>
      <c r="F580" s="23">
        <f t="shared" ca="1" si="51"/>
        <v>0.67950347320106486</v>
      </c>
      <c r="G580" s="23">
        <f t="shared" ca="1" si="52"/>
        <v>7.6937484213981762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ca="1" si="49"/>
        <v>1.2387301127840293</v>
      </c>
      <c r="E581" s="23">
        <f t="shared" ca="1" si="50"/>
        <v>0.79642152145836465</v>
      </c>
      <c r="F581" s="23">
        <f t="shared" ca="1" si="51"/>
        <v>0.67904147622149591</v>
      </c>
      <c r="G581" s="23">
        <f t="shared" ca="1" si="52"/>
        <v>7.6881094705007804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ca="1" si="49"/>
        <v>1.238833422443306</v>
      </c>
      <c r="E582" s="23">
        <f t="shared" ca="1" si="50"/>
        <v>0.7981120590138574</v>
      </c>
      <c r="F582" s="23">
        <f t="shared" ca="1" si="51"/>
        <v>0.6785798720368863</v>
      </c>
      <c r="G582" s="23">
        <f t="shared" ca="1" si="52"/>
        <v>7.6824753139020192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ca="1" si="49"/>
        <v>1.2389362107759474</v>
      </c>
      <c r="E583" s="23">
        <f t="shared" ca="1" si="50"/>
        <v>0.79980201586295729</v>
      </c>
      <c r="F583" s="23">
        <f t="shared" ca="1" si="51"/>
        <v>0.67811865967854357</v>
      </c>
      <c r="G583" s="23">
        <f t="shared" ca="1" si="52"/>
        <v>7.6768459397784188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ca="1" si="49"/>
        <v>1.2390384812837232</v>
      </c>
      <c r="E584" s="23">
        <f t="shared" ca="1" si="50"/>
        <v>0.801491394933596</v>
      </c>
      <c r="F584" s="23">
        <f t="shared" ca="1" si="51"/>
        <v>0.67765783819250469</v>
      </c>
      <c r="G584" s="23">
        <f t="shared" ca="1" si="52"/>
        <v>7.6712213364862887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ca="1" si="49"/>
        <v>1.2391402374390512</v>
      </c>
      <c r="E585" s="23">
        <f t="shared" ca="1" si="50"/>
        <v>0.80318019913405414</v>
      </c>
      <c r="F585" s="23">
        <f t="shared" ca="1" si="51"/>
        <v>0.67719740663932382</v>
      </c>
      <c r="G585" s="23">
        <f t="shared" ca="1" si="52"/>
        <v>7.6656014925591247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ca="1" si="49"/>
        <v>1.2392414826852909</v>
      </c>
      <c r="E586" s="23">
        <f t="shared" ca="1" si="50"/>
        <v>0.80486843135312669</v>
      </c>
      <c r="F586" s="23">
        <f t="shared" ca="1" si="51"/>
        <v>0.67673736409386198</v>
      </c>
      <c r="G586" s="23">
        <f t="shared" ca="1" si="52"/>
        <v>7.659986396705051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ca="1" si="49"/>
        <v>1.2393422204370355</v>
      </c>
      <c r="E587" s="23">
        <f t="shared" ca="1" si="50"/>
        <v>0.80655609446028542</v>
      </c>
      <c r="F587" s="23">
        <f t="shared" ca="1" si="51"/>
        <v>0.67627770964508127</v>
      </c>
      <c r="G587" s="23">
        <f t="shared" ca="1" si="52"/>
        <v>7.6543760378043029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ca="1" si="49"/>
        <v>1.2394424540803994</v>
      </c>
      <c r="E588" s="23">
        <f t="shared" ca="1" si="50"/>
        <v>0.80824319130584055</v>
      </c>
      <c r="F588" s="23">
        <f t="shared" ca="1" si="51"/>
        <v>0.67581844239583966</v>
      </c>
      <c r="G588" s="23">
        <f t="shared" ca="1" si="52"/>
        <v>7.6487704049067187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ca="1" si="49"/>
        <v>1.2395421869733028</v>
      </c>
      <c r="E589" s="23">
        <f t="shared" ca="1" si="50"/>
        <v>0.80992972472109992</v>
      </c>
      <c r="F589" s="23">
        <f t="shared" ca="1" si="51"/>
        <v>0.67535956146269127</v>
      </c>
      <c r="G589" s="23">
        <f t="shared" ca="1" si="52"/>
        <v>7.643169487229315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ca="1" si="49"/>
        <v>1.2396414224457535</v>
      </c>
      <c r="E590" s="23">
        <f t="shared" ca="1" si="50"/>
        <v>0.81161569751852747</v>
      </c>
      <c r="F590" s="23">
        <f t="shared" ca="1" si="51"/>
        <v>0.674901065975686</v>
      </c>
      <c r="G590" s="23">
        <f t="shared" ca="1" si="52"/>
        <v>7.6375732741538265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ca="1" si="49"/>
        <v>1.239740163800124</v>
      </c>
      <c r="E591" s="23">
        <f t="shared" ca="1" si="50"/>
        <v>0.81330111249190007</v>
      </c>
      <c r="F591" s="23">
        <f t="shared" ca="1" si="51"/>
        <v>0.67444295507817509</v>
      </c>
      <c r="G591" s="23">
        <f t="shared" ca="1" si="52"/>
        <v>7.6319817552243379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ca="1" si="49"/>
        <v>1.2398384143114269</v>
      </c>
      <c r="E592" s="23">
        <f t="shared" ca="1" si="50"/>
        <v>0.81498597241646176</v>
      </c>
      <c r="F592" s="23">
        <f t="shared" ca="1" si="51"/>
        <v>0.67398522792661708</v>
      </c>
      <c r="G592" s="23">
        <f t="shared" ca="1" si="52"/>
        <v>7.6263949201449197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ca="1" si="49"/>
        <v>1.2399361772275861</v>
      </c>
      <c r="E593" s="23">
        <f t="shared" ca="1" si="50"/>
        <v>0.81667028004907716</v>
      </c>
      <c r="F593" s="23">
        <f t="shared" ca="1" si="51"/>
        <v>0.6735278836903873</v>
      </c>
      <c r="G593" s="23">
        <f t="shared" ca="1" si="52"/>
        <v>7.6208127587773014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ca="1" si="49"/>
        <v>1.2400334557697055</v>
      </c>
      <c r="E594" s="23">
        <f t="shared" ca="1" si="50"/>
        <v>0.81835403812838448</v>
      </c>
      <c r="F594" s="23">
        <f t="shared" ca="1" si="51"/>
        <v>0.67307092155158921</v>
      </c>
      <c r="G594" s="23">
        <f t="shared" ca="1" si="52"/>
        <v>7.6152352611385599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ca="1" si="49"/>
        <v>1.2401302531323337</v>
      </c>
      <c r="E595" s="23">
        <f t="shared" ca="1" si="50"/>
        <v>0.82003724937494427</v>
      </c>
      <c r="F595" s="23">
        <f t="shared" ca="1" si="51"/>
        <v>0.67261434070487003</v>
      </c>
      <c r="G595" s="23">
        <f t="shared" ca="1" si="52"/>
        <v>7.6096624173988818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ca="1" si="49"/>
        <v>1.2402265724837276</v>
      </c>
      <c r="E596" s="23">
        <f t="shared" ca="1" si="50"/>
        <v>0.82171991649138976</v>
      </c>
      <c r="F596" s="23">
        <f t="shared" ca="1" si="51"/>
        <v>0.67215814035723631</v>
      </c>
      <c r="G596" s="23">
        <f t="shared" ca="1" si="52"/>
        <v>7.6040942178793074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ca="1" si="49"/>
        <v>1.24032241696611</v>
      </c>
      <c r="E597" s="23">
        <f t="shared" ca="1" si="50"/>
        <v>0.8234020421625734</v>
      </c>
      <c r="F597" s="23">
        <f t="shared" ca="1" si="51"/>
        <v>0.67170231972787342</v>
      </c>
      <c r="G597" s="23">
        <f t="shared" ca="1" si="52"/>
        <v>7.5985306530495205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ca="1" si="49"/>
        <v>1.2404177896959274</v>
      </c>
      <c r="E598" s="23">
        <f t="shared" ca="1" si="50"/>
        <v>0.8250836290557132</v>
      </c>
      <c r="F598" s="23">
        <f t="shared" ca="1" si="51"/>
        <v>0.67124687804796768</v>
      </c>
      <c r="G598" s="23">
        <f t="shared" ca="1" si="52"/>
        <v>7.5929717135256904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ca="1" si="49"/>
        <v>1.2405126937641018</v>
      </c>
      <c r="E599" s="23">
        <f t="shared" ca="1" si="50"/>
        <v>0.82676467982053736</v>
      </c>
      <c r="F599" s="23">
        <f t="shared" ca="1" si="51"/>
        <v>0.67079181456053016</v>
      </c>
      <c r="G599" s="23">
        <f t="shared" ca="1" si="52"/>
        <v>7.5874173900683104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ca="1" si="49"/>
        <v>1.2406071322362826</v>
      </c>
      <c r="E600" s="23">
        <f t="shared" ca="1" si="50"/>
        <v>0.82844519708942688</v>
      </c>
      <c r="F600" s="23">
        <f t="shared" ca="1" si="51"/>
        <v>0.67033712852022342</v>
      </c>
      <c r="G600" s="23">
        <f t="shared" ca="1" si="52"/>
        <v>7.5818676735800921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ca="1" si="49"/>
        <v>1.2407011081530934</v>
      </c>
      <c r="E601" s="23">
        <f t="shared" ca="1" si="50"/>
        <v>0.83012518347755848</v>
      </c>
      <c r="F601" s="23">
        <f t="shared" ca="1" si="51"/>
        <v>0.66988281919318893</v>
      </c>
      <c r="G601" s="23">
        <f t="shared" ca="1" si="52"/>
        <v>7.5763225551038484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ca="1" si="49"/>
        <v>1.2407946245303767</v>
      </c>
      <c r="E602" s="23">
        <f t="shared" ca="1" si="50"/>
        <v>0.83180464158304268</v>
      </c>
      <c r="F602" s="23">
        <f t="shared" ca="1" si="51"/>
        <v>0.66942888585688054</v>
      </c>
      <c r="G602" s="23">
        <f t="shared" ca="1" si="52"/>
        <v>7.5707820258204706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ca="1" si="49"/>
        <v>1.2408876843594359</v>
      </c>
      <c r="E603" s="23">
        <f t="shared" ca="1" si="50"/>
        <v>0.83348357398706596</v>
      </c>
      <c r="F603" s="23">
        <f t="shared" ca="1" si="51"/>
        <v>0.66897532779989477</v>
      </c>
      <c r="G603" s="23">
        <f t="shared" ca="1" si="52"/>
        <v>7.5652460770468508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ca="1" si="49"/>
        <v>1.2409802906072751</v>
      </c>
      <c r="E604" s="23">
        <f t="shared" ca="1" si="50"/>
        <v>0.83516198325402491</v>
      </c>
      <c r="F604" s="23">
        <f t="shared" ca="1" si="51"/>
        <v>0.66852214432180879</v>
      </c>
      <c r="G604" s="23">
        <f t="shared" ca="1" si="52"/>
        <v>7.5597147002339078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ca="1" si="49"/>
        <v>1.241072446216835</v>
      </c>
      <c r="E605" s="23">
        <f t="shared" ca="1" si="50"/>
        <v>0.83683987193166542</v>
      </c>
      <c r="F605" s="23">
        <f t="shared" ca="1" si="51"/>
        <v>0.66806933473301633</v>
      </c>
      <c r="G605" s="23">
        <f t="shared" ca="1" si="52"/>
        <v>7.5541878869645807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ca="1" si="49"/>
        <v>1.2411641541072265</v>
      </c>
      <c r="E606" s="23">
        <f t="shared" ca="1" si="50"/>
        <v>0.83851724255121585</v>
      </c>
      <c r="F606" s="23">
        <f t="shared" ca="1" si="51"/>
        <v>0.6676168983545685</v>
      </c>
      <c r="G606" s="23">
        <f t="shared" ca="1" si="52"/>
        <v>7.5486656289518912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ca="1" si="49"/>
        <v>1.2412554171739627</v>
      </c>
      <c r="E607" s="23">
        <f t="shared" ca="1" si="50"/>
        <v>0.84019409762752129</v>
      </c>
      <c r="F607" s="23">
        <f t="shared" ca="1" si="51"/>
        <v>0.66716483451801567</v>
      </c>
      <c r="G607" s="23">
        <f t="shared" ca="1" si="52"/>
        <v>7.5431479180370093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ca="1" si="49"/>
        <v>1.2413462382891867</v>
      </c>
      <c r="E608" s="23">
        <f t="shared" ca="1" si="50"/>
        <v>0.84187043965917618</v>
      </c>
      <c r="F608" s="23">
        <f t="shared" ca="1" si="51"/>
        <v>0.6667131425652506</v>
      </c>
      <c r="G608" s="23">
        <f t="shared" ca="1" si="52"/>
        <v>7.5376347461873419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ca="1" si="49"/>
        <v>1.2414366203018978</v>
      </c>
      <c r="E609" s="23">
        <f t="shared" ca="1" si="50"/>
        <v>0.84354627112865377</v>
      </c>
      <c r="F609" s="23">
        <f t="shared" ca="1" si="51"/>
        <v>0.66626182184835558</v>
      </c>
      <c r="G609" s="23">
        <f t="shared" ca="1" si="52"/>
        <v>7.5321261054946618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ca="1" si="55">1+$E$14/$E$13*(1-$C$19^2/C610^2)</f>
        <v>1.2415265660381751</v>
      </c>
      <c r="E610" s="23">
        <f t="shared" ref="E610:E673" ca="1" si="56">$C$20*(C610/$C$19-$C$19/C610)</f>
        <v>0.84522159450243883</v>
      </c>
      <c r="F610" s="23">
        <f t="shared" ref="F610:F673" ca="1" si="57">(D610^2+E610^2)^0.5/(D610^2+E610^2)</f>
        <v>0.66581087172945019</v>
      </c>
      <c r="G610" s="23">
        <f t="shared" ref="G610:G673" ca="1" si="58">F610*$C$22/$C$12-$C$3</f>
        <v>7.5266219881732574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ca="1" si="55"/>
        <v>1.2416160783013983</v>
      </c>
      <c r="E611" s="23">
        <f t="shared" ca="1" si="56"/>
        <v>0.84689641223115308</v>
      </c>
      <c r="F611" s="23">
        <f t="shared" ca="1" si="57"/>
        <v>0.66536029158054133</v>
      </c>
      <c r="G611" s="23">
        <f t="shared" ca="1" si="58"/>
        <v>7.5211223865580923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ca="1" si="55"/>
        <v>1.2417051598724664</v>
      </c>
      <c r="E612" s="23">
        <f t="shared" ca="1" si="56"/>
        <v>0.84857072674968492</v>
      </c>
      <c r="F612" s="23">
        <f t="shared" ca="1" si="57"/>
        <v>0.66491008078337532</v>
      </c>
      <c r="G612" s="23">
        <f t="shared" ca="1" si="58"/>
        <v>7.5156272931030124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ca="1" si="55"/>
        <v>1.2417938135100126</v>
      </c>
      <c r="E613" s="23">
        <f t="shared" ca="1" si="56"/>
        <v>0.85024454047731401</v>
      </c>
      <c r="F613" s="23">
        <f t="shared" ca="1" si="57"/>
        <v>0.66446023872929239</v>
      </c>
      <c r="G613" s="23">
        <f t="shared" ca="1" si="58"/>
        <v>7.5101367003789559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ca="1" si="55"/>
        <v>1.2418820419506198</v>
      </c>
      <c r="E614" s="23">
        <f t="shared" ca="1" si="56"/>
        <v>0.85191785581783652</v>
      </c>
      <c r="F614" s="23">
        <f t="shared" ca="1" si="57"/>
        <v>0.6640107648190825</v>
      </c>
      <c r="G614" s="23">
        <f t="shared" ca="1" si="58"/>
        <v>7.5046506010722052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ca="1" si="55"/>
        <v>1.2419698479090298</v>
      </c>
      <c r="E615" s="23">
        <f t="shared" ca="1" si="56"/>
        <v>0.85359067515968901</v>
      </c>
      <c r="F615" s="23">
        <f t="shared" ca="1" si="57"/>
        <v>0.6635616584628431</v>
      </c>
      <c r="G615" s="23">
        <f t="shared" ca="1" si="58"/>
        <v>7.4991689879826442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ca="1" si="55"/>
        <v>1.2420572340783533</v>
      </c>
      <c r="E616" s="23">
        <f t="shared" ca="1" si="56"/>
        <v>0.85526300087607121</v>
      </c>
      <c r="F616" s="23">
        <f t="shared" ca="1" si="57"/>
        <v>0.66311291907983916</v>
      </c>
      <c r="G616" s="23">
        <f t="shared" ca="1" si="58"/>
        <v>7.493691854022055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ca="1" si="55"/>
        <v>1.2421442031302763</v>
      </c>
      <c r="E617" s="23">
        <f t="shared" ca="1" si="56"/>
        <v>0.8569348353250662</v>
      </c>
      <c r="F617" s="23">
        <f t="shared" ca="1" si="57"/>
        <v>0.662664546098365</v>
      </c>
      <c r="G617" s="23">
        <f t="shared" ca="1" si="58"/>
        <v>7.4882191922124246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ca="1" si="55"/>
        <v>1.242230757715264</v>
      </c>
      <c r="E618" s="23">
        <f t="shared" ca="1" si="56"/>
        <v>0.85860618084976204</v>
      </c>
      <c r="F618" s="23">
        <f t="shared" ca="1" si="57"/>
        <v>0.66221653895560728</v>
      </c>
      <c r="G618" s="23">
        <f t="shared" ca="1" si="58"/>
        <v>7.4827509956842793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ca="1" si="55"/>
        <v>1.242316900462763</v>
      </c>
      <c r="E619" s="23">
        <f t="shared" ca="1" si="56"/>
        <v>0.86027703977836933</v>
      </c>
      <c r="F619" s="23">
        <f t="shared" ca="1" si="57"/>
        <v>0.66176889709751097</v>
      </c>
      <c r="G619" s="23">
        <f t="shared" ca="1" si="58"/>
        <v>7.4772872576750391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ca="1" si="55"/>
        <v>1.2424026339814005</v>
      </c>
      <c r="E620" s="23">
        <f t="shared" ca="1" si="56"/>
        <v>0.86194741442434031</v>
      </c>
      <c r="F620" s="23">
        <f t="shared" ca="1" si="57"/>
        <v>0.66132161997864602</v>
      </c>
      <c r="G620" s="23">
        <f t="shared" ca="1" si="58"/>
        <v>7.471827971527409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ca="1" si="55"/>
        <v>1.2424879608591826</v>
      </c>
      <c r="E621" s="23">
        <f t="shared" ca="1" si="56"/>
        <v>0.86361730708648499</v>
      </c>
      <c r="F621" s="23">
        <f t="shared" ca="1" si="57"/>
        <v>0.66087470706207629</v>
      </c>
      <c r="G621" s="23">
        <f t="shared" ca="1" si="58"/>
        <v>7.4663731306877565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ca="1" si="55"/>
        <v>1.2425728836636889</v>
      </c>
      <c r="E622" s="23">
        <f t="shared" ca="1" si="56"/>
        <v>0.8652867200490868</v>
      </c>
      <c r="F622" s="23">
        <f t="shared" ca="1" si="57"/>
        <v>0.66042815781923014</v>
      </c>
      <c r="G622" s="23">
        <f t="shared" ca="1" si="58"/>
        <v>7.4609227287045492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ca="1" si="55"/>
        <v>1.2426574049422658</v>
      </c>
      <c r="E623" s="23">
        <f t="shared" ca="1" si="56"/>
        <v>0.86695565558201748</v>
      </c>
      <c r="F623" s="23">
        <f t="shared" ca="1" si="57"/>
        <v>0.65998197172977302</v>
      </c>
      <c r="G623" s="23">
        <f t="shared" ca="1" si="58"/>
        <v>7.455476759226789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ca="1" si="55"/>
        <v>1.2427415272222182</v>
      </c>
      <c r="E624" s="23">
        <f t="shared" ca="1" si="56"/>
        <v>0.86862411594085021</v>
      </c>
      <c r="F624" s="23">
        <f t="shared" ca="1" si="57"/>
        <v>0.65953614828148088</v>
      </c>
      <c r="G624" s="23">
        <f t="shared" ca="1" si="58"/>
        <v>7.4500352160024743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ca="1" si="55"/>
        <v>1.2428252530109976</v>
      </c>
      <c r="E625" s="23">
        <f t="shared" ca="1" si="56"/>
        <v>0.8702921033669726</v>
      </c>
      <c r="F625" s="23">
        <f t="shared" ca="1" si="57"/>
        <v>0.65909068697011619</v>
      </c>
      <c r="G625" s="23">
        <f t="shared" ca="1" si="58"/>
        <v>7.4445980928770847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ca="1" si="55"/>
        <v>1.2429085847963888</v>
      </c>
      <c r="E626" s="23">
        <f t="shared" ca="1" si="56"/>
        <v>0.87195962008769656</v>
      </c>
      <c r="F626" s="23">
        <f t="shared" ca="1" si="57"/>
        <v>0.65864558729930567</v>
      </c>
      <c r="G626" s="23">
        <f t="shared" ca="1" si="58"/>
        <v>7.4391653837920817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ca="1" si="55"/>
        <v>1.2429915250466959</v>
      </c>
      <c r="E627" s="23">
        <f t="shared" ca="1" si="56"/>
        <v>0.87362666831637104</v>
      </c>
      <c r="F627" s="23">
        <f t="shared" ca="1" si="57"/>
        <v>0.65820084878041807</v>
      </c>
      <c r="G627" s="23">
        <f t="shared" ca="1" si="58"/>
        <v>7.4337370827834306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ca="1" si="55"/>
        <v>1.2430740762109236</v>
      </c>
      <c r="E628" s="23">
        <f t="shared" ca="1" si="56"/>
        <v>0.87529325025248872</v>
      </c>
      <c r="F628" s="23">
        <f t="shared" ca="1" si="57"/>
        <v>0.65775647093244594</v>
      </c>
      <c r="G628" s="23">
        <f t="shared" ca="1" si="58"/>
        <v>7.4283131839801477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ca="1" si="55"/>
        <v>1.2431562407189594</v>
      </c>
      <c r="E629" s="23">
        <f t="shared" ca="1" si="56"/>
        <v>0.87695936808179631</v>
      </c>
      <c r="F629" s="23">
        <f t="shared" ca="1" si="57"/>
        <v>0.65731245328188692</v>
      </c>
      <c r="G629" s="23">
        <f t="shared" ca="1" si="58"/>
        <v>7.4228936816028455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ca="1" si="55"/>
        <v>1.2432380209817513</v>
      </c>
      <c r="E630" s="23">
        <f t="shared" ca="1" si="56"/>
        <v>0.87862502397640041</v>
      </c>
      <c r="F630" s="23">
        <f t="shared" ca="1" si="57"/>
        <v>0.65686879536262732</v>
      </c>
      <c r="G630" s="23">
        <f t="shared" ca="1" si="58"/>
        <v>7.4174785699623325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ca="1" si="55"/>
        <v>1.2433194193914852</v>
      </c>
      <c r="E631" s="23">
        <f t="shared" ca="1" si="56"/>
        <v>0.88029022009487445</v>
      </c>
      <c r="F631" s="23">
        <f t="shared" ca="1" si="57"/>
        <v>0.65642549671582806</v>
      </c>
      <c r="G631" s="23">
        <f t="shared" ca="1" si="58"/>
        <v>7.4120678434581997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ca="1" si="55"/>
        <v>1.2434004383217594</v>
      </c>
      <c r="E632" s="23">
        <f t="shared" ca="1" si="56"/>
        <v>0.88195495858236372</v>
      </c>
      <c r="F632" s="23">
        <f t="shared" ca="1" si="57"/>
        <v>0.655982556889811</v>
      </c>
      <c r="G632" s="23">
        <f t="shared" ca="1" si="58"/>
        <v>7.4066614965774438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ca="1" si="55"/>
        <v>1.2434810801277587</v>
      </c>
      <c r="E633" s="23">
        <f t="shared" ca="1" si="56"/>
        <v>0.8836192415706895</v>
      </c>
      <c r="F633" s="23">
        <f t="shared" ca="1" si="57"/>
        <v>0.65553997543994669</v>
      </c>
      <c r="G633" s="23">
        <f t="shared" ca="1" si="58"/>
        <v>7.4012595238930956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ca="1" si="55"/>
        <v>1.243561347146424</v>
      </c>
      <c r="E634" s="23">
        <f t="shared" ca="1" si="56"/>
        <v>0.8852830711784524</v>
      </c>
      <c r="F634" s="23">
        <f t="shared" ca="1" si="57"/>
        <v>0.65509775192854458</v>
      </c>
      <c r="G634" s="23">
        <f t="shared" ca="1" si="58"/>
        <v>7.3958619200628783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ca="1" si="55"/>
        <v>1.2436412416966229</v>
      </c>
      <c r="E635" s="23">
        <f t="shared" ca="1" si="56"/>
        <v>0.88694644951113522</v>
      </c>
      <c r="F635" s="23">
        <f t="shared" ca="1" si="57"/>
        <v>0.65465588592474411</v>
      </c>
      <c r="G635" s="23">
        <f t="shared" ca="1" si="58"/>
        <v>7.3904686798278787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ca="1" si="55"/>
        <v>1.2437207660793168</v>
      </c>
      <c r="E636" s="23">
        <f t="shared" ca="1" si="56"/>
        <v>0.88860937866120326</v>
      </c>
      <c r="F636" s="23">
        <f t="shared" ca="1" si="57"/>
        <v>0.6542143770044071</v>
      </c>
      <c r="G636" s="23">
        <f t="shared" ca="1" si="58"/>
        <v>7.3850797980112368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ca="1" si="55"/>
        <v>1.2437999225777259</v>
      </c>
      <c r="E637" s="23">
        <f t="shared" ca="1" si="56"/>
        <v>0.89027186070820596</v>
      </c>
      <c r="F637" s="23">
        <f t="shared" ca="1" si="57"/>
        <v>0.65377322475001209</v>
      </c>
      <c r="G637" s="23">
        <f t="shared" ca="1" si="58"/>
        <v>7.3796952695168514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ca="1" si="55"/>
        <v>1.2438787134574945</v>
      </c>
      <c r="E638" s="23">
        <f t="shared" ca="1" si="56"/>
        <v>0.89193389771887532</v>
      </c>
      <c r="F638" s="23">
        <f t="shared" ca="1" si="57"/>
        <v>0.65333242875054909</v>
      </c>
      <c r="G638" s="23">
        <f t="shared" ca="1" si="58"/>
        <v>7.3743150893280989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ca="1" si="55"/>
        <v>1.2439571409668515</v>
      </c>
      <c r="E639" s="23">
        <f t="shared" ca="1" si="56"/>
        <v>0.8935954917472253</v>
      </c>
      <c r="F639" s="23">
        <f t="shared" ca="1" si="57"/>
        <v>0.65289198860141695</v>
      </c>
      <c r="G639" s="23">
        <f t="shared" ca="1" si="58"/>
        <v>7.3689392525065793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ca="1" si="55"/>
        <v>1.244035207336772</v>
      </c>
      <c r="E640" s="23">
        <f t="shared" ca="1" si="56"/>
        <v>0.89525664483464895</v>
      </c>
      <c r="F640" s="23">
        <f t="shared" ca="1" si="57"/>
        <v>0.65245190390432151</v>
      </c>
      <c r="G640" s="23">
        <f t="shared" ca="1" si="58"/>
        <v>7.3635677541908713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ca="1" si="55"/>
        <v>1.2441129147811356</v>
      </c>
      <c r="E641" s="23">
        <f t="shared" ca="1" si="56"/>
        <v>0.89691735901001546</v>
      </c>
      <c r="F641" s="23">
        <f t="shared" ca="1" si="57"/>
        <v>0.6520121742671745</v>
      </c>
      <c r="G641" s="23">
        <f t="shared" ca="1" si="58"/>
        <v>7.3582005895953042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ca="1" si="55"/>
        <v>1.2441902654968828</v>
      </c>
      <c r="E642" s="23">
        <f t="shared" ca="1" si="56"/>
        <v>0.89857763628976661</v>
      </c>
      <c r="F642" s="23">
        <f t="shared" ca="1" si="57"/>
        <v>0.65157279930399503</v>
      </c>
      <c r="G642" s="23">
        <f t="shared" ca="1" si="58"/>
        <v>7.3528377540087471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ca="1" si="55"/>
        <v>1.2442672616641712</v>
      </c>
      <c r="E643" s="23">
        <f t="shared" ca="1" si="56"/>
        <v>0.90023747867801007</v>
      </c>
      <c r="F643" s="23">
        <f t="shared" ca="1" si="57"/>
        <v>0.65113377863481137</v>
      </c>
      <c r="G643" s="23">
        <f t="shared" ca="1" si="58"/>
        <v>7.3474792427934181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ca="1" si="55"/>
        <v>1.2443439054465288</v>
      </c>
      <c r="E644" s="23">
        <f t="shared" ca="1" si="56"/>
        <v>0.90189688816661584</v>
      </c>
      <c r="F644" s="23">
        <f t="shared" ca="1" si="57"/>
        <v>0.65069511188556406</v>
      </c>
      <c r="G644" s="23">
        <f t="shared" ca="1" si="58"/>
        <v>7.3421250513836958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ca="1" si="55"/>
        <v>1.2444201989910053</v>
      </c>
      <c r="E645" s="23">
        <f t="shared" ca="1" si="56"/>
        <v>0.90355586673530752</v>
      </c>
      <c r="F645" s="23">
        <f t="shared" ca="1" si="57"/>
        <v>0.65025679868801167</v>
      </c>
      <c r="G645" s="23">
        <f t="shared" ca="1" si="58"/>
        <v>7.3367751752849717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ca="1" si="55"/>
        <v>1.2444961444283238</v>
      </c>
      <c r="E646" s="23">
        <f t="shared" ca="1" si="56"/>
        <v>0.9052144163517567</v>
      </c>
      <c r="F646" s="23">
        <f t="shared" ca="1" si="57"/>
        <v>0.64981883867963519</v>
      </c>
      <c r="G646" s="23">
        <f t="shared" ca="1" si="58"/>
        <v>7.3314296100724841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ca="1" si="55"/>
        <v>1.2445717438730279</v>
      </c>
      <c r="E647" s="23">
        <f t="shared" ca="1" si="56"/>
        <v>0.90687253897167164</v>
      </c>
      <c r="F647" s="23">
        <f t="shared" ca="1" si="57"/>
        <v>0.6493812315035471</v>
      </c>
      <c r="G647" s="23">
        <f t="shared" ca="1" si="58"/>
        <v>7.3260883513902062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ca="1" si="55"/>
        <v>1.2446469994236307</v>
      </c>
      <c r="E648" s="23">
        <f t="shared" ca="1" si="56"/>
        <v>0.90853023653889153</v>
      </c>
      <c r="F648" s="23">
        <f t="shared" ca="1" si="57"/>
        <v>0.64894397680839766</v>
      </c>
      <c r="G648" s="23">
        <f t="shared" ca="1" si="58"/>
        <v>7.3207513949497036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ca="1" si="55"/>
        <v>1.2447219131627587</v>
      </c>
      <c r="E649" s="23">
        <f t="shared" ca="1" si="56"/>
        <v>0.9101875109854739</v>
      </c>
      <c r="F649" s="23">
        <f t="shared" ca="1" si="57"/>
        <v>0.64850707424828669</v>
      </c>
      <c r="G649" s="23">
        <f t="shared" ca="1" si="58"/>
        <v>7.3154187365290557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ca="1" si="55"/>
        <v>1.2447964871572978</v>
      </c>
      <c r="E650" s="23">
        <f t="shared" ca="1" si="56"/>
        <v>0.91184436423178494</v>
      </c>
      <c r="F650" s="23">
        <f t="shared" ca="1" si="57"/>
        <v>0.64807052348267269</v>
      </c>
      <c r="G650" s="23">
        <f t="shared" ca="1" si="58"/>
        <v>7.3100903719717492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ca="1" si="55"/>
        <v>1.2448707234585337</v>
      </c>
      <c r="E651" s="23">
        <f t="shared" ca="1" si="56"/>
        <v>0.9135007981865868</v>
      </c>
      <c r="F651" s="23">
        <f t="shared" ca="1" si="57"/>
        <v>0.64763432417628586</v>
      </c>
      <c r="G651" s="23">
        <f t="shared" ca="1" si="58"/>
        <v>7.3047662971856138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ca="1" si="55"/>
        <v>1.2449446241022943</v>
      </c>
      <c r="E652" s="23">
        <f t="shared" ca="1" si="56"/>
        <v>0.91515681474712651</v>
      </c>
      <c r="F652" s="23">
        <f t="shared" ca="1" si="57"/>
        <v>0.64719847599904101</v>
      </c>
      <c r="G652" s="23">
        <f t="shared" ca="1" si="58"/>
        <v>7.2994465081417639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ca="1" si="55"/>
        <v>1.2450181911090898</v>
      </c>
      <c r="E653" s="23">
        <f t="shared" ca="1" si="56"/>
        <v>0.91681241579922135</v>
      </c>
      <c r="F653" s="23">
        <f t="shared" ca="1" si="57"/>
        <v>0.64676297862595156</v>
      </c>
      <c r="G653" s="23">
        <f t="shared" ca="1" si="58"/>
        <v>7.2941310008735387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ca="1" si="55"/>
        <v>1.2450914264842488</v>
      </c>
      <c r="E654" s="23">
        <f t="shared" ca="1" si="56"/>
        <v>0.91846760321734555</v>
      </c>
      <c r="F654" s="23">
        <f t="shared" ca="1" si="57"/>
        <v>0.64632783173704578</v>
      </c>
      <c r="G654" s="23">
        <f t="shared" ca="1" si="58"/>
        <v>7.2888197714754943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ca="1" si="55"/>
        <v>1.2451643322180572</v>
      </c>
      <c r="E655" s="23">
        <f t="shared" ca="1" si="56"/>
        <v>0.92012237886471493</v>
      </c>
      <c r="F655" s="23">
        <f t="shared" ca="1" si="57"/>
        <v>0.64589303501728235</v>
      </c>
      <c r="G655" s="23">
        <f t="shared" ca="1" si="58"/>
        <v>7.2835128161023617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ca="1" si="55"/>
        <v>1.245236910285892</v>
      </c>
      <c r="E656" s="23">
        <f t="shared" ca="1" si="56"/>
        <v>0.92177674459337233</v>
      </c>
      <c r="F656" s="23">
        <f t="shared" ca="1" si="57"/>
        <v>0.64545858815646884</v>
      </c>
      <c r="G656" s="23">
        <f t="shared" ca="1" si="58"/>
        <v>7.2782101309680547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ca="1" si="55"/>
        <v>1.2453091626483554</v>
      </c>
      <c r="E657" s="23">
        <f t="shared" ca="1" si="56"/>
        <v>0.92343070224426982</v>
      </c>
      <c r="F657" s="23">
        <f t="shared" ca="1" si="57"/>
        <v>0.64502449084918034</v>
      </c>
      <c r="G657" s="23">
        <f t="shared" ca="1" si="58"/>
        <v>7.272911712344678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ca="1" si="55"/>
        <v>1.2453810912514076</v>
      </c>
      <c r="E658" s="23">
        <f t="shared" ca="1" si="56"/>
        <v>0.92508425364735247</v>
      </c>
      <c r="F658" s="23">
        <f t="shared" ca="1" si="57"/>
        <v>0.64459074279467898</v>
      </c>
      <c r="G658" s="23">
        <f t="shared" ca="1" si="58"/>
        <v>7.2676175565615475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ca="1" si="55"/>
        <v>1.2454526980264973</v>
      </c>
      <c r="E659" s="23">
        <f t="shared" ca="1" si="56"/>
        <v>0.92673740062164023</v>
      </c>
      <c r="F659" s="23">
        <f t="shared" ca="1" si="57"/>
        <v>0.64415734369683542</v>
      </c>
      <c r="G659" s="23">
        <f t="shared" ca="1" si="58"/>
        <v>7.2623276600042237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ca="1" si="55"/>
        <v>1.2455239848906918</v>
      </c>
      <c r="E660" s="23">
        <f t="shared" ca="1" si="56"/>
        <v>0.92839014497530992</v>
      </c>
      <c r="F660" s="23">
        <f t="shared" ca="1" si="57"/>
        <v>0.64372429326405001</v>
      </c>
      <c r="G660" s="23">
        <f t="shared" ca="1" si="58"/>
        <v>7.2570420191135598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ca="1" si="55"/>
        <v>1.2455949537468052</v>
      </c>
      <c r="E661" s="23">
        <f t="shared" ca="1" si="56"/>
        <v>0.93004248850577476</v>
      </c>
      <c r="F661" s="23">
        <f t="shared" ca="1" si="57"/>
        <v>0.64329159120917656</v>
      </c>
      <c r="G661" s="23">
        <f t="shared" ca="1" si="58"/>
        <v>7.251760630384763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ca="1" si="55"/>
        <v>1.245665606483525</v>
      </c>
      <c r="E662" s="23">
        <f t="shared" ca="1" si="56"/>
        <v>0.93169443299976507</v>
      </c>
      <c r="F662" s="23">
        <f t="shared" ca="1" si="57"/>
        <v>0.64285923724944649</v>
      </c>
      <c r="G662" s="23">
        <f t="shared" ca="1" si="58"/>
        <v>7.2464834903664732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ca="1" si="55"/>
        <v>1.2457359449755385</v>
      </c>
      <c r="E663" s="23">
        <f t="shared" ca="1" si="56"/>
        <v>0.93334598023340809</v>
      </c>
      <c r="F663" s="23">
        <f t="shared" ca="1" si="57"/>
        <v>0.64242723110639233</v>
      </c>
      <c r="G663" s="23">
        <f t="shared" ca="1" si="58"/>
        <v>7.2412105956598261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ca="1" si="55"/>
        <v>1.2458059710836562</v>
      </c>
      <c r="E664" s="23">
        <f t="shared" ca="1" si="56"/>
        <v>0.93499713197230483</v>
      </c>
      <c r="F664" s="23">
        <f t="shared" ca="1" si="57"/>
        <v>0.6419955725057761</v>
      </c>
      <c r="G664" s="23">
        <f t="shared" ca="1" si="58"/>
        <v>7.2359419429175844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ca="1" si="55"/>
        <v>1.2458756866549356</v>
      </c>
      <c r="E665" s="23">
        <f t="shared" ca="1" si="56"/>
        <v>0.93664788997160964</v>
      </c>
      <c r="F665" s="23">
        <f t="shared" ca="1" si="57"/>
        <v>0.64156426117751475</v>
      </c>
      <c r="G665" s="23">
        <f t="shared" ca="1" si="58"/>
        <v>7.2306775288432208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ca="1" si="55"/>
        <v>1.2459450935228031</v>
      </c>
      <c r="E666" s="23">
        <f t="shared" ca="1" si="56"/>
        <v>0.93829825597610672</v>
      </c>
      <c r="F666" s="23">
        <f t="shared" ca="1" si="57"/>
        <v>0.64113329685560805</v>
      </c>
      <c r="G666" s="23">
        <f t="shared" ca="1" si="58"/>
        <v>7.2254173501900425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ca="1" si="55"/>
        <v>1.246014193507174</v>
      </c>
      <c r="E667" s="23">
        <f t="shared" ca="1" si="56"/>
        <v>0.9399482317202863</v>
      </c>
      <c r="F667" s="23">
        <f t="shared" ca="1" si="57"/>
        <v>0.64070267927806845</v>
      </c>
      <c r="G667" s="23">
        <f t="shared" ca="1" si="58"/>
        <v>7.2201614037603346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ca="1" si="55"/>
        <v>1.2460829884145719</v>
      </c>
      <c r="E668" s="23">
        <f t="shared" ca="1" si="56"/>
        <v>0.94159781892842098</v>
      </c>
      <c r="F668" s="23">
        <f t="shared" ca="1" si="57"/>
        <v>0.64027240818685061</v>
      </c>
      <c r="G668" s="23">
        <f t="shared" ca="1" si="58"/>
        <v>7.2149096864044981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ca="1" si="55"/>
        <v>1.2461514800382472</v>
      </c>
      <c r="E669" s="23">
        <f t="shared" ca="1" si="56"/>
        <v>0.9432470193146395</v>
      </c>
      <c r="F669" s="23">
        <f t="shared" ca="1" si="57"/>
        <v>0.63984248332778226</v>
      </c>
      <c r="G669" s="23">
        <f t="shared" ca="1" si="58"/>
        <v>7.2096621950202078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ca="1" si="55"/>
        <v>1.2462196701582933</v>
      </c>
      <c r="E670" s="23">
        <f t="shared" ca="1" si="56"/>
        <v>0.94489583458300408</v>
      </c>
      <c r="F670" s="23">
        <f t="shared" ca="1" si="57"/>
        <v>0.63941290445049537</v>
      </c>
      <c r="G670" s="23">
        <f t="shared" ca="1" si="58"/>
        <v>7.2044189265515719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ca="1" si="55"/>
        <v>1.2462875605417629</v>
      </c>
      <c r="E671" s="23">
        <f t="shared" ca="1" si="56"/>
        <v>0.94654426642758116</v>
      </c>
      <c r="F671" s="23">
        <f t="shared" ca="1" si="57"/>
        <v>0.63898367130835965</v>
      </c>
      <c r="G671" s="23">
        <f t="shared" ca="1" si="58"/>
        <v>7.1991798779883176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ca="1" si="55"/>
        <v>1.2463551529427823</v>
      </c>
      <c r="E672" s="23">
        <f t="shared" ca="1" si="56"/>
        <v>0.94819231653251657</v>
      </c>
      <c r="F672" s="23">
        <f t="shared" ca="1" si="57"/>
        <v>0.638554783658416</v>
      </c>
      <c r="G672" s="23">
        <f t="shared" ca="1" si="58"/>
        <v>7.193945046364985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ca="1" si="55"/>
        <v>1.2464224491026643</v>
      </c>
      <c r="E673" s="23">
        <f t="shared" ca="1" si="56"/>
        <v>0.94983998657210644</v>
      </c>
      <c r="F673" s="23">
        <f t="shared" ca="1" si="57"/>
        <v>0.63812624126131035</v>
      </c>
      <c r="G673" s="23">
        <f t="shared" ca="1" si="58"/>
        <v>7.1887144287601128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ca="1" si="61">1+$E$14/$E$13*(1-$C$19^2/C674^2)</f>
        <v>1.246489450750021</v>
      </c>
      <c r="E674" s="23">
        <f t="shared" ref="E674:E689" ca="1" si="62">$C$20*(C674/$C$19-$C$19/C674)</f>
        <v>0.95148727821087065</v>
      </c>
      <c r="F674" s="23">
        <f t="shared" ref="F674:F689" ca="1" si="63">(D674^2+E674^2)^0.5/(D674^2+E674^2)</f>
        <v>0.63769804388122964</v>
      </c>
      <c r="G674" s="23">
        <f t="shared" ref="G674:G689" ca="1" si="64">F674*$C$22/$C$12-$C$3</f>
        <v>7.1834880222954611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ca="1" si="61"/>
        <v>1.2465561596008743</v>
      </c>
      <c r="E675" s="23">
        <f t="shared" ca="1" si="62"/>
        <v>0.95313419310362402</v>
      </c>
      <c r="F675" s="23">
        <f t="shared" ca="1" si="63"/>
        <v>0.63727019128583762</v>
      </c>
      <c r="G675" s="23">
        <f t="shared" ca="1" si="64"/>
        <v>7.1782658241352264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ca="1" si="61"/>
        <v>1.246622577358766</v>
      </c>
      <c r="E676" s="23">
        <f t="shared" ca="1" si="62"/>
        <v>0.95478073289554422</v>
      </c>
      <c r="F676" s="23">
        <f t="shared" ca="1" si="63"/>
        <v>0.63684268324621252</v>
      </c>
      <c r="G676" s="23">
        <f t="shared" ca="1" si="64"/>
        <v>7.173047831485281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ca="1" si="61"/>
        <v>1.2466887057148666</v>
      </c>
      <c r="E677" s="23">
        <f t="shared" ca="1" si="62"/>
        <v>0.95642689922224666</v>
      </c>
      <c r="F677" s="23">
        <f t="shared" ca="1" si="63"/>
        <v>0.63641551953678355</v>
      </c>
      <c r="G677" s="23">
        <f t="shared" ca="1" si="64"/>
        <v>7.1678340415923971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ca="1" si="61"/>
        <v>1.2467545463480825</v>
      </c>
      <c r="E678" s="23">
        <f t="shared" ca="1" si="62"/>
        <v>0.95807269370984949</v>
      </c>
      <c r="F678" s="23">
        <f t="shared" ca="1" si="63"/>
        <v>0.63598869993527152</v>
      </c>
      <c r="G678" s="23">
        <f t="shared" ca="1" si="64"/>
        <v>7.1626244517435245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ca="1" si="61"/>
        <v>1.2468201009251634</v>
      </c>
      <c r="E679" s="23">
        <f t="shared" ca="1" si="62"/>
        <v>0.95971811797504436</v>
      </c>
      <c r="F679" s="23">
        <f t="shared" ca="1" si="63"/>
        <v>0.63556222422262698</v>
      </c>
      <c r="G679" s="23">
        <f t="shared" ca="1" si="64"/>
        <v>7.157419059265032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ca="1" si="61"/>
        <v>1.246885371100807</v>
      </c>
      <c r="E680" s="23">
        <f t="shared" ca="1" si="62"/>
        <v>0.9613631736251641</v>
      </c>
      <c r="F680" s="23">
        <f t="shared" ca="1" si="63"/>
        <v>0.63513609218297129</v>
      </c>
      <c r="G680" s="23">
        <f t="shared" ca="1" si="64"/>
        <v>7.1522178615219918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ca="1" si="61"/>
        <v>1.2469503585177639</v>
      </c>
      <c r="E681" s="23">
        <f t="shared" ca="1" si="62"/>
        <v>0.96300786225825141</v>
      </c>
      <c r="F681" s="23">
        <f t="shared" ca="1" si="63"/>
        <v>0.63471030360353708</v>
      </c>
      <c r="G681" s="23">
        <f t="shared" ca="1" si="64"/>
        <v>7.1470208559174493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ca="1" si="61"/>
        <v>1.2470150648069409</v>
      </c>
      <c r="E682" s="23">
        <f t="shared" ca="1" si="62"/>
        <v>0.96465218546312437</v>
      </c>
      <c r="F682" s="23">
        <f t="shared" ca="1" si="63"/>
        <v>0.63428485827461112</v>
      </c>
      <c r="G682" s="23">
        <f t="shared" ca="1" si="64"/>
        <v>7.1418280398917284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ca="1" si="61"/>
        <v>1.2470794915875028</v>
      </c>
      <c r="E683" s="23">
        <f t="shared" ca="1" si="62"/>
        <v>0.96629614481944437</v>
      </c>
      <c r="F683" s="23">
        <f t="shared" ca="1" si="63"/>
        <v>0.6338597559894763</v>
      </c>
      <c r="G683" s="23">
        <f t="shared" ca="1" si="64"/>
        <v>7.1366394109217248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ca="1" si="61"/>
        <v>1.2471436404669745</v>
      </c>
      <c r="E684" s="23">
        <f t="shared" ca="1" si="62"/>
        <v>0.96793974189777965</v>
      </c>
      <c r="F684" s="23">
        <f t="shared" ca="1" si="63"/>
        <v>0.63343499654435576</v>
      </c>
      <c r="G684" s="23">
        <f t="shared" ca="1" si="64"/>
        <v>7.1314549665202165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ca="1" si="61"/>
        <v>1.2472075130413409</v>
      </c>
      <c r="E685" s="23">
        <f t="shared" ca="1" si="62"/>
        <v>0.96958297825967421</v>
      </c>
      <c r="F685" s="23">
        <f t="shared" ca="1" si="63"/>
        <v>0.63301057973835662</v>
      </c>
      <c r="G685" s="23">
        <f t="shared" ca="1" si="64"/>
        <v>7.1262747042351871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ca="1" si="61"/>
        <v>1.247271110895146</v>
      </c>
      <c r="E686" s="23">
        <f t="shared" ca="1" si="62"/>
        <v>0.97122585545770956</v>
      </c>
      <c r="F686" s="23">
        <f t="shared" ca="1" si="63"/>
        <v>0.6325865053734151</v>
      </c>
      <c r="G686" s="23">
        <f t="shared" ca="1" si="64"/>
        <v>7.1210986216491472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ca="1" si="61"/>
        <v>1.2473344356015914</v>
      </c>
      <c r="E687" s="23">
        <f t="shared" ca="1" si="62"/>
        <v>0.972868375035569</v>
      </c>
      <c r="F687" s="23">
        <f t="shared" ca="1" si="63"/>
        <v>0.63216277325424275</v>
      </c>
      <c r="G687" s="23">
        <f t="shared" ca="1" si="64"/>
        <v>7.1159267163784863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ca="1" si="61"/>
        <v>1.2473974887226333</v>
      </c>
      <c r="E688" s="23">
        <f t="shared" ca="1" si="62"/>
        <v>0.97451053852810399</v>
      </c>
      <c r="F688" s="23">
        <f t="shared" ca="1" si="63"/>
        <v>0.63173938318827239</v>
      </c>
      <c r="G688" s="23">
        <f t="shared" ca="1" si="64"/>
        <v>7.1107589860728044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ca="1" si="61"/>
        <v>1.2474602718090795</v>
      </c>
      <c r="E689" s="23">
        <f t="shared" ca="1" si="62"/>
        <v>0.97615234746139401</v>
      </c>
      <c r="F689" s="23">
        <f t="shared" ca="1" si="63"/>
        <v>0.63131633498560569</v>
      </c>
      <c r="G689" s="23">
        <f t="shared" ca="1" si="64"/>
        <v>7.1055954284142784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L689"/>
  <sheetViews>
    <sheetView topLeftCell="A11" workbookViewId="0">
      <selection activeCell="N12" sqref="N12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計算途中過程!E7</f>
        <v>250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141</v>
      </c>
      <c r="C9" s="23">
        <f>C4/C5*C7</f>
        <v>0.89774999999999994</v>
      </c>
    </row>
    <row r="10" spans="2:5" x14ac:dyDescent="0.15">
      <c r="B10" s="23" t="s">
        <v>48</v>
      </c>
      <c r="C10" s="26">
        <f ca="1">計算途中過程!E51</f>
        <v>38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 ca="1">C10/C11/計算途中過程!E48</f>
        <v>16.863842233229192</v>
      </c>
    </row>
    <row r="13" spans="2:5" x14ac:dyDescent="0.15">
      <c r="B13" s="23" t="s">
        <v>143</v>
      </c>
      <c r="C13" s="27">
        <f ca="1">(計算途中過程!E47-計算途中過程!E44)*1</f>
        <v>333.16604207718126</v>
      </c>
      <c r="D13" s="23" t="s">
        <v>144</v>
      </c>
      <c r="E13" s="23">
        <f ca="1">C13*0.000001</f>
        <v>3.3316604207718123E-4</v>
      </c>
    </row>
    <row r="14" spans="2:5" x14ac:dyDescent="0.15">
      <c r="B14" s="23" t="s">
        <v>51</v>
      </c>
      <c r="C14" s="26">
        <f ca="1">計算途中過程!E52</f>
        <v>100</v>
      </c>
      <c r="D14" s="23" t="s">
        <v>52</v>
      </c>
      <c r="E14" s="23">
        <f ca="1">C14*0.000001</f>
        <v>9.9999999999999991E-5</v>
      </c>
    </row>
    <row r="15" spans="2:5" x14ac:dyDescent="0.15">
      <c r="B15" s="23" t="s">
        <v>86</v>
      </c>
      <c r="C15" s="28">
        <f ca="1">計算途中過程!E54</f>
        <v>24.006771722035591</v>
      </c>
      <c r="D15" s="23" t="s">
        <v>70</v>
      </c>
      <c r="E15" s="23">
        <f ca="1">C15*0.000000001</f>
        <v>2.4006771722035591E-8</v>
      </c>
    </row>
    <row r="18" spans="2:11" x14ac:dyDescent="0.15">
      <c r="B18" s="23" t="s">
        <v>145</v>
      </c>
      <c r="C18" s="23">
        <f ca="1">8*C12^2*C9/PI()^2</f>
        <v>206.94680059021525</v>
      </c>
    </row>
    <row r="19" spans="2:11" x14ac:dyDescent="0.15">
      <c r="B19" s="23" t="s">
        <v>146</v>
      </c>
      <c r="C19" s="23">
        <f ca="1">1/(E14*E15)^0.5</f>
        <v>645406.17847220157</v>
      </c>
      <c r="D19" s="23" t="s">
        <v>147</v>
      </c>
      <c r="E19" s="29">
        <f ca="1">C19/2/PI()/1000</f>
        <v>102.71958360590089</v>
      </c>
    </row>
    <row r="20" spans="2:11" x14ac:dyDescent="0.15">
      <c r="B20" s="23" t="s">
        <v>148</v>
      </c>
      <c r="C20" s="23">
        <f ca="1">(E14/E15)^0.5/C18</f>
        <v>0.31187057573806115</v>
      </c>
      <c r="F20" s="23" t="s">
        <v>149</v>
      </c>
      <c r="G20" s="23">
        <f ca="1">MAX(F29:F689)</f>
        <v>2.1032405095065174</v>
      </c>
    </row>
    <row r="21" spans="2:11" x14ac:dyDescent="0.15">
      <c r="F21" s="23" t="s">
        <v>150</v>
      </c>
      <c r="G21" s="23">
        <f ca="1">MATCH(G20,F29:F689,0)</f>
        <v>66</v>
      </c>
    </row>
    <row r="22" spans="2:11" x14ac:dyDescent="0.15">
      <c r="B22" s="23" t="s">
        <v>151</v>
      </c>
      <c r="C22" s="23">
        <f>C1/2</f>
        <v>125</v>
      </c>
      <c r="F22" s="23" t="s">
        <v>152</v>
      </c>
      <c r="G22" s="23">
        <f ca="1">OFFSET(B28,G21,0,1,1)</f>
        <v>52.5</v>
      </c>
    </row>
    <row r="23" spans="2:11" x14ac:dyDescent="0.15">
      <c r="B23" s="23" t="s">
        <v>153</v>
      </c>
      <c r="C23" s="23">
        <f ca="1">C4*C12/C22</f>
        <v>1.6998752971095026</v>
      </c>
      <c r="F23" s="23" t="s">
        <v>154</v>
      </c>
      <c r="G23" s="23">
        <f ca="1">G20/C23</f>
        <v>1.2372910607518706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 ca="1">1+$E$14/$E$13*(1-$C$19^2/C26^2)</f>
        <v>0.55056879567589523</v>
      </c>
      <c r="E26" s="23">
        <f ca="1">$C$20*(C26/$C$19-$C$19/C26)</f>
        <v>-0.29550066359039517</v>
      </c>
      <c r="F26" s="23">
        <f ca="1">(D26^2+E26^2)^0.5/(D26^2+E26^2)</f>
        <v>1.6003654044627404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ca="1" si="1">1+$E$14/$E$13*(1-$C$19^2/C29^2)</f>
        <v>-6.6173075689823824</v>
      </c>
      <c r="E29" s="23">
        <f t="shared" ref="E29:E92" ca="1" si="2">$C$20*(C29/$C$19-$C$19/C29)</f>
        <v>-1.5410380736633673</v>
      </c>
      <c r="F29" s="23">
        <f ca="1">(D29^2+E29^2)^0.5/(D29^2+E29^2)</f>
        <v>0.14718053045211998</v>
      </c>
      <c r="G29" s="23">
        <f ca="1">F29*$C$22/$C$12-$C$3</f>
        <v>0.49094748705984081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ca="1" si="1"/>
        <v>-6.2358000646731417</v>
      </c>
      <c r="E30" s="23">
        <f t="shared" ca="1" si="2"/>
        <v>-1.5004526697129259</v>
      </c>
      <c r="F30" s="23">
        <f t="shared" ref="F30:F93" ca="1" si="3">(D30^2+E30^2)^0.5/(D30^2+E30^2)</f>
        <v>0.15591432209692072</v>
      </c>
      <c r="G30" s="23">
        <f t="shared" ref="G30:G93" ca="1" si="4">F30*$C$22/$C$12-$C$3</f>
        <v>0.55568504452162226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ca="1" si="1"/>
        <v>-5.881217350217586</v>
      </c>
      <c r="E31" s="23">
        <f t="shared" ca="1" si="2"/>
        <v>-1.4617276151050367</v>
      </c>
      <c r="F31" s="23">
        <f t="shared" ca="1" si="3"/>
        <v>0.16501253598590665</v>
      </c>
      <c r="G31" s="23">
        <f t="shared" ca="1" si="4"/>
        <v>0.62312381205719036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ca="1" si="1"/>
        <v>-5.5510841544492324</v>
      </c>
      <c r="E32" s="23">
        <f t="shared" ca="1" si="2"/>
        <v>-1.4247331180251026</v>
      </c>
      <c r="F32" s="23">
        <f t="shared" ca="1" si="3"/>
        <v>0.17448951494278342</v>
      </c>
      <c r="G32" s="23">
        <f t="shared" ca="1" si="4"/>
        <v>0.69337010309965319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ca="1" si="1"/>
        <v>-5.2432032521146574</v>
      </c>
      <c r="E33" s="23">
        <f t="shared" ca="1" si="2"/>
        <v>-1.3893511859143997</v>
      </c>
      <c r="F33" s="23">
        <f t="shared" ca="1" si="3"/>
        <v>0.18436045189802974</v>
      </c>
      <c r="G33" s="23">
        <f t="shared" ca="1" si="4"/>
        <v>0.76653653233572194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ca="1" si="1"/>
        <v>-4.9556188095485707</v>
      </c>
      <c r="E34" s="23">
        <f t="shared" ca="1" si="2"/>
        <v>-1.3554743144416455</v>
      </c>
      <c r="F34" s="23">
        <f t="shared" ca="1" si="3"/>
        <v>0.19464144199671124</v>
      </c>
      <c r="G34" s="23">
        <f t="shared" ca="1" si="4"/>
        <v>0.84274240194489847</v>
      </c>
      <c r="H34" s="23">
        <f t="shared" si="5"/>
        <v>12</v>
      </c>
      <c r="K34" s="23" t="s">
        <v>160</v>
      </c>
      <c r="L34" s="23">
        <f ca="1">MATCH(C2,OFFSET(G28,G21,0,661-G21),-1)</f>
        <v>21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ca="1" si="1"/>
        <v>-4.6865852463621334</v>
      </c>
      <c r="E35" s="23">
        <f t="shared" ca="1" si="2"/>
        <v>-1.3230043474782791</v>
      </c>
      <c r="F35" s="23">
        <f t="shared" ca="1" si="3"/>
        <v>0.2053495380020397</v>
      </c>
      <c r="G35" s="23">
        <f t="shared" ca="1" si="4"/>
        <v>0.92211411226774531</v>
      </c>
      <c r="H35" s="23">
        <f t="shared" si="5"/>
        <v>12</v>
      </c>
      <c r="K35" s="23" t="s">
        <v>135</v>
      </c>
      <c r="L35" s="23">
        <f ca="1">INDEX(G29:G689,G21+L34,0)</f>
        <v>11.878321529317004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ca="1" si="1"/>
        <v>-4.434540684469547</v>
      </c>
      <c r="E36" s="23">
        <f t="shared" ca="1" si="2"/>
        <v>-1.2918514826088068</v>
      </c>
      <c r="F36" s="23">
        <f t="shared" ca="1" si="3"/>
        <v>0.21650280911428471</v>
      </c>
      <c r="G36" s="23">
        <f t="shared" ca="1" si="4"/>
        <v>1.0047855977898004</v>
      </c>
      <c r="H36" s="23">
        <f t="shared" si="5"/>
        <v>12</v>
      </c>
      <c r="K36" s="23" t="s">
        <v>152</v>
      </c>
      <c r="L36" s="23">
        <f ca="1">INDEX(B29:B689,G21+L34,0)</f>
        <v>63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ca="1" si="1"/>
        <v>-4.1980842280419814</v>
      </c>
      <c r="E37" s="23">
        <f t="shared" ca="1" si="2"/>
        <v>-1.2619334009523604</v>
      </c>
      <c r="F37" s="23">
        <f t="shared" ca="1" si="3"/>
        <v>0.22812040330339287</v>
      </c>
      <c r="G37" s="23">
        <f t="shared" ca="1" si="4"/>
        <v>1.0908987891701756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ca="1" si="1"/>
        <v>-3.9759564554555409</v>
      </c>
      <c r="E38" s="23">
        <f t="shared" ca="1" si="2"/>
        <v>-1.2331745035367141</v>
      </c>
      <c r="F38" s="23">
        <f t="shared" ca="1" si="3"/>
        <v>0.24022261322355659</v>
      </c>
      <c r="G38" s="23">
        <f t="shared" ca="1" si="4"/>
        <v>1.1806041018206717</v>
      </c>
      <c r="H38" s="23">
        <f t="shared" si="5"/>
        <v>12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ca="1" si="1"/>
        <v>-3.7670226145653256</v>
      </c>
      <c r="E39" s="23">
        <f t="shared" ca="1" si="2"/>
        <v>-1.2055052393074195</v>
      </c>
      <c r="F39" s="23">
        <f t="shared" ca="1" si="3"/>
        <v>0.2528309457366395</v>
      </c>
      <c r="G39" s="23">
        <f t="shared" ca="1" si="4"/>
        <v>1.27406095123485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ca="1" si="1"/>
        <v>-3.5702581015003547</v>
      </c>
      <c r="E40" s="23">
        <f t="shared" ca="1" si="2"/>
        <v>-1.1788615121946915</v>
      </c>
      <c r="F40" s="23">
        <f t="shared" ca="1" si="3"/>
        <v>0.26596819501590258</v>
      </c>
      <c r="G40" s="23">
        <f t="shared" ca="1" si="4"/>
        <v>1.3714382948553987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ca="1" si="1"/>
        <v>-3.3847358751168848</v>
      </c>
      <c r="E41" s="23">
        <f t="shared" ca="1" si="2"/>
        <v>-1.1531841565956511</v>
      </c>
      <c r="F41" s="23">
        <f t="shared" ca="1" si="3"/>
        <v>0.27965851912827727</v>
      </c>
      <c r="G41" s="23">
        <f t="shared" ca="1" si="4"/>
        <v>1.4729151997255618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ca="1" si="1"/>
        <v>-3.2096155177480359</v>
      </c>
      <c r="E42" s="23">
        <f t="shared" ca="1" si="2"/>
        <v>-1.1284184722359389</v>
      </c>
      <c r="F42" s="23">
        <f t="shared" ca="1" si="3"/>
        <v>0.29392751989804922</v>
      </c>
      <c r="G42" s="23">
        <f t="shared" ca="1" si="4"/>
        <v>1.5786814344633946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ca="1" si="1"/>
        <v>-3.0441337006573885</v>
      </c>
      <c r="E43" s="23">
        <f t="shared" ca="1" si="2"/>
        <v>-1.1045138107133696</v>
      </c>
      <c r="F43" s="23">
        <f t="shared" ca="1" si="3"/>
        <v>0.3088023257318161</v>
      </c>
      <c r="G43" s="23">
        <f t="shared" ca="1" si="4"/>
        <v>1.6889380831858976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ca="1" si="1"/>
        <v>-2.8875958517699813</v>
      </c>
      <c r="E44" s="23">
        <f t="shared" ca="1" si="2"/>
        <v>-1.0814232071459176</v>
      </c>
      <c r="F44" s="23">
        <f t="shared" ca="1" si="3"/>
        <v>0.32431167692719903</v>
      </c>
      <c r="G44" s="23">
        <f t="shared" ca="1" si="4"/>
        <v>1.8038981778434975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ca="1" si="1"/>
        <v>-2.7393688554897895</v>
      </c>
      <c r="E45" s="23">
        <f t="shared" ca="1" si="2"/>
        <v>-1.0591030512859871</v>
      </c>
      <c r="F45" s="23">
        <f t="shared" ca="1" si="3"/>
        <v>0.34048601278786361</v>
      </c>
      <c r="G45" s="23">
        <f t="shared" ca="1" si="4"/>
        <v>1.9237873439434541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ca="1" si="1"/>
        <v>-2.5988746410441066</v>
      </c>
      <c r="E46" s="23">
        <f t="shared" ca="1" si="2"/>
        <v>-1.037512793254235</v>
      </c>
      <c r="F46" s="23">
        <f t="shared" ca="1" si="3"/>
        <v>0.3573575596148561</v>
      </c>
      <c r="G46" s="23">
        <f t="shared" ca="1" si="4"/>
        <v>2.0488444527687792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ca="1" si="1"/>
        <v>-2.4655845378754928</v>
      </c>
      <c r="E47" s="23">
        <f t="shared" ca="1" si="2"/>
        <v>-1.0166146797147206</v>
      </c>
      <c r="F47" s="23">
        <f t="shared" ca="1" si="3"/>
        <v>0.37496041832689847</v>
      </c>
      <c r="G47" s="23">
        <f t="shared" ca="1" si="4"/>
        <v>2.1793222708468938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ca="1" si="1"/>
        <v>-2.3390142949722934</v>
      </c>
      <c r="E48" s="23">
        <f t="shared" ca="1" si="2"/>
        <v>-0.99637351687970355</v>
      </c>
      <c r="F48" s="23">
        <f t="shared" ca="1" si="3"/>
        <v>0.39333065006529461</v>
      </c>
      <c r="G48" s="23">
        <f t="shared" ca="1" si="4"/>
        <v>2.3154880944795906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ca="1" si="1"/>
        <v>-2.2187196763634698</v>
      </c>
      <c r="E49" s="23">
        <f t="shared" ca="1" si="2"/>
        <v>-0.9767564572139591</v>
      </c>
      <c r="F49" s="23">
        <f t="shared" ca="1" si="3"/>
        <v>0.41250635764461363</v>
      </c>
      <c r="G49" s="23">
        <f t="shared" ca="1" si="4"/>
        <v>2.457624353480627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ca="1" si="1"/>
        <v>-2.1042925578454597</v>
      </c>
      <c r="E50" s="23">
        <f t="shared" ca="1" si="2"/>
        <v>-0.95773280711899755</v>
      </c>
      <c r="F50" s="23">
        <f t="shared" ca="1" si="3"/>
        <v>0.43252776009690275</v>
      </c>
      <c r="G50" s="23">
        <f t="shared" ca="1" si="4"/>
        <v>2.6060291637204172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ca="1" si="1"/>
        <v>-1.9953574607965558</v>
      </c>
      <c r="E51" s="23">
        <f t="shared" ca="1" si="2"/>
        <v>-0.93927385322849155</v>
      </c>
      <c r="F51" s="23">
        <f t="shared" ca="1" si="3"/>
        <v>0.45343725679929586</v>
      </c>
      <c r="G51" s="23">
        <f t="shared" ca="1" si="4"/>
        <v>2.76101680245965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ca="1" si="1"/>
        <v>-1.891568468023558</v>
      </c>
      <c r="E52" s="23">
        <f t="shared" ca="1" si="2"/>
        <v>-0.92135270524699042</v>
      </c>
      <c r="F52" s="23">
        <f t="shared" ca="1" si="3"/>
        <v>0.47527947674239851</v>
      </c>
      <c r="G52" s="23">
        <f t="shared" ca="1" si="4"/>
        <v>2.9229180735417515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ca="1" si="1"/>
        <v>-1.7926064742660115</v>
      </c>
      <c r="E53" s="23">
        <f t="shared" ca="1" si="2"/>
        <v>-0.9039441535225099</v>
      </c>
      <c r="F53" s="23">
        <f t="shared" ca="1" si="3"/>
        <v>0.49810130735446373</v>
      </c>
      <c r="G53" s="23">
        <f t="shared" ca="1" si="4"/>
        <v>3.0920805210465687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ca="1" si="1"/>
        <v>-1.6981767304914079</v>
      </c>
      <c r="E54" s="23">
        <f t="shared" ca="1" si="2"/>
        <v>-0.88702453976626428</v>
      </c>
      <c r="F54" s="23">
        <f t="shared" ca="1" si="3"/>
        <v>0.52195189590362545</v>
      </c>
      <c r="G54" s="23">
        <f t="shared" ca="1" si="4"/>
        <v>3.2688684396841547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ca="1" si="1"/>
        <v>-1.6080066466444785</v>
      </c>
      <c r="E55" s="23">
        <f t="shared" ca="1" si="2"/>
        <v>-0.8705716395251516</v>
      </c>
      <c r="F55" s="23">
        <f t="shared" ca="1" si="3"/>
        <v>0.5468826148114313</v>
      </c>
      <c r="G55" s="23">
        <f t="shared" ca="1" si="4"/>
        <v>3.4536626176879772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ca="1" si="1"/>
        <v>-1.5218438222243345</v>
      </c>
      <c r="E56" s="23">
        <f t="shared" ca="1" si="2"/>
        <v>-0.85456455517909169</v>
      </c>
      <c r="F56" s="23">
        <f t="shared" ca="1" si="3"/>
        <v>0.57294698017515744</v>
      </c>
      <c r="G56" s="23">
        <f t="shared" ca="1" si="4"/>
        <v>3.6468597328771826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ca="1" si="1"/>
        <v>-1.4394542780863455</v>
      </c>
      <c r="E57" s="23">
        <f t="shared" ca="1" si="2"/>
        <v>-0.83898361837977309</v>
      </c>
      <c r="F57" s="23">
        <f t="shared" ca="1" si="3"/>
        <v>0.6002005103602891</v>
      </c>
      <c r="G57" s="23">
        <f t="shared" ca="1" si="4"/>
        <v>3.8488713045004492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ca="1" si="1"/>
        <v>-1.3606208663100241</v>
      </c>
      <c r="E58" s="23">
        <f t="shared" ca="1" si="2"/>
        <v>-0.82381030097299024</v>
      </c>
      <c r="F58" s="23">
        <f t="shared" ca="1" si="3"/>
        <v>0.62870050863439542</v>
      </c>
      <c r="G58" s="23">
        <f t="shared" ca="1" si="4"/>
        <v>4.0601220820512269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ca="1" si="1"/>
        <v>-1.2851418379300665</v>
      </c>
      <c r="E59" s="23">
        <f t="shared" ca="1" si="2"/>
        <v>-0.80902713355620537</v>
      </c>
      <c r="F59" s="23">
        <f t="shared" ca="1" si="3"/>
        <v>0.65850575042071124</v>
      </c>
      <c r="G59" s="23">
        <f t="shared" ca="1" si="4"/>
        <v>4.2810477270948155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ca="1" si="1"/>
        <v>-1.2128295508702958</v>
      </c>
      <c r="E60" s="23">
        <f t="shared" ca="1" si="2"/>
        <v>-0.7946176309185734</v>
      </c>
      <c r="F60" s="23">
        <f t="shared" ca="1" si="3"/>
        <v>0.68967605181848057</v>
      </c>
      <c r="G60" s="23">
        <f t="shared" ca="1" si="4"/>
        <v>4.512091615008079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ca="1" si="1"/>
        <v>-1.1435093026121779</v>
      </c>
      <c r="E61" s="23">
        <f t="shared" ca="1" si="2"/>
        <v>-0.78056622369429685</v>
      </c>
      <c r="F61" s="23">
        <f t="shared" ca="1" si="3"/>
        <v>0.72227169155783744</v>
      </c>
      <c r="G61" s="23">
        <f t="shared" ca="1" si="4"/>
        <v>4.753700550330727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ca="1" si="1"/>
        <v>-1.0770182740233523</v>
      </c>
      <c r="E62" s="23">
        <f t="shared" ca="1" si="2"/>
        <v>-0.76685819563351154</v>
      </c>
      <c r="F62" s="23">
        <f t="shared" ca="1" si="3"/>
        <v>0.75635265356447257</v>
      </c>
      <c r="G62" s="23">
        <f t="shared" ca="1" si="4"/>
        <v>5.0063191524210078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ca="1" si="1"/>
        <v>-1.0132045724112286</v>
      </c>
      <c r="E63" s="23">
        <f t="shared" ca="1" si="2"/>
        <v>-0.75347962595931883</v>
      </c>
      <c r="F63" s="23">
        <f t="shared" ca="1" si="3"/>
        <v>0.79197765190972147</v>
      </c>
      <c r="G63" s="23">
        <f t="shared" ca="1" si="4"/>
        <v>5.2703826280850228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ca="1" si="1"/>
        <v>-0.9519263632892212</v>
      </c>
      <c r="E64" s="23">
        <f t="shared" ca="1" si="2"/>
        <v>-0.74041733633625539</v>
      </c>
      <c r="F64" s="23">
        <f t="shared" ca="1" si="3"/>
        <v>0.82920289432985794</v>
      </c>
      <c r="G64" s="23">
        <f t="shared" ca="1" si="4"/>
        <v>5.5463076064003616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ca="1" si="1"/>
        <v>-0.89305108157970703</v>
      </c>
      <c r="E65" s="23">
        <f t="shared" ca="1" si="2"/>
        <v>-0.72765884202546072</v>
      </c>
      <c r="F65" s="23">
        <f t="shared" ca="1" si="3"/>
        <v>0.86808053508812477</v>
      </c>
      <c r="G65" s="23">
        <f t="shared" ca="1" si="4"/>
        <v>5.8344806708522805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ca="1" si="1"/>
        <v>-0.83645471405489014</v>
      </c>
      <c r="E66" s="23">
        <f t="shared" ca="1" si="2"/>
        <v>-0.71519230684593738</v>
      </c>
      <c r="F66" s="23">
        <f t="shared" ca="1" si="3"/>
        <v>0.90865676332197487</v>
      </c>
      <c r="G66" s="23">
        <f t="shared" ca="1" si="4"/>
        <v>6.1352441895738403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ca="1" si="1"/>
        <v>-0.78202114575658088</v>
      </c>
      <c r="E67" s="23">
        <f t="shared" ca="1" si="2"/>
        <v>-0.70300650160032896</v>
      </c>
      <c r="F67" s="23">
        <f t="shared" ca="1" si="3"/>
        <v>0.95096947006789256</v>
      </c>
      <c r="G67" s="23">
        <f t="shared" ca="1" si="4"/>
        <v>6.4488790226143138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ca="1" si="1"/>
        <v>-0.7296415639575653</v>
      </c>
      <c r="E68" s="23">
        <f t="shared" ca="1" si="2"/>
        <v>-0.69109076565823313</v>
      </c>
      <c r="F68" s="23">
        <f t="shared" ca="1" si="3"/>
        <v>0.99504543718443028</v>
      </c>
      <c r="G68" s="23">
        <f t="shared" ca="1" si="4"/>
        <v>6.7755836853697016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ca="1" si="1"/>
        <v>-0.67921391394684827</v>
      </c>
      <c r="E69" s="23">
        <f t="shared" ca="1" si="2"/>
        <v>-0.6794349714207687</v>
      </c>
      <c r="F69" s="23">
        <f t="shared" ca="1" si="3"/>
        <v>1.0408969961886201</v>
      </c>
      <c r="G69" s="23">
        <f t="shared" ca="1" si="4"/>
        <v>7.1154495828476954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ca="1" si="1"/>
        <v>-0.63064240155235973</v>
      </c>
      <c r="E70" s="23">
        <f t="shared" ca="1" si="2"/>
        <v>-0.66802949141739354</v>
      </c>
      <c r="F70" s="23">
        <f t="shared" ca="1" si="3"/>
        <v>1.0885181169372438</v>
      </c>
      <c r="G70" s="23">
        <f t="shared" ca="1" si="4"/>
        <v>7.4684320177668653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ca="1" si="1"/>
        <v>-0.58383703786953833</v>
      </c>
      <c r="E71" s="23">
        <f t="shared" ca="1" si="2"/>
        <v>-0.65686516781027515</v>
      </c>
      <c r="F71" s="23">
        <f t="shared" ca="1" si="3"/>
        <v>1.1378799080706365</v>
      </c>
      <c r="G71" s="23">
        <f t="shared" ca="1" si="4"/>
        <v>7.8343168384583208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ca="1" si="1"/>
        <v>-0.53871322215256856</v>
      </c>
      <c r="E72" s="23">
        <f t="shared" ca="1" si="2"/>
        <v>-0.64593328410316309</v>
      </c>
      <c r="F72" s="23">
        <f t="shared" ca="1" si="3"/>
        <v>1.1889255466494304</v>
      </c>
      <c r="G72" s="23">
        <f t="shared" ca="1" si="4"/>
        <v>8.2126828557693958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ca="1" si="1"/>
        <v>-0.49519135925564917</v>
      </c>
      <c r="E73" s="23">
        <f t="shared" ca="1" si="2"/>
        <v>-0.63522553887105748</v>
      </c>
      <c r="F73" s="23">
        <f t="shared" ca="1" si="3"/>
        <v>1.2415647071442302</v>
      </c>
      <c r="G73" s="23">
        <f t="shared" ca="1" si="4"/>
        <v>8.6028605490168282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ca="1" si="1"/>
        <v>-0.45319650839186298</v>
      </c>
      <c r="E74" s="23">
        <f t="shared" ca="1" si="2"/>
        <v>-0.62473402134425193</v>
      </c>
      <c r="F74" s="23">
        <f t="shared" ca="1" si="3"/>
        <v>1.2956676332374708</v>
      </c>
      <c r="G74" s="23">
        <f t="shared" ca="1" si="4"/>
        <v>9.0038881243536792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ca="1" si="1"/>
        <v>-0.412658060313561</v>
      </c>
      <c r="E75" s="23">
        <f t="shared" ca="1" si="2"/>
        <v>-0.61445118869581761</v>
      </c>
      <c r="F75" s="23">
        <f t="shared" ca="1" si="3"/>
        <v>1.3510590917990946</v>
      </c>
      <c r="G75" s="23">
        <f t="shared" ca="1" si="4"/>
        <v>9.4144666997722624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ca="1" si="1"/>
        <v>-0.37350944031596223</v>
      </c>
      <c r="E76" s="23">
        <f t="shared" ca="1" si="2"/>
        <v>-0.60436984489546552</v>
      </c>
      <c r="F76" s="23">
        <f t="shared" ca="1" si="3"/>
        <v>1.4075125661396368</v>
      </c>
      <c r="G76" s="23">
        <f t="shared" ca="1" si="4"/>
        <v>9.8329172637050171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ca="1" si="1"/>
        <v>-0.33568783472991726</v>
      </c>
      <c r="E77" s="23">
        <f t="shared" ca="1" si="2"/>
        <v>-0.59448312100519329</v>
      </c>
      <c r="F77" s="23">
        <f t="shared" ca="1" si="3"/>
        <v>1.4647451797039233</v>
      </c>
      <c r="G77" s="23">
        <f t="shared" ca="1" si="4"/>
        <v>10.257143047876498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ca="1" si="1"/>
        <v>-0.29913393880443984</v>
      </c>
      <c r="E78" s="23">
        <f t="shared" ca="1" si="2"/>
        <v>-0.58478445680331237</v>
      </c>
      <c r="F78" s="23">
        <f t="shared" ca="1" si="3"/>
        <v>1.5224139792428739</v>
      </c>
      <c r="G78" s="23">
        <f t="shared" ca="1" si="4"/>
        <v>10.684601977026388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ca="1" si="1"/>
        <v>-0.26379172408839535</v>
      </c>
      <c r="E79" s="23">
        <f t="shared" ca="1" si="2"/>
        <v>-0.57526758363354324</v>
      </c>
      <c r="F79" s="23">
        <f t="shared" ca="1" si="3"/>
        <v>1.5801143267715914</v>
      </c>
      <c r="G79" s="23">
        <f t="shared" ca="1" si="4"/>
        <v>11.112294749606873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ca="1" si="1"/>
        <v>-0.22960822360663835</v>
      </c>
      <c r="E80" s="23">
        <f t="shared" ca="1" si="2"/>
        <v>-0.56592650838493741</v>
      </c>
      <c r="F80" s="23">
        <f t="shared" ca="1" si="3"/>
        <v>1.6373812212912029</v>
      </c>
      <c r="G80" s="23">
        <f t="shared" ca="1" si="4"/>
        <v>11.536774634792605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ca="1" si="1"/>
        <v>-0.19653333329178624</v>
      </c>
      <c r="E81" s="23">
        <f t="shared" ca="1" si="2"/>
        <v>-0.55675549851658723</v>
      </c>
      <c r="F81" s="23">
        <f t="shared" ca="1" si="3"/>
        <v>1.693694355701777</v>
      </c>
      <c r="G81" s="23">
        <f t="shared" ca="1" si="4"/>
        <v>11.954184955878956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ca="1" si="1"/>
        <v>-0.1645196282808794</v>
      </c>
      <c r="E82" s="23">
        <f t="shared" ca="1" si="2"/>
        <v>-0.54774906804848433</v>
      </c>
      <c r="F82" s="23">
        <f t="shared" ca="1" si="3"/>
        <v>1.7484875713178971</v>
      </c>
      <c r="G82" s="23">
        <f t="shared" ca="1" si="4"/>
        <v>12.360329170067535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ca="1" si="1"/>
        <v>-0.13352219281863964</v>
      </c>
      <c r="E83" s="23">
        <f t="shared" ca="1" si="2"/>
        <v>-0.53890196444657812</v>
      </c>
      <c r="F83" s="23">
        <f t="shared" ca="1" si="3"/>
        <v>1.8011630708030324</v>
      </c>
      <c r="G83" s="23">
        <f t="shared" ca="1" si="4"/>
        <v>12.750776219119482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ca="1" si="1"/>
        <v>-0.10349846262761409</v>
      </c>
      <c r="E84" s="23">
        <f t="shared" ca="1" si="2"/>
        <v>-0.53020915633614707</v>
      </c>
      <c r="F84" s="23">
        <f t="shared" ca="1" si="3"/>
        <v>1.8511102827541273</v>
      </c>
      <c r="G84" s="23">
        <f t="shared" ca="1" si="4"/>
        <v>13.121000359474909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ca="1" si="1"/>
        <v>-7.4408078711748038E-2</v>
      </c>
      <c r="E85" s="23">
        <f t="shared" ca="1" si="2"/>
        <v>-0.5216658219830822</v>
      </c>
      <c r="F85" s="23">
        <f t="shared" ca="1" si="3"/>
        <v>1.897728668679777</v>
      </c>
      <c r="G85" s="23">
        <f t="shared" ca="1" si="4"/>
        <v>13.466550214609576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ca="1" si="1"/>
        <v>-4.6212751655357431E-2</v>
      </c>
      <c r="E86" s="23">
        <f t="shared" ca="1" si="2"/>
        <v>-0.51326733848767125</v>
      </c>
      <c r="F86" s="23">
        <f t="shared" ca="1" si="3"/>
        <v>1.9404531040523565</v>
      </c>
      <c r="G86" s="23">
        <f t="shared" ca="1" si="4"/>
        <v>13.783236907221609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ca="1" si="1"/>
        <v>-1.8876135565137897E-2</v>
      </c>
      <c r="E87" s="23">
        <f t="shared" ca="1" si="2"/>
        <v>-0.5050092716399861</v>
      </c>
      <c r="F87" s="23">
        <f t="shared" ca="1" si="3"/>
        <v>1.9787798705051316</v>
      </c>
      <c r="G87" s="23">
        <f t="shared" ca="1" si="4"/>
        <v>14.067326721413346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ca="1" si="1"/>
        <v>7.6362891200448813E-3</v>
      </c>
      <c r="E88" s="23">
        <f t="shared" ca="1" si="2"/>
        <v>-0.49688736639009545</v>
      </c>
      <c r="F88" s="23">
        <f t="shared" ca="1" si="3"/>
        <v>2.0122909073519897</v>
      </c>
      <c r="G88" s="23">
        <f t="shared" ca="1" si="4"/>
        <v>14.315720862435571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ca="1" si="1"/>
        <v>3.335732465741581E-2</v>
      </c>
      <c r="E89" s="23">
        <f t="shared" ca="1" si="2"/>
        <v>-0.48889753789006579</v>
      </c>
      <c r="F89" s="23">
        <f t="shared" ca="1" si="3"/>
        <v>2.0406739107206779</v>
      </c>
      <c r="G89" s="23">
        <f t="shared" ca="1" si="4"/>
        <v>14.526104437662285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ca="1" si="1"/>
        <v>5.8318157509873902E-2</v>
      </c>
      <c r="E90" s="23">
        <f t="shared" ca="1" si="2"/>
        <v>-0.48103586306811896</v>
      </c>
      <c r="F90" s="23">
        <f t="shared" ca="1" si="3"/>
        <v>2.063736200143222</v>
      </c>
      <c r="G90" s="23">
        <f t="shared" ca="1" si="4"/>
        <v>14.697049240035831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ca="1" si="1"/>
        <v>8.2548452923658644E-2</v>
      </c>
      <c r="E91" s="23">
        <f t="shared" ca="1" si="2"/>
        <v>-0.47329857269842912</v>
      </c>
      <c r="F91" s="23">
        <f t="shared" ca="1" si="3"/>
        <v>2.0814109666295053</v>
      </c>
      <c r="G91" s="23">
        <f t="shared" ca="1" si="4"/>
        <v>14.828060060715357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ca="1" si="1"/>
        <v>0.10607644310988185</v>
      </c>
      <c r="E92" s="23">
        <f t="shared" ca="1" si="2"/>
        <v>-0.46568204393287194</v>
      </c>
      <c r="F92" s="23">
        <f t="shared" ca="1" si="3"/>
        <v>2.0937554506685268</v>
      </c>
      <c r="G92" s="23">
        <f t="shared" ca="1" si="4"/>
        <v>14.919561183860187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ca="1" si="7">1+$E$14/$E$13*(1-$C$19^2/C93^2)</f>
        <v>0.12892900951952613</v>
      </c>
      <c r="E93" s="23">
        <f t="shared" ref="E93:E156" ca="1" si="8">$C$20*(C93/$C$19-$C$19/C93)</f>
        <v>-0.45818279326363598</v>
      </c>
      <c r="F93" s="23">
        <f t="shared" ca="1" si="3"/>
        <v>2.1009415878943174</v>
      </c>
      <c r="G93" s="23">
        <f t="shared" ca="1" si="4"/>
        <v>14.972827049420399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ca="1" si="7"/>
        <v>0.15113175965978343</v>
      </c>
      <c r="E94" s="23">
        <f t="shared" ca="1" si="8"/>
        <v>-0.45079746988796943</v>
      </c>
      <c r="F94" s="23">
        <f t="shared" ref="F94:F157" ca="1" si="9">(D94^2+E94^2)^0.5/(D94^2+E94^2)</f>
        <v>2.1032405095065174</v>
      </c>
      <c r="G94" s="23">
        <f t="shared" ref="G94:G157" ca="1" si="10">F94*$C$22/$C$12-$C$3</f>
        <v>14.989867365473568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ca="1" si="7"/>
        <v>0.17270909886173824</v>
      </c>
      <c r="E95" s="23">
        <f t="shared" ca="1" si="8"/>
        <v>-0.44352284944850695</v>
      </c>
      <c r="F95" s="23">
        <f t="shared" ca="1" si="9"/>
        <v>2.1010028451613452</v>
      </c>
      <c r="G95" s="23">
        <f t="shared" ca="1" si="10"/>
        <v>14.97328110717738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ca="1" si="7"/>
        <v>0.19368429737508397</v>
      </c>
      <c r="E96" s="23">
        <f t="shared" ca="1" si="8"/>
        <v>-0.43635582812460738</v>
      </c>
      <c r="F96" s="23">
        <f t="shared" ca="1" si="9"/>
        <v>2.0946369813365013</v>
      </c>
      <c r="G96" s="23">
        <f t="shared" ca="1" si="10"/>
        <v>14.926095361064458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ca="1" si="7"/>
        <v>0.21407955313440008</v>
      </c>
      <c r="E97" s="23">
        <f t="shared" ca="1" si="8"/>
        <v>-0.42929341705194951</v>
      </c>
      <c r="F97" s="23">
        <f t="shared" ca="1" si="9"/>
        <v>2.0845872993449759</v>
      </c>
      <c r="G97" s="23">
        <f t="shared" ca="1" si="10"/>
        <v>14.851604018488601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ca="1" si="7"/>
        <v>0.2339160505132073</v>
      </c>
      <c r="E98" s="23">
        <f t="shared" ca="1" si="8"/>
        <v>-0.42233273704930646</v>
      </c>
      <c r="F98" s="23">
        <f t="shared" ca="1" si="9"/>
        <v>2.0713140414154037</v>
      </c>
      <c r="G98" s="23">
        <f t="shared" ca="1" si="10"/>
        <v>14.75321853680239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ca="1" si="7"/>
        <v>0.25321401535625188</v>
      </c>
      <c r="E99" s="23">
        <f t="shared" ca="1" si="8"/>
        <v>-0.41547101363295058</v>
      </c>
      <c r="F99" s="23">
        <f t="shared" ca="1" si="9"/>
        <v>2.0552759475715412</v>
      </c>
      <c r="G99" s="23">
        <f t="shared" ca="1" si="10"/>
        <v>14.634339238552521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ca="1" si="7"/>
        <v>0.27199276655704463</v>
      </c>
      <c r="E100" s="23">
        <f t="shared" ca="1" si="8"/>
        <v>-0.40870557230054982</v>
      </c>
      <c r="F100" s="23">
        <f t="shared" ca="1" si="9"/>
        <v>2.0369162821968847</v>
      </c>
      <c r="G100" s="23">
        <f t="shared" ca="1" si="10"/>
        <v>14.498251736066877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ca="1" si="7"/>
        <v>0.29027076442629984</v>
      </c>
      <c r="E101" s="23">
        <f t="shared" ca="1" si="8"/>
        <v>-0.40203383406771248</v>
      </c>
      <c r="F101" s="23">
        <f t="shared" ca="1" si="9"/>
        <v>2.0166524103267323</v>
      </c>
      <c r="G101" s="23">
        <f t="shared" ca="1" si="10"/>
        <v>14.348049667716289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ca="1" si="7"/>
        <v>0.30806565607746328</v>
      </c>
      <c r="E102" s="23">
        <f t="shared" ca="1" si="8"/>
        <v>-0.39545331124152983</v>
      </c>
      <c r="F102" s="23">
        <f t="shared" ca="1" si="9"/>
        <v>1.9948687358684543</v>
      </c>
      <c r="G102" s="23">
        <f t="shared" ca="1" si="10"/>
        <v>14.186582353825072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ca="1" si="7"/>
        <v>0.32539431803772056</v>
      </c>
      <c r="E103" s="23">
        <f t="shared" ca="1" si="8"/>
        <v>-0.38896160341656355</v>
      </c>
      <c r="F103" s="23">
        <f t="shared" ca="1" si="9"/>
        <v>1.9719125893418259</v>
      </c>
      <c r="G103" s="23">
        <f t="shared" ca="1" si="10"/>
        <v>14.016424315334039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ca="1" si="7"/>
        <v>0.34227289627665569</v>
      </c>
      <c r="E104" s="23">
        <f t="shared" ca="1" si="8"/>
        <v>-0.38255639367973832</v>
      </c>
      <c r="F104" s="23">
        <f t="shared" ca="1" si="9"/>
        <v>1.948092539689622</v>
      </c>
      <c r="G104" s="23">
        <f t="shared" ca="1" si="10"/>
        <v>13.83986276041991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ca="1" si="7"/>
        <v>0.35871684382987401</v>
      </c>
      <c r="E105" s="23">
        <f t="shared" ca="1" si="8"/>
        <v>-0.37623544501153344</v>
      </c>
      <c r="F105" s="23">
        <f t="shared" ca="1" si="9"/>
        <v>1.9236785788806097</v>
      </c>
      <c r="G105" s="23">
        <f t="shared" ca="1" si="10"/>
        <v>13.658898952829652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ca="1" si="7"/>
        <v>0.37474095618133252</v>
      </c>
      <c r="E106" s="23">
        <f t="shared" ca="1" si="8"/>
        <v>-0.36999659687172792</v>
      </c>
      <c r="F106" s="23">
        <f t="shared" ca="1" si="9"/>
        <v>1.8989036616159334</v>
      </c>
      <c r="G106" s="23">
        <f t="shared" ca="1" si="10"/>
        <v>13.475259624659092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ca="1" si="7"/>
        <v>0.39035940455567386</v>
      </c>
      <c r="E107" s="23">
        <f t="shared" ca="1" si="8"/>
        <v>-0.363837761958752</v>
      </c>
      <c r="F107" s="23">
        <f t="shared" ca="1" si="9"/>
        <v>1.8739661502232092</v>
      </c>
      <c r="G107" s="23">
        <f t="shared" ca="1" si="10"/>
        <v>13.290415098662029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ca="1" si="7"/>
        <v>0.40558576726047602</v>
      </c>
      <c r="E108" s="23">
        <f t="shared" ca="1" si="8"/>
        <v>-0.35775692313243401</v>
      </c>
      <c r="F108" s="23">
        <f t="shared" ca="1" si="9"/>
        <v>1.8490327970220855</v>
      </c>
      <c r="G108" s="23">
        <f t="shared" ca="1" si="10"/>
        <v>13.105601394463632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ca="1" si="7"/>
        <v>0.42043305920787977</v>
      </c>
      <c r="E109" s="23">
        <f t="shared" ca="1" si="8"/>
        <v>-0.35175213049060694</v>
      </c>
      <c r="F109" s="23">
        <f t="shared" ca="1" si="9"/>
        <v>1.8242419794280149</v>
      </c>
      <c r="G109" s="23">
        <f t="shared" ca="1" si="10"/>
        <v>12.921844208147412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ca="1" si="7"/>
        <v>0.43491375973545554</v>
      </c>
      <c r="E110" s="23">
        <f t="shared" ca="1" si="8"/>
        <v>-0.34582149859068029</v>
      </c>
      <c r="F110" s="23">
        <f t="shared" ca="1" si="9"/>
        <v>1.7997069786153677</v>
      </c>
      <c r="G110" s="23">
        <f t="shared" ca="1" si="10"/>
        <v>12.739983214717467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ca="1" si="7"/>
        <v>0.4490398388373823</v>
      </c>
      <c r="E111" s="23">
        <f t="shared" ca="1" si="8"/>
        <v>-0.33996320380785328</v>
      </c>
      <c r="F111" s="23">
        <f t="shared" ca="1" si="9"/>
        <v>1.7755191566594108</v>
      </c>
      <c r="G111" s="23">
        <f t="shared" ca="1" si="10"/>
        <v>12.560695618054767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ca="1" si="7"/>
        <v>0.46282278190890713</v>
      </c>
      <c r="E112" s="23">
        <f t="shared" ca="1" si="8"/>
        <v>-0.33417548182219681</v>
      </c>
      <c r="F112" s="23">
        <f t="shared" ca="1" si="9"/>
        <v>1.7517509385650851</v>
      </c>
      <c r="G112" s="23">
        <f t="shared" ca="1" si="10"/>
        <v>12.384518254634202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ca="1" si="7"/>
        <v>0.47627361309960825</v>
      </c>
      <c r="E113" s="23">
        <f t="shared" ca="1" si="8"/>
        <v>-0.32845662522732749</v>
      </c>
      <c r="F113" s="23">
        <f t="shared" ca="1" si="9"/>
        <v>1.7284585450671914</v>
      </c>
      <c r="G113" s="23">
        <f t="shared" ca="1" si="10"/>
        <v>12.211867849882449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ca="1" si="7"/>
        <v>0.48940291736414465</v>
      </c>
      <c r="E114" s="23">
        <f t="shared" ca="1" si="8"/>
        <v>-0.32280498125386642</v>
      </c>
      <c r="F114" s="23">
        <f t="shared" ca="1" si="9"/>
        <v>1.7056844510610865</v>
      </c>
      <c r="G114" s="23">
        <f t="shared" ca="1" si="10"/>
        <v>12.04305924082456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ca="1" si="7"/>
        <v>0.5022208612928577</v>
      </c>
      <c r="E115" s="23">
        <f t="shared" ca="1" si="8"/>
        <v>-0.31721894960130398</v>
      </c>
      <c r="F115" s="23">
        <f t="shared" ca="1" si="9"/>
        <v>1.6834595648472734</v>
      </c>
      <c r="G115" s="23">
        <f t="shared" ca="1" si="10"/>
        <v>11.878321529317004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ca="1" si="7"/>
        <v>0.51473721279877993</v>
      </c>
      <c r="E116" s="23">
        <f t="shared" ca="1" si="8"/>
        <v>-0.31169698037229615</v>
      </c>
      <c r="F116" s="23">
        <f t="shared" ca="1" si="9"/>
        <v>1.6618051368951494</v>
      </c>
      <c r="G116" s="23">
        <f t="shared" ca="1" si="10"/>
        <v>11.717812230393305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ca="1" si="7"/>
        <v>0.52696135973224445</v>
      </c>
      <c r="E117" s="23">
        <f t="shared" ca="1" si="8"/>
        <v>-0.30623757210379088</v>
      </c>
      <c r="F117" s="23">
        <f t="shared" ca="1" si="9"/>
        <v>1.6407344152099617</v>
      </c>
      <c r="G117" s="23">
        <f t="shared" ca="1" si="10"/>
        <v>11.561629542354476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ca="1" si="7"/>
        <v>0.53890232748934142</v>
      </c>
      <c r="E118" s="23">
        <f t="shared" ca="1" si="8"/>
        <v>-0.30083926988972981</v>
      </c>
      <c r="F118" s="23">
        <f t="shared" ca="1" si="9"/>
        <v>1.6202540690159772</v>
      </c>
      <c r="G118" s="23">
        <f t="shared" ca="1" si="10"/>
        <v>11.409822899547793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ca="1" si="7"/>
        <v>0.55056879567589523</v>
      </c>
      <c r="E119" s="23">
        <f t="shared" ca="1" si="8"/>
        <v>-0.29550066359039517</v>
      </c>
      <c r="F119" s="23">
        <f t="shared" ca="1" si="9"/>
        <v>1.6003654044627404</v>
      </c>
      <c r="G119" s="23">
        <f t="shared" ca="1" si="10"/>
        <v>11.262401983556542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ca="1" si="7"/>
        <v>0.56196911388442361</v>
      </c>
      <c r="E120" s="23">
        <f t="shared" ca="1" si="8"/>
        <v>-0.29022038612377005</v>
      </c>
      <c r="F120" s="23">
        <f t="shared" ca="1" si="9"/>
        <v>1.5810653962785288</v>
      </c>
      <c r="G120" s="23">
        <f t="shared" ca="1" si="10"/>
        <v>11.11934437013362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ca="1" si="7"/>
        <v>0.5731113166376276</v>
      </c>
      <c r="E121" s="23">
        <f t="shared" ca="1" si="8"/>
        <v>-0.28499711183456594</v>
      </c>
      <c r="F121" s="23">
        <f t="shared" ca="1" si="9"/>
        <v>1.5623475583756574</v>
      </c>
      <c r="G121" s="23">
        <f t="shared" ca="1" si="10"/>
        <v>10.980601982396582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ca="1" si="7"/>
        <v>0.58400313754835853</v>
      </c>
      <c r="E122" s="23">
        <f t="shared" ca="1" si="8"/>
        <v>-0.27982955493682576</v>
      </c>
      <c r="F122" s="23">
        <f t="shared" ca="1" si="9"/>
        <v>1.5442026748188287</v>
      </c>
      <c r="G122" s="23">
        <f t="shared" ca="1" si="10"/>
        <v>10.846106508990502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ca="1" si="7"/>
        <v>0.59465202274266349</v>
      </c>
      <c r="E123" s="23">
        <f t="shared" ca="1" si="8"/>
        <v>-0.27471646802626309</v>
      </c>
      <c r="F123" s="23">
        <f t="shared" ca="1" si="9"/>
        <v>1.5266194106248874</v>
      </c>
      <c r="G123" s="23">
        <f t="shared" ca="1" si="10"/>
        <v>10.715773931524152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ca="1" si="7"/>
        <v>0.60506514358941477</v>
      </c>
      <c r="E124" s="23">
        <f t="shared" ca="1" si="8"/>
        <v>-0.26965664065871836</v>
      </c>
      <c r="F124" s="23">
        <f t="shared" ca="1" si="9"/>
        <v>1.5095848197903763</v>
      </c>
      <c r="G124" s="23">
        <f t="shared" ca="1" si="10"/>
        <v>10.589508290226927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ca="1" si="7"/>
        <v>0.61524940877716072</v>
      </c>
      <c r="E125" s="23">
        <f t="shared" ca="1" si="8"/>
        <v>-0.26464889799133096</v>
      </c>
      <c r="F125" s="23">
        <f t="shared" ca="1" si="9"/>
        <v>1.4930847658854669</v>
      </c>
      <c r="G125" s="23">
        <f t="shared" ca="1" si="10"/>
        <v>10.467204801520799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ca="1" si="7"/>
        <v>0.62521147577617919</v>
      </c>
      <c r="E126" s="23">
        <f t="shared" ca="1" si="8"/>
        <v>-0.25969209948322158</v>
      </c>
      <c r="F126" s="23">
        <f t="shared" ca="1" si="9"/>
        <v>1.477104268597468</v>
      </c>
      <c r="G126" s="23">
        <f t="shared" ca="1" si="10"/>
        <v>10.348752426707676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ca="1" si="7"/>
        <v>0.63495776172124119</v>
      </c>
      <c r="E127" s="23">
        <f t="shared" ca="1" si="8"/>
        <v>-0.25478513765266664</v>
      </c>
      <c r="F127" s="23">
        <f t="shared" ca="1" si="9"/>
        <v>1.4616277878038328</v>
      </c>
      <c r="G127" s="23">
        <f t="shared" ca="1" si="10"/>
        <v>10.234035977606151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ca="1" si="7"/>
        <v>0.64449445374830427</v>
      </c>
      <c r="E128" s="23">
        <f t="shared" ca="1" si="8"/>
        <v>-0.24992693688792045</v>
      </c>
      <c r="F128" s="23">
        <f t="shared" ca="1" si="9"/>
        <v>1.4466394551268493</v>
      </c>
      <c r="G128" s="23">
        <f t="shared" ca="1" si="10"/>
        <v>10.122937832906288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ca="1" si="7"/>
        <v>0.65382751881623058</v>
      </c>
      <c r="E129" s="23">
        <f t="shared" ca="1" si="8"/>
        <v>-0.24511645230900134</v>
      </c>
      <c r="F129" s="23">
        <f t="shared" ca="1" si="9"/>
        <v>1.4321232614761263</v>
      </c>
      <c r="G129" s="23">
        <f t="shared" ca="1" si="10"/>
        <v>10.015339328292377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ca="1" si="7"/>
        <v>0.66296271304263954</v>
      </c>
      <c r="E130" s="23">
        <f t="shared" ca="1" si="8"/>
        <v>-0.24035266867791302</v>
      </c>
      <c r="F130" s="23">
        <f t="shared" ca="1" si="9"/>
        <v>1.4180632078160029</v>
      </c>
      <c r="G130" s="23">
        <f t="shared" ca="1" si="10"/>
        <v>9.911121873977466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ca="1" si="7"/>
        <v>0.67190559058117327</v>
      </c>
      <c r="E131" s="23">
        <f t="shared" ca="1" si="8"/>
        <v>-0.23563459935491246</v>
      </c>
      <c r="F131" s="23">
        <f t="shared" ca="1" si="9"/>
        <v>1.4044434252918785</v>
      </c>
      <c r="G131" s="23">
        <f t="shared" ca="1" si="10"/>
        <v>9.8101678451167746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ca="1" si="7"/>
        <v>0.68066151206573933</v>
      </c>
      <c r="E132" s="23">
        <f t="shared" ca="1" si="8"/>
        <v>-0.23096128529857157</v>
      </c>
      <c r="F132" s="23">
        <f t="shared" ca="1" si="9"/>
        <v>1.3912482698977973</v>
      </c>
      <c r="G132" s="23">
        <f t="shared" ca="1" si="10"/>
        <v>9.7123612835130313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ca="1" si="7"/>
        <v>0.68923565264570275</v>
      </c>
      <c r="E133" s="23">
        <f t="shared" ca="1" si="8"/>
        <v>-0.22633179410750132</v>
      </c>
      <c r="F133" s="23">
        <f t="shared" ca="1" si="9"/>
        <v>1.3784623960515909</v>
      </c>
      <c r="G133" s="23">
        <f t="shared" ca="1" si="10"/>
        <v>9.6175884429781178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ca="1" si="7"/>
        <v>0.69763300963451802</v>
      </c>
      <c r="E134" s="23">
        <f t="shared" ca="1" si="8"/>
        <v>-0.22174521910173065</v>
      </c>
      <c r="F134" s="23">
        <f t="shared" ca="1" si="9"/>
        <v>1.3660708127475321</v>
      </c>
      <c r="G134" s="23">
        <f t="shared" ca="1" si="10"/>
        <v>9.5257382055538571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ca="1" si="7"/>
        <v>0.70585840979290904</v>
      </c>
      <c r="E135" s="23">
        <f t="shared" ca="1" si="8"/>
        <v>-0.21720067844183577</v>
      </c>
      <c r="F135" s="23">
        <f t="shared" ca="1" si="9"/>
        <v>1.3540589253646624</v>
      </c>
      <c r="G135" s="23">
        <f t="shared" ca="1" si="10"/>
        <v>9.4367023914082448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ca="1" si="7"/>
        <v>0.71391651626641828</v>
      </c>
      <c r="E136" s="23">
        <f t="shared" ca="1" si="8"/>
        <v>-0.21269731428402294</v>
      </c>
      <c r="F136" s="23">
        <f t="shared" ca="1" si="9"/>
        <v>1.3424125657076356</v>
      </c>
      <c r="G136" s="23">
        <f t="shared" ca="1" si="10"/>
        <v>9.350375981507435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ca="1" si="7"/>
        <v>0.72181183519594017</v>
      </c>
      <c r="E137" s="23">
        <f t="shared" ca="1" si="8"/>
        <v>-0.20823429196946655</v>
      </c>
      <c r="F137" s="23">
        <f t="shared" ca="1" si="9"/>
        <v>1.331118012433415</v>
      </c>
      <c r="G137" s="23">
        <f t="shared" ca="1" si="10"/>
        <v>9.2666572690247211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ca="1" si="7"/>
        <v>0.72954872201874577</v>
      </c>
      <c r="E138" s="23">
        <f t="shared" ca="1" si="8"/>
        <v>-0.20381079924628873</v>
      </c>
      <c r="F138" s="23">
        <f t="shared" ca="1" si="9"/>
        <v>1.3201620036601847</v>
      </c>
      <c r="G138" s="23">
        <f t="shared" ca="1" si="10"/>
        <v>9.1854479528016775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ca="1" si="7"/>
        <v>0.73713138747644191</v>
      </c>
      <c r="E139" s="23">
        <f t="shared" ca="1" si="8"/>
        <v>-0.19942604552266197</v>
      </c>
      <c r="F139" s="23">
        <f t="shared" ca="1" si="9"/>
        <v>1.3095317432545435</v>
      </c>
      <c r="G139" s="23">
        <f t="shared" ca="1" si="10"/>
        <v>9.1066531839507903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ca="1" si="7"/>
        <v>0.74456390334534328</v>
      </c>
      <c r="E140" s="23">
        <f t="shared" ca="1" si="8"/>
        <v>-0.19507926114958857</v>
      </c>
      <c r="F140" s="23">
        <f t="shared" ca="1" si="9"/>
        <v>1.2992149020407984</v>
      </c>
      <c r="G140" s="23">
        <f t="shared" ca="1" si="10"/>
        <v>9.0301815748190908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ca="1" si="7"/>
        <v>0.7518502079038204</v>
      </c>
      <c r="E141" s="23">
        <f t="shared" ca="1" si="8"/>
        <v>-0.19076969673199179</v>
      </c>
      <c r="F141" s="23">
        <f t="shared" ca="1" si="9"/>
        <v>1.2891996149646165</v>
      </c>
      <c r="G141" s="23">
        <f t="shared" ca="1" si="10"/>
        <v>8.955945177964292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ca="1" si="7"/>
        <v>0.758994111150328</v>
      </c>
      <c r="E142" s="23">
        <f t="shared" ca="1" si="8"/>
        <v>-0.18649662246682297</v>
      </c>
      <c r="F142" s="23">
        <f t="shared" ca="1" si="9"/>
        <v>1.279474475066072</v>
      </c>
      <c r="G142" s="23">
        <f t="shared" ca="1" si="10"/>
        <v>8.8838594414811372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ca="1" si="7"/>
        <v>0.76599929978502468</v>
      </c>
      <c r="E143" s="23">
        <f t="shared" ca="1" si="8"/>
        <v>-0.18225932750695725</v>
      </c>
      <c r="F143" s="23">
        <f t="shared" ca="1" si="9"/>
        <v>1.2700285249688064</v>
      </c>
      <c r="G143" s="23">
        <f t="shared" ca="1" si="10"/>
        <v>8.8138431459164384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ca="1" si="7"/>
        <v>0.77286934196714785</v>
      </c>
      <c r="E144" s="23">
        <f t="shared" ca="1" si="8"/>
        <v>-0.178057119349711</v>
      </c>
      <c r="F144" s="23">
        <f t="shared" ca="1" si="9"/>
        <v>1.2608512464680461</v>
      </c>
      <c r="G144" s="23">
        <f t="shared" ca="1" si="10"/>
        <v>8.7458183270922554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ca="1" si="7"/>
        <v>0.77960769185960199</v>
      </c>
      <c r="E145" s="23">
        <f t="shared" ca="1" si="8"/>
        <v>-0.17388932324888012</v>
      </c>
      <c r="F145" s="23">
        <f t="shared" ca="1" si="9"/>
        <v>1.2519325486966961</v>
      </c>
      <c r="G145" s="23">
        <f t="shared" ca="1" si="10"/>
        <v>8.6797101883893184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ca="1" si="7"/>
        <v>0.78621769397157226</v>
      </c>
      <c r="E146" s="23">
        <f t="shared" ca="1" si="8"/>
        <v>-0.16975528164924644</v>
      </c>
      <c r="F146" s="23">
        <f t="shared" ca="1" si="9"/>
        <v>1.2432627552623192</v>
      </c>
      <c r="G146" s="23">
        <f t="shared" ca="1" si="10"/>
        <v>8.6154470054023662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ca="1" si="7"/>
        <v>0.79270258730935594</v>
      </c>
      <c r="E147" s="23">
        <f t="shared" ca="1" si="8"/>
        <v>-0.16565435364255934</v>
      </c>
      <c r="F147" s="23">
        <f t="shared" ca="1" si="9"/>
        <v>1.2348325906758286</v>
      </c>
      <c r="G147" s="23">
        <f t="shared" ca="1" si="10"/>
        <v>8.552960025345417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ca="1" si="7"/>
        <v>0.79906550934502973</v>
      </c>
      <c r="E148" s="23">
        <f t="shared" ca="1" si="8"/>
        <v>-0.16158591444404635</v>
      </c>
      <c r="F148" s="23">
        <f t="shared" ca="1" si="9"/>
        <v>1.2266331663327559</v>
      </c>
      <c r="G148" s="23">
        <f t="shared" ca="1" si="10"/>
        <v>8.4921833631406116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ca="1" si="7"/>
        <v>0.80530949981203515</v>
      </c>
      <c r="E149" s="23">
        <f t="shared" ca="1" si="8"/>
        <v>-0.15754935488855423</v>
      </c>
      <c r="F149" s="23">
        <f t="shared" ca="1" si="9"/>
        <v>1.2186559662580925</v>
      </c>
      <c r="G149" s="23">
        <f t="shared" ca="1" si="10"/>
        <v>8.4330538957545809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ca="1" si="7"/>
        <v>0.81143750433625095</v>
      </c>
      <c r="E150" s="23">
        <f t="shared" ca="1" si="8"/>
        <v>-0.15354408094546756</v>
      </c>
      <c r="F150" s="23">
        <f t="shared" ca="1" si="9"/>
        <v>1.2108928327842909</v>
      </c>
      <c r="G150" s="23">
        <f t="shared" ca="1" si="10"/>
        <v>8.3755111560393622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ca="1" si="7"/>
        <v>0.81745237791065728</v>
      </c>
      <c r="E151" s="23">
        <f t="shared" ca="1" si="8"/>
        <v>-0.14956951325159379</v>
      </c>
      <c r="F151" s="23">
        <f t="shared" ca="1" si="9"/>
        <v>1.2033359522976346</v>
      </c>
      <c r="G151" s="23">
        <f t="shared" ca="1" si="10"/>
        <v>8.3194972270801149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ca="1" si="7"/>
        <v>0.82335688822123809</v>
      </c>
      <c r="E152" s="23">
        <f t="shared" ca="1" si="8"/>
        <v>-0.1456250866612418</v>
      </c>
      <c r="F152" s="23">
        <f t="shared" ca="1" si="9"/>
        <v>1.1959778411597519</v>
      </c>
      <c r="G152" s="23">
        <f t="shared" ca="1" si="10"/>
        <v>8.2649566378410277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ca="1" si="7"/>
        <v>0.82915371883136268</v>
      </c>
      <c r="E153" s="23">
        <f t="shared" ca="1" si="8"/>
        <v>-0.1417102498127617</v>
      </c>
      <c r="F153" s="23">
        <f t="shared" ca="1" si="9"/>
        <v>1.1888113318875115</v>
      </c>
      <c r="G153" s="23">
        <f t="shared" ca="1" si="10"/>
        <v>8.2118362607264412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ca="1" si="7"/>
        <v>0.83484547223148009</v>
      </c>
      <c r="E154" s="23">
        <f t="shared" ca="1" si="8"/>
        <v>-0.13782446471084689</v>
      </c>
      <c r="F154" s="23">
        <f t="shared" ca="1" si="9"/>
        <v>1.1818295596551476</v>
      </c>
      <c r="G154" s="23">
        <f t="shared" ca="1" si="10"/>
        <v>8.1600852115304363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ca="1" si="7"/>
        <v>0.84043467276060502</v>
      </c>
      <c r="E155" s="23">
        <f t="shared" ca="1" si="8"/>
        <v>-0.13396720632393277</v>
      </c>
      <c r="F155" s="23">
        <f t="shared" ca="1" si="9"/>
        <v>1.1750259491664867</v>
      </c>
      <c r="G155" s="23">
        <f t="shared" ca="1" si="10"/>
        <v>8.1096547521297406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ca="1" si="7"/>
        <v>0.8459237694057109</v>
      </c>
      <c r="E156" s="23">
        <f t="shared" ca="1" si="8"/>
        <v>-0.13013796219606155</v>
      </c>
      <c r="F156" s="23">
        <f t="shared" ca="1" si="9"/>
        <v>1.1683942019320825</v>
      </c>
      <c r="G156" s="23">
        <f t="shared" ca="1" si="10"/>
        <v>8.0604981961779121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ca="1" si="13">1+$E$14/$E$13*(1-$C$19^2/C157^2)</f>
        <v>0.85131513848483487</v>
      </c>
      <c r="E157" s="23">
        <f t="shared" ref="E157:E220" ca="1" si="14">$C$20*(C157/$C$19-$C$19/C157)</f>
        <v>-0.12633623207260714</v>
      </c>
      <c r="F157" s="23">
        <f t="shared" ca="1" si="9"/>
        <v>1.1619282839753275</v>
      </c>
      <c r="G157" s="23">
        <f t="shared" ca="1" si="10"/>
        <v>8.0125708179792614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ca="1" si="13"/>
        <v>0.85661108621937432</v>
      </c>
      <c r="E158" s="23">
        <f t="shared" ca="1" si="14"/>
        <v>-0.12256152753929012</v>
      </c>
      <c r="F158" s="23">
        <f t="shared" ref="F158:F221" ca="1" si="15">(D158^2+E158^2)^0.5/(D158^2+E158^2)</f>
        <v>1.1556224139829441</v>
      </c>
      <c r="G158" s="23">
        <f t="shared" ref="G158:G221" ca="1" si="16">F158*$C$22/$C$12-$C$3</f>
        <v>7.9658297646566236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ca="1" si="13"/>
        <v>0.86181385120078147</v>
      </c>
      <c r="E159" s="23">
        <f t="shared" ca="1" si="14"/>
        <v>-0.11881337167393149</v>
      </c>
      <c r="F159" s="23">
        <f t="shared" ca="1" si="15"/>
        <v>1.1494710519081757</v>
      </c>
      <c r="G159" s="23">
        <f t="shared" ca="1" si="16"/>
        <v>7.920233971674703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ca="1" si="13"/>
        <v>0.86692560675657737</v>
      </c>
      <c r="E160" s="23">
        <f t="shared" ca="1" si="14"/>
        <v>-0.11509129871042685</v>
      </c>
      <c r="F160" s="23">
        <f t="shared" ca="1" si="15"/>
        <v>1.1434688880293451</v>
      </c>
      <c r="G160" s="23">
        <f t="shared" ca="1" si="16"/>
        <v>7.8757440817387412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ca="1" si="13"/>
        <v>0.87194846322035702</v>
      </c>
      <c r="E161" s="23">
        <f t="shared" ca="1" si="14"/>
        <v>-0.11139485371444144</v>
      </c>
      <c r="F161" s="23">
        <f t="shared" ca="1" si="15"/>
        <v>1.1376108324619179</v>
      </c>
      <c r="G161" s="23">
        <f t="shared" ca="1" si="16"/>
        <v>7.8323223670546724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ca="1" si="13"/>
        <v>0.87688447011020965</v>
      </c>
      <c r="E162" s="23">
        <f t="shared" ca="1" si="14"/>
        <v>-0.10772359227035355</v>
      </c>
      <c r="F162" s="23">
        <f t="shared" ca="1" si="15"/>
        <v>1.1318920051186283</v>
      </c>
      <c r="G162" s="23">
        <f t="shared" ca="1" si="16"/>
        <v>7.7899326549105083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ca="1" si="13"/>
        <v>0.88173561821975666</v>
      </c>
      <c r="E163" s="23">
        <f t="shared" ca="1" si="14"/>
        <v>-0.10407708017899256</v>
      </c>
      <c r="F163" s="23">
        <f t="shared" ca="1" si="15"/>
        <v>1.1263077261094321</v>
      </c>
      <c r="G163" s="23">
        <f t="shared" ca="1" si="16"/>
        <v>7.7485402565178028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ca="1" si="13"/>
        <v>0.88650384162578622</v>
      </c>
      <c r="E164" s="23">
        <f t="shared" ca="1" si="14"/>
        <v>-0.1004548931657403</v>
      </c>
      <c r="F164" s="23">
        <f t="shared" ca="1" si="15"/>
        <v>1.1208535065709153</v>
      </c>
      <c r="G164" s="23">
        <f t="shared" ca="1" si="16"/>
        <v>7.7081118990364228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ca="1" si="13"/>
        <v>0.8911910196162679</v>
      </c>
      <c r="E165" s="23">
        <f t="shared" ca="1" si="14"/>
        <v>-9.6856616598583564E-2</v>
      </c>
      <c r="F165" s="23">
        <f t="shared" ca="1" si="15"/>
        <v>1.1155250399131602</v>
      </c>
      <c r="G165" s="23">
        <f t="shared" ca="1" si="16"/>
        <v>7.6686156606936002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ca="1" si="13"/>
        <v>0.89579897854233448</v>
      </c>
      <c r="E166" s="23">
        <f t="shared" ca="1" si="14"/>
        <v>-9.3281845215723858E-2</v>
      </c>
      <c r="F166" s="23">
        <f t="shared" ca="1" si="15"/>
        <v>1.1103181934709161</v>
      </c>
      <c r="G166" s="23">
        <f t="shared" ca="1" si="16"/>
        <v>7.6300209088998461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ca="1" si="13"/>
        <v>0.90032949359763725</v>
      </c>
      <c r="E167" s="23">
        <f t="shared" ca="1" si="14"/>
        <v>-8.9730182862370153E-2</v>
      </c>
      <c r="F167" s="23">
        <f t="shared" ca="1" si="15"/>
        <v>1.1052290005450935</v>
      </c>
      <c r="G167" s="23">
        <f t="shared" ca="1" si="16"/>
        <v>7.5922982412580478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ca="1" si="13"/>
        <v>0.90478429052831499</v>
      </c>
      <c r="E168" s="23">
        <f t="shared" ca="1" si="14"/>
        <v>-8.6201242236351616E-2</v>
      </c>
      <c r="F168" s="23">
        <f t="shared" ca="1" si="15"/>
        <v>1.1002536528200901</v>
      </c>
      <c r="G168" s="23">
        <f t="shared" ca="1" si="16"/>
        <v>7.5554194293583503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ca="1" si="13"/>
        <v>0.90916504727664837</v>
      </c>
      <c r="E169" s="23">
        <f t="shared" ca="1" si="14"/>
        <v>-8.2694644642212753E-2</v>
      </c>
      <c r="F169" s="23">
        <f t="shared" ca="1" si="15"/>
        <v>1.09538849314216</v>
      </c>
      <c r="G169" s="23">
        <f t="shared" ca="1" si="16"/>
        <v>7.5193573652492027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ca="1" si="13"/>
        <v>0.91347339556132412</v>
      </c>
      <c r="E170" s="23">
        <f t="shared" ca="1" si="14"/>
        <v>-7.9210019753458344E-2</v>
      </c>
      <c r="F170" s="23">
        <f t="shared" ca="1" si="15"/>
        <v>1.0906300086439558</v>
      </c>
      <c r="G170" s="23">
        <f t="shared" ca="1" si="16"/>
        <v>7.484086010474341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ca="1" si="13"/>
        <v>0.91771092239708763</v>
      </c>
      <c r="E171" s="23">
        <f t="shared" ca="1" si="14"/>
        <v>-7.5747005382636956E-2</v>
      </c>
      <c r="F171" s="23">
        <f t="shared" ca="1" si="15"/>
        <v>1.0859748242004239</v>
      </c>
      <c r="G171" s="23">
        <f t="shared" ca="1" si="16"/>
        <v>7.4495803475658668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ca="1" si="13"/>
        <v>0.92187917155642718</v>
      </c>
      <c r="E172" s="23">
        <f t="shared" ca="1" si="14"/>
        <v>-7.2305247258962799E-2</v>
      </c>
      <c r="F172" s="23">
        <f t="shared" ca="1" si="15"/>
        <v>1.0814196962014075</v>
      </c>
      <c r="G172" s="23">
        <f t="shared" ca="1" si="16"/>
        <v>7.4158163338848624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ca="1" si="13"/>
        <v>0.92597964497580065</v>
      </c>
      <c r="E173" s="23">
        <f t="shared" ca="1" si="14"/>
        <v>-6.8884398813188974E-2</v>
      </c>
      <c r="F173" s="23">
        <f t="shared" ca="1" si="15"/>
        <v>1.0769615066265965</v>
      </c>
      <c r="G173" s="23">
        <f t="shared" ca="1" si="16"/>
        <v>7.3827708577030879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ca="1" si="13"/>
        <v>0.93001380410880019</v>
      </c>
      <c r="E174" s="23">
        <f t="shared" ca="1" si="14"/>
        <v>-6.5484120969457604E-2</v>
      </c>
      <c r="F174" s="23">
        <f t="shared" ca="1" si="15"/>
        <v>1.0725972574087956</v>
      </c>
      <c r="G174" s="23">
        <f t="shared" ca="1" si="16"/>
        <v>7.3504216964217903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ca="1" si="13"/>
        <v>0.93398307122852731</v>
      </c>
      <c r="E175" s="23">
        <f t="shared" ca="1" si="14"/>
        <v>-6.2104081943864679E-2</v>
      </c>
      <c r="F175" s="23">
        <f t="shared" ca="1" si="15"/>
        <v>1.0683240650718893</v>
      </c>
      <c r="G175" s="23">
        <f t="shared" ca="1" si="16"/>
        <v>7.3187474768266378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ca="1" si="13"/>
        <v>0.93788883068134776</v>
      </c>
      <c r="E176" s="23">
        <f t="shared" ca="1" si="14"/>
        <v>-5.8743957049488205E-2</v>
      </c>
      <c r="F176" s="23">
        <f t="shared" ca="1" si="15"/>
        <v>1.0641391556303164</v>
      </c>
      <c r="G176" s="23">
        <f t="shared" ca="1" si="16"/>
        <v>7.2877276372810655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ca="1" si="13"/>
        <v>0.94173243009408736</v>
      </c>
      <c r="E177" s="23">
        <f t="shared" ca="1" si="14"/>
        <v>-5.5403428507638672E-2</v>
      </c>
      <c r="F177" s="23">
        <f t="shared" ca="1" si="15"/>
        <v>1.0600398597373353</v>
      </c>
      <c r="G177" s="23">
        <f t="shared" ca="1" si="16"/>
        <v>7.257342391763709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ca="1" si="13"/>
        <v>0.94551518153663838</v>
      </c>
      <c r="E178" s="23">
        <f t="shared" ca="1" si="14"/>
        <v>-5.2082185265101347E-2</v>
      </c>
      <c r="F178" s="23">
        <f t="shared" ca="1" si="15"/>
        <v>1.0560236080698426</v>
      </c>
      <c r="G178" s="23">
        <f t="shared" ca="1" si="16"/>
        <v>7.2275726956592612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ca="1" si="13"/>
        <v>0.94923836264184369</v>
      </c>
      <c r="E179" s="23">
        <f t="shared" ca="1" si="14"/>
        <v>-4.8779922817150247E-2</v>
      </c>
      <c r="F179" s="23">
        <f t="shared" ca="1" si="15"/>
        <v>1.0520879269380039</v>
      </c>
      <c r="G179" s="23">
        <f t="shared" ca="1" si="16"/>
        <v>7.1984002132157014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ca="1" si="13"/>
        <v>0.9529032176844473</v>
      </c>
      <c r="E180" s="23">
        <f t="shared" ca="1" si="14"/>
        <v>-4.5496343036121628E-2</v>
      </c>
      <c r="F180" s="23">
        <f t="shared" ca="1" si="15"/>
        <v>1.0482304341084483</v>
      </c>
      <c r="G180" s="23">
        <f t="shared" ca="1" si="16"/>
        <v>7.1698072865845255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ca="1" si="13"/>
        <v>0.95651095862081026</v>
      </c>
      <c r="E181" s="23">
        <f t="shared" ca="1" si="14"/>
        <v>-4.2231154005344954E-2</v>
      </c>
      <c r="F181" s="23">
        <f t="shared" ca="1" si="15"/>
        <v>1.0444488348302765</v>
      </c>
      <c r="G181" s="23">
        <f t="shared" ca="1" si="16"/>
        <v>7.1417769063642913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ca="1" si="13"/>
        <v>0.9600627660910156</v>
      </c>
      <c r="E182" s="23">
        <f t="shared" ca="1" si="14"/>
        <v>-3.8984069858235895E-2</v>
      </c>
      <c r="F182" s="23">
        <f t="shared" ca="1" si="15"/>
        <v>1.0407409180536169</v>
      </c>
      <c r="G182" s="23">
        <f t="shared" ca="1" si="16"/>
        <v>7.1142926835713878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ca="1" si="13"/>
        <v>0.96355979038490791</v>
      </c>
      <c r="E183" s="23">
        <f t="shared" ca="1" si="14"/>
        <v>-3.575481062236658E-2</v>
      </c>
      <c r="F183" s="23">
        <f t="shared" ca="1" si="15"/>
        <v>1.037104552830945</v>
      </c>
      <c r="G183" s="23">
        <f t="shared" ca="1" si="16"/>
        <v>7.087338822965509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ca="1" si="13"/>
        <v>0.96700315237354395</v>
      </c>
      <c r="E184" s="23">
        <f t="shared" ca="1" si="14"/>
        <v>-3.2543102068333482E-2</v>
      </c>
      <c r="F184" s="23">
        <f t="shared" ca="1" si="15"/>
        <v>1.0335376848918503</v>
      </c>
      <c r="G184" s="23">
        <f t="shared" ca="1" si="16"/>
        <v>7.0609000976607668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ca="1" si="13"/>
        <v>0.97039394440746274</v>
      </c>
      <c r="E185" s="23">
        <f t="shared" ca="1" si="14"/>
        <v>-2.9348675563251155E-2</v>
      </c>
      <c r="F185" s="23">
        <f t="shared" ca="1" si="15"/>
        <v>1.0300383333823835</v>
      </c>
      <c r="G185" s="23">
        <f t="shared" ca="1" si="16"/>
        <v>7.0349618249567314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ca="1" si="13"/>
        <v>0.97373323118311816</v>
      </c>
      <c r="E186" s="23">
        <f t="shared" ca="1" si="14"/>
        <v>-2.6171267928709295E-2</v>
      </c>
      <c r="F186" s="23">
        <f t="shared" ca="1" si="15"/>
        <v>1.0266045877605618</v>
      </c>
      <c r="G186" s="23">
        <f t="shared" ca="1" si="16"/>
        <v>7.0095098433269474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ca="1" si="13"/>
        <v>0.97702205057875846</v>
      </c>
      <c r="E187" s="23">
        <f t="shared" ca="1" si="14"/>
        <v>-2.3010621303032931E-2</v>
      </c>
      <c r="F187" s="23">
        <f t="shared" ca="1" si="15"/>
        <v>1.0232346048400291</v>
      </c>
      <c r="G187" s="23">
        <f t="shared" ca="1" si="16"/>
        <v>6.9845304905056471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ca="1" si="13"/>
        <v>0.98026141446097603</v>
      </c>
      <c r="E188" s="23">
        <f t="shared" ca="1" si="14"/>
        <v>-1.9866483007696674E-2</v>
      </c>
      <c r="F188" s="23">
        <f t="shared" ca="1" si="15"/>
        <v>1.0199266059742764</v>
      </c>
      <c r="G188" s="23">
        <f t="shared" ca="1" si="16"/>
        <v>6.9600105826163094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ca="1" si="13"/>
        <v>0.98345230946310114</v>
      </c>
      <c r="E189" s="23">
        <f t="shared" ca="1" si="14"/>
        <v>-1.6738605417745241E-2</v>
      </c>
      <c r="F189" s="23">
        <f t="shared" ca="1" si="15"/>
        <v>1.0166788743742123</v>
      </c>
      <c r="G189" s="23">
        <f t="shared" ca="1" si="16"/>
        <v>6.9359373942886773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ca="1" si="13"/>
        <v>0.9865956977365522</v>
      </c>
      <c r="E190" s="23">
        <f t="shared" ca="1" si="14"/>
        <v>-1.3626745836083415E-2</v>
      </c>
      <c r="F190" s="23">
        <f t="shared" ca="1" si="15"/>
        <v>1.0134897525522604</v>
      </c>
      <c r="G190" s="23">
        <f t="shared" ca="1" si="16"/>
        <v>6.9122986397136081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ca="1" si="13"/>
        <v>0.98969251767621569</v>
      </c>
      <c r="E191" s="23">
        <f t="shared" ca="1" si="14"/>
        <v>-1.053066637149894E-2</v>
      </c>
      <c r="F191" s="23">
        <f t="shared" ca="1" si="15"/>
        <v>1.010357639886494</v>
      </c>
      <c r="G191" s="23">
        <f t="shared" ca="1" si="16"/>
        <v>6.8890824545876974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ca="1" si="13"/>
        <v>0.99274368462087459</v>
      </c>
      <c r="E192" s="23">
        <f t="shared" ca="1" si="14"/>
        <v>-7.4501338202913048E-3</v>
      </c>
      <c r="F192" s="23">
        <f t="shared" ca="1" si="15"/>
        <v>1.0072809902986848</v>
      </c>
      <c r="G192" s="23">
        <f t="shared" ca="1" si="16"/>
        <v>6.8662773789022546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ca="1" si="13"/>
        <v>0.99575009152966187</v>
      </c>
      <c r="E193" s="23">
        <f t="shared" ca="1" si="14"/>
        <v>-4.3849195513811917E-3</v>
      </c>
      <c r="F193" s="23">
        <f t="shared" ca="1" si="15"/>
        <v>1.0042583100404399</v>
      </c>
      <c r="G193" s="23">
        <f t="shared" ca="1" si="16"/>
        <v>6.8438723405334709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ca="1" si="13"/>
        <v>0.9987126096354707</v>
      </c>
      <c r="E194" s="23">
        <f t="shared" ca="1" si="14"/>
        <v>-1.3347993947839126E-3</v>
      </c>
      <c r="F194" s="23">
        <f t="shared" ca="1" si="15"/>
        <v>1.0012881555819311</v>
      </c>
      <c r="G194" s="23">
        <f t="shared" ca="1" si="16"/>
        <v>6.8218566395930269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ca="1" si="13"/>
        <v>1.0016320890762176</v>
      </c>
      <c r="E195" s="23">
        <f t="shared" ca="1" si="14"/>
        <v>1.700446466670271E-3</v>
      </c>
      <c r="F195" s="23">
        <f t="shared" ca="1" si="15"/>
        <v>0.99836913159799501</v>
      </c>
      <c r="G195" s="23">
        <f t="shared" ca="1" si="16"/>
        <v>6.8002199335004478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ca="1" si="13"/>
        <v>1.0045093595048087</v>
      </c>
      <c r="E196" s="23">
        <f t="shared" ca="1" si="14"/>
        <v>4.7210336024760312E-3</v>
      </c>
      <c r="F196" s="23">
        <f t="shared" ca="1" si="15"/>
        <v>0.99549988904667441</v>
      </c>
      <c r="G196" s="23">
        <f t="shared" ca="1" si="16"/>
        <v>6.7789522227406565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ca="1" si="13"/>
        <v>1.0073452306786288</v>
      </c>
      <c r="E197" s="23">
        <f t="shared" ca="1" si="14"/>
        <v>7.7271734365612008E-3</v>
      </c>
      <c r="F197" s="23">
        <f t="shared" ca="1" si="15"/>
        <v>0.99267912333552089</v>
      </c>
      <c r="G197" s="23">
        <f t="shared" ca="1" si="16"/>
        <v>6.7580438372720462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ca="1" si="13"/>
        <v>1.0101404930293332</v>
      </c>
      <c r="E198" s="23">
        <f t="shared" ca="1" si="14"/>
        <v>1.0719073346462122E-2</v>
      </c>
      <c r="F198" s="23">
        <f t="shared" ca="1" si="15"/>
        <v>0.98990557257124367</v>
      </c>
      <c r="G198" s="23">
        <f t="shared" ca="1" si="16"/>
        <v>6.7374854235523349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ca="1" si="13"/>
        <v>1.012895918213693</v>
      </c>
      <c r="E199" s="23">
        <f t="shared" ca="1" si="14"/>
        <v>1.3696936759667332E-2</v>
      </c>
      <c r="F199" s="23">
        <f t="shared" ca="1" si="15"/>
        <v>0.98717801588850529</v>
      </c>
      <c r="G199" s="23">
        <f t="shared" ca="1" si="16"/>
        <v>6.7172679321510893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ca="1" si="13"/>
        <v>1.0156122596462096</v>
      </c>
      <c r="E200" s="23">
        <f t="shared" ca="1" si="14"/>
        <v>1.666096324721987E-2</v>
      </c>
      <c r="F200" s="23">
        <f t="shared" ca="1" si="15"/>
        <v>0.98449527185391261</v>
      </c>
      <c r="G200" s="23">
        <f t="shared" ca="1" si="16"/>
        <v>6.6973826059196018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ca="1" si="13"/>
        <v>1.0182902530141817</v>
      </c>
      <c r="E201" s="23">
        <f t="shared" ca="1" si="14"/>
        <v>1.9611348614671439E-2</v>
      </c>
      <c r="F201" s="23">
        <f t="shared" ca="1" si="15"/>
        <v>0.98185619694144377</v>
      </c>
      <c r="G201" s="23">
        <f t="shared" ca="1" si="16"/>
        <v>6.6778209686903001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ca="1" si="13"/>
        <v>1.0209306167758898</v>
      </c>
      <c r="E202" s="23">
        <f t="shared" ca="1" si="14"/>
        <v>2.2548284990474139E-2</v>
      </c>
      <c r="F202" s="23">
        <f t="shared" ca="1" si="15"/>
        <v>0.97925968407575703</v>
      </c>
      <c r="G202" s="23">
        <f t="shared" ca="1" si="16"/>
        <v>6.6585748144792918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ca="1" si="13"/>
        <v>1.0235340526425183</v>
      </c>
      <c r="E203" s="23">
        <f t="shared" ca="1" si="14"/>
        <v>2.5471960911894104E-2</v>
      </c>
      <c r="F203" s="23">
        <f t="shared" ca="1" si="15"/>
        <v>0.97670466124002764</v>
      </c>
      <c r="G203" s="23">
        <f t="shared" ca="1" si="16"/>
        <v>6.6396361971672269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ca="1" si="13"/>
        <v>1.0261012460444272</v>
      </c>
      <c r="E204" s="23">
        <f t="shared" ca="1" si="14"/>
        <v>2.8382561408527334E-2</v>
      </c>
      <c r="F204" s="23">
        <f t="shared" ca="1" si="15"/>
        <v>0.97419009014511992</v>
      </c>
      <c r="G204" s="23">
        <f t="shared" ca="1" si="16"/>
        <v>6.6209974206347875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ca="1" si="13"/>
        <v>1.0286328665823472</v>
      </c>
      <c r="E205" s="23">
        <f t="shared" ca="1" si="14"/>
        <v>3.1280268083495918E-2</v>
      </c>
      <c r="F205" s="23">
        <f t="shared" ca="1" si="15"/>
        <v>0.9717149649570842</v>
      </c>
      <c r="G205" s="23">
        <f t="shared" ca="1" si="16"/>
        <v>6.6026510293305085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ca="1" si="13"/>
        <v>1.0311295684640531</v>
      </c>
      <c r="E206" s="23">
        <f t="shared" ca="1" si="14"/>
        <v>3.4165259192398843E-2</v>
      </c>
      <c r="F206" s="23">
        <f t="shared" ca="1" si="15"/>
        <v>0.96927831108012519</v>
      </c>
      <c r="G206" s="23">
        <f t="shared" ca="1" si="16"/>
        <v>6.5845897992497537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ca="1" si="13"/>
        <v>1.033591990927049</v>
      </c>
      <c r="E207" s="23">
        <f t="shared" ca="1" si="14"/>
        <v>3.7037709720090295E-2</v>
      </c>
      <c r="F207" s="23">
        <f t="shared" ca="1" si="15"/>
        <v>0.96687918399233597</v>
      </c>
      <c r="G207" s="23">
        <f t="shared" ca="1" si="16"/>
        <v>6.5668067293048313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ca="1" si="13"/>
        <v>1.0360207586477725</v>
      </c>
      <c r="E208" s="23">
        <f t="shared" ca="1" si="14"/>
        <v>3.9897791455354055E-2</v>
      </c>
      <c r="F208" s="23">
        <f t="shared" ca="1" si="15"/>
        <v>0.96451666813163839</v>
      </c>
      <c r="G208" s="23">
        <f t="shared" ca="1" si="16"/>
        <v>6.5492950330672279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ca="1" si="13"/>
        <v>1.0384164821378101</v>
      </c>
      <c r="E209" s="23">
        <f t="shared" ca="1" si="14"/>
        <v>4.2745673063541108E-2</v>
      </c>
      <c r="F209" s="23">
        <f t="shared" ca="1" si="15"/>
        <v>0.96218987582950311</v>
      </c>
      <c r="G209" s="23">
        <f t="shared" ca="1" si="16"/>
        <v>6.5320481308640144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ca="1" si="13"/>
        <v>1.040779758127591</v>
      </c>
      <c r="E210" s="23">
        <f t="shared" ca="1" si="14"/>
        <v>4.5581520157236509E-2</v>
      </c>
      <c r="F210" s="23">
        <f t="shared" ca="1" si="15"/>
        <v>0.95989794629015179</v>
      </c>
      <c r="G210" s="23">
        <f t="shared" ca="1" si="16"/>
        <v>6.5150596422113871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ca="1" si="13"/>
        <v>1.0431111699380085</v>
      </c>
      <c r="E211" s="23">
        <f t="shared" ca="1" si="14"/>
        <v>4.840549536501438E-2</v>
      </c>
      <c r="F211" s="23">
        <f t="shared" ca="1" si="15"/>
        <v>0.95764004461306451</v>
      </c>
      <c r="G211" s="23">
        <f t="shared" ca="1" si="16"/>
        <v>6.4983233785691805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ca="1" si="13"/>
        <v>1.0454112878404029</v>
      </c>
      <c r="E212" s="23">
        <f t="shared" ca="1" si="14"/>
        <v>5.1217758398344422E-2</v>
      </c>
      <c r="F212" s="23">
        <f t="shared" ca="1" si="15"/>
        <v>0.95541536085672607</v>
      </c>
      <c r="G212" s="23">
        <f t="shared" ca="1" si="16"/>
        <v>6.4818333364010705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ca="1" si="13"/>
        <v>1.0476806694053222</v>
      </c>
      <c r="E213" s="23">
        <f t="shared" ca="1" si="14"/>
        <v>5.4018466116705903E-2</v>
      </c>
      <c r="F213" s="23">
        <f t="shared" ca="1" si="15"/>
        <v>0.95322310914165653</v>
      </c>
      <c r="G213" s="23">
        <f t="shared" ca="1" si="16"/>
        <v>6.4655836905259605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ca="1" si="13"/>
        <v>1.0499198598404536</v>
      </c>
      <c r="E214" s="23">
        <f t="shared" ca="1" si="14"/>
        <v>5.6807772590965061E-2</v>
      </c>
      <c r="F214" s="23">
        <f t="shared" ca="1" si="15"/>
        <v>0.95106252679087022</v>
      </c>
      <c r="G214" s="23">
        <f t="shared" ca="1" si="16"/>
        <v>6.4495687877467986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ca="1" si="13"/>
        <v>1.052129392318113</v>
      </c>
      <c r="E215" s="23">
        <f t="shared" ca="1" si="14"/>
        <v>5.9585829165070103E-2</v>
      </c>
      <c r="F215" s="23">
        <f t="shared" ca="1" si="15"/>
        <v>0.94893287350600397</v>
      </c>
      <c r="G215" s="23">
        <f t="shared" ca="1" si="16"/>
        <v>6.4337831407437838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ca="1" si="13"/>
        <v>1.0543097882926582</v>
      </c>
      <c r="E216" s="23">
        <f t="shared" ca="1" si="14"/>
        <v>6.2352784516115652E-2</v>
      </c>
      <c r="F216" s="23">
        <f t="shared" ca="1" si="15"/>
        <v>0.94683343057744551</v>
      </c>
      <c r="G216" s="23">
        <f t="shared" ca="1" si="16"/>
        <v>6.418221422219597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ca="1" si="13"/>
        <v>1.0564615578081773</v>
      </c>
      <c r="E217" s="23">
        <f t="shared" ca="1" si="14"/>
        <v>6.510878471282612E-2</v>
      </c>
      <c r="F217" s="23">
        <f t="shared" ca="1" si="15"/>
        <v>0.94476350012688204</v>
      </c>
      <c r="G217" s="23">
        <f t="shared" ca="1" si="16"/>
        <v>6.4028784592849348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ca="1" si="13"/>
        <v>1.0585851997967937</v>
      </c>
      <c r="E218" s="23">
        <f t="shared" ca="1" si="14"/>
        <v>6.7853973272507251E-2</v>
      </c>
      <c r="F218" s="23">
        <f t="shared" ca="1" si="15"/>
        <v>0.94272240438076338</v>
      </c>
      <c r="G218" s="23">
        <f t="shared" ca="1" si="16"/>
        <v>6.3877492280731945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ca="1" si="13"/>
        <v>1.0606812023679111</v>
      </c>
      <c r="E219" s="23">
        <f t="shared" ca="1" si="14"/>
        <v>7.0588491216511673E-2</v>
      </c>
      <c r="F219" s="23">
        <f t="shared" ca="1" si="15"/>
        <v>0.94070948497325502</v>
      </c>
      <c r="G219" s="23">
        <f t="shared" ca="1" si="16"/>
        <v>6.3728288485737501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ca="1" si="13"/>
        <v>1.0627500430887127</v>
      </c>
      <c r="E220" s="23">
        <f t="shared" ca="1" si="14"/>
        <v>7.3312477124263573E-2</v>
      </c>
      <c r="F220" s="23">
        <f t="shared" ca="1" si="15"/>
        <v>0.93872410227733305</v>
      </c>
      <c r="G220" s="23">
        <f t="shared" ca="1" si="16"/>
        <v>6.3581125796738167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ca="1" si="19">1+$E$14/$E$13*(1-$C$19^2/C221^2)</f>
        <v>1.0647921892562158</v>
      </c>
      <c r="E221" s="23">
        <f t="shared" ref="E221:E289" ca="1" si="20">$C$20*(C221/$C$19-$C$19/C221)</f>
        <v>7.6026067185886961E-2</v>
      </c>
      <c r="F221" s="23">
        <f t="shared" ca="1" si="15"/>
        <v>0.93676563476272878</v>
      </c>
      <c r="G221" s="23">
        <f t="shared" ca="1" si="16"/>
        <v>6.3435958143993441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ca="1" si="19"/>
        <v>1.0668080981611703</v>
      </c>
      <c r="E222" s="23">
        <f t="shared" ca="1" si="20"/>
        <v>7.8729395253477955E-2</v>
      </c>
      <c r="F222" s="23">
        <f t="shared" ref="F222:F284" ca="1" si="21">(D222^2+E222^2)^0.5/(D222^2+E222^2)</f>
        <v>0.9348334783795087</v>
      </c>
      <c r="G222" s="23">
        <f t="shared" ref="G222:G285" ca="1" si="22">F222*$C$22/$C$12-$C$3</f>
        <v>6.3292740753459151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ca="1" si="19"/>
        <v>1.0687982173440804</v>
      </c>
      <c r="E223" s="23">
        <f t="shared" ca="1" si="20"/>
        <v>8.1422592891062628E-2</v>
      </c>
      <c r="F223" s="23">
        <f t="shared" ca="1" si="21"/>
        <v>0.93292704596612919</v>
      </c>
      <c r="G223" s="23">
        <f t="shared" ca="1" si="22"/>
        <v>6.3151430102910675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ca="1" si="19"/>
        <v>1.0707629848436147</v>
      </c>
      <c r="E224" s="23">
        <f t="shared" ca="1" si="20"/>
        <v>8.4105789423279301E-2</v>
      </c>
      <c r="F224" s="23">
        <f t="shared" ca="1" si="21"/>
        <v>0.93104576668086636</v>
      </c>
      <c r="G224" s="23">
        <f t="shared" ca="1" si="22"/>
        <v>6.3011983879798787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ca="1" si="19"/>
        <v>1.0727028294376657</v>
      </c>
      <c r="E225" s="23">
        <f t="shared" ca="1" si="20"/>
        <v>8.6779111982823398E-2</v>
      </c>
      <c r="F225" s="23">
        <f t="shared" ca="1" si="21"/>
        <v>0.92918908545557188</v>
      </c>
      <c r="G225" s="23">
        <f t="shared" ca="1" si="22"/>
        <v>6.2874360940760319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ca="1" si="19"/>
        <v>1.0746181708773044</v>
      </c>
      <c r="E226" s="23">
        <f t="shared" ca="1" si="20"/>
        <v>8.9442685556690715E-2</v>
      </c>
      <c r="F226" s="23">
        <f t="shared" ca="1" si="21"/>
        <v>0.92735646247076442</v>
      </c>
      <c r="G226" s="23">
        <f t="shared" ca="1" si="22"/>
        <v>6.2738521272710326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ca="1" si="19"/>
        <v>1.0765094201138663</v>
      </c>
      <c r="E227" s="23">
        <f t="shared" ca="1" si="20"/>
        <v>9.2096633031255232E-2</v>
      </c>
      <c r="F227" s="23">
        <f t="shared" ca="1" si="21"/>
        <v>0.92554737265110953</v>
      </c>
      <c r="G227" s="23">
        <f t="shared" ca="1" si="22"/>
        <v>6.2604425955445508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ca="1" si="19"/>
        <v>1.0783769795194034</v>
      </c>
      <c r="E228" s="23">
        <f t="shared" ca="1" si="20"/>
        <v>9.4741075236215569E-2</v>
      </c>
      <c r="F228" s="23">
        <f t="shared" ca="1" si="21"/>
        <v>0.92376130518038801</v>
      </c>
      <c r="G228" s="23">
        <f t="shared" ca="1" si="22"/>
        <v>6.2472037125692186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ca="1" si="19"/>
        <v>1.0802212431007172</v>
      </c>
      <c r="E229" s="23">
        <f t="shared" ca="1" si="20"/>
        <v>9.7376130987441634E-2</v>
      </c>
      <c r="F229" s="23">
        <f t="shared" ca="1" si="21"/>
        <v>0.92199776303510106</v>
      </c>
      <c r="G229" s="23">
        <f t="shared" ca="1" si="22"/>
        <v>6.2341317942535639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ca="1" si="19"/>
        <v>1.0820425967071889</v>
      </c>
      <c r="E230" s="23">
        <f t="shared" ca="1" si="20"/>
        <v>0.10000191712875596</v>
      </c>
      <c r="F230" s="23">
        <f t="shared" ca="1" si="21"/>
        <v>0.92025626253589621</v>
      </c>
      <c r="G230" s="23">
        <f t="shared" ca="1" si="22"/>
        <v>6.2212232554170424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ca="1" si="19"/>
        <v>1.083841418232611</v>
      </c>
      <c r="E231" s="23">
        <f t="shared" ca="1" si="20"/>
        <v>0.1026185485726779</v>
      </c>
      <c r="F231" s="23">
        <f t="shared" ca="1" si="21"/>
        <v>0.91853633291603942</v>
      </c>
      <c r="G231" s="23">
        <f t="shared" ca="1" si="22"/>
        <v>6.2084746065914223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ca="1" si="19"/>
        <v>1.0856180778112159</v>
      </c>
      <c r="E232" s="23">
        <f t="shared" ca="1" si="20"/>
        <v>0.10522613834016303</v>
      </c>
      <c r="F232" s="23">
        <f t="shared" ca="1" si="21"/>
        <v>0.91683751590620099</v>
      </c>
      <c r="G232" s="23">
        <f t="shared" ca="1" si="22"/>
        <v>6.1958824509430865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ca="1" si="19"/>
        <v>1.0873729380080928</v>
      </c>
      <c r="E233" s="23">
        <f t="shared" ca="1" si="20"/>
        <v>0.10782479759936425</v>
      </c>
      <c r="F233" s="23">
        <f t="shared" ca="1" si="21"/>
        <v>0.91515936533484987</v>
      </c>
      <c r="G233" s="23">
        <f t="shared" ca="1" si="22"/>
        <v>6.1834434813110324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ca="1" si="19"/>
        <v>1.0891063540041748</v>
      </c>
      <c r="E234" s="23">
        <f t="shared" ca="1" si="20"/>
        <v>0.1104146357034442</v>
      </c>
      <c r="F234" s="23">
        <f t="shared" ca="1" si="21"/>
        <v>0.91350144674359035</v>
      </c>
      <c r="G234" s="23">
        <f t="shared" ca="1" si="22"/>
        <v>6.1711544773556293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ca="1" si="19"/>
        <v>1.090818673775974</v>
      </c>
      <c r="E235" s="23">
        <f t="shared" ca="1" si="20"/>
        <v>0.11299576022746538</v>
      </c>
      <c r="F235" s="23">
        <f t="shared" ca="1" si="21"/>
        <v>0.91186333701680455</v>
      </c>
      <c r="G235" s="23">
        <f t="shared" ca="1" si="22"/>
        <v>6.1590123028134149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ca="1" si="19"/>
        <v>1.0925102382702314</v>
      </c>
      <c r="E236" s="23">
        <f t="shared" ca="1" si="20"/>
        <v>0.11556827700438393</v>
      </c>
      <c r="F236" s="23">
        <f t="shared" ca="1" si="21"/>
        <v>0.91024462402499773</v>
      </c>
      <c r="G236" s="23">
        <f t="shared" ca="1" si="22"/>
        <v>6.1470139028534616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ca="1" si="19"/>
        <v>1.0941813815736492</v>
      </c>
      <c r="E237" s="23">
        <f t="shared" ca="1" si="20"/>
        <v>0.11813229016017292</v>
      </c>
      <c r="F237" s="23">
        <f t="shared" ca="1" si="21"/>
        <v>0.90864490628126404</v>
      </c>
      <c r="G237" s="23">
        <f t="shared" ca="1" si="22"/>
        <v>6.1351563015309889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ca="1" si="19"/>
        <v>1.0958324310778593</v>
      </c>
      <c r="E238" s="23">
        <f t="shared" ca="1" si="20"/>
        <v>0.12068790214809891</v>
      </c>
      <c r="F238" s="23">
        <f t="shared" ca="1" si="21"/>
        <v>0.90706379261032644</v>
      </c>
      <c r="G238" s="23">
        <f t="shared" ca="1" si="22"/>
        <v>6.1234365993341919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ca="1" si="19"/>
        <v>1.0974637076397833</v>
      </c>
      <c r="E239" s="23">
        <f t="shared" ca="1" si="20"/>
        <v>0.12323521378217629</v>
      </c>
      <c r="F239" s="23">
        <f t="shared" ca="1" si="21"/>
        <v>0.90550090182962695</v>
      </c>
      <c r="G239" s="23">
        <f t="shared" ca="1" si="22"/>
        <v>6.1118519708203838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ca="1" si="19"/>
        <v>1.0990755257375284</v>
      </c>
      <c r="E240" s="23">
        <f t="shared" ca="1" si="20"/>
        <v>0.12577432426982166</v>
      </c>
      <c r="F240" s="23">
        <f t="shared" ca="1" si="21"/>
        <v>0.90395586244196346</v>
      </c>
      <c r="G240" s="23">
        <f t="shared" ca="1" si="22"/>
        <v>6.1003996623377192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ca="1" si="19"/>
        <v>1.1006681936219616</v>
      </c>
      <c r="E241" s="23">
        <f t="shared" ca="1" si="20"/>
        <v>0.12830533124373045</v>
      </c>
      <c r="F241" s="23">
        <f t="shared" ca="1" si="21"/>
        <v>0.90242831233920018</v>
      </c>
      <c r="G241" s="23">
        <f t="shared" ca="1" si="22"/>
        <v>6.0890769898290085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ca="1" si="19"/>
        <v>1.1022420134640996</v>
      </c>
      <c r="E242" s="23">
        <f t="shared" ca="1" si="20"/>
        <v>0.13082833079299844</v>
      </c>
      <c r="F242" s="23">
        <f t="shared" ca="1" si="21"/>
        <v>0.90091789851659188</v>
      </c>
      <c r="G242" s="23">
        <f t="shared" ca="1" si="22"/>
        <v>6.0778813367142028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ca="1" si="19"/>
        <v>1.1037972814984423</v>
      </c>
      <c r="E243" s="23">
        <f t="shared" ca="1" si="20"/>
        <v>0.13334341749350725</v>
      </c>
      <c r="F243" s="23">
        <f t="shared" ca="1" si="21"/>
        <v>0.89942427679729664</v>
      </c>
      <c r="G243" s="23">
        <f t="shared" ca="1" si="22"/>
        <v>6.0668101518483954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ca="1" si="19"/>
        <v>1.1053342881623822</v>
      </c>
      <c r="E244" s="23">
        <f t="shared" ca="1" si="20"/>
        <v>0.1358506844375951</v>
      </c>
      <c r="F244" s="23">
        <f t="shared" ca="1" si="21"/>
        <v>0.89794711156665064</v>
      </c>
      <c r="G244" s="23">
        <f t="shared" ca="1" si="22"/>
        <v>6.0558609475521807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ca="1" si="19"/>
        <v>1.1068533182318083</v>
      </c>
      <c r="E245" s="23">
        <f t="shared" ca="1" si="20"/>
        <v>0.13835022326303273</v>
      </c>
      <c r="F245" s="23">
        <f t="shared" ca="1" si="21"/>
        <v>0.89648607551582005</v>
      </c>
      <c r="G245" s="23">
        <f t="shared" ca="1" si="22"/>
        <v>6.0450312977115317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ca="1" si="19"/>
        <v>1.1083546509530218</v>
      </c>
      <c r="E246" s="23">
        <f t="shared" ca="1" si="20"/>
        <v>0.1408421241813218</v>
      </c>
      <c r="F246" s="23">
        <f t="shared" ca="1" si="21"/>
        <v>0.89504084939444983</v>
      </c>
      <c r="G246" s="23">
        <f t="shared" ca="1" si="22"/>
        <v>6.0343188359443483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ca="1" si="19"/>
        <v>1.1098385601710825</v>
      </c>
      <c r="E247" s="23">
        <f t="shared" ca="1" si="20"/>
        <v>0.14332647600533613</v>
      </c>
      <c r="F247" s="23">
        <f t="shared" ca="1" si="21"/>
        <v>0.89361112177194257</v>
      </c>
      <c r="G247" s="23">
        <f t="shared" ca="1" si="22"/>
        <v>6.0237212538309874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ca="1" si="19"/>
        <v>1.1113053144546923</v>
      </c>
      <c r="E248" s="23">
        <f t="shared" ca="1" si="20"/>
        <v>0.14580336617632214</v>
      </c>
      <c r="F248" s="23">
        <f t="shared" ca="1" si="21"/>
        <v>0.89219658880703334</v>
      </c>
      <c r="G248" s="23">
        <f t="shared" ca="1" si="22"/>
        <v>6.0132362992062784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ca="1" si="19"/>
        <v>1.1127551772177211</v>
      </c>
      <c r="E249" s="23">
        <f t="shared" ca="1" si="20"/>
        <v>0.14827288079027634</v>
      </c>
      <c r="F249" s="23">
        <f t="shared" ca="1" si="21"/>
        <v>0.89079695402532322</v>
      </c>
      <c r="G249" s="23">
        <f t="shared" ca="1" si="22"/>
        <v>6.002861774510535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ca="1" si="19"/>
        <v>1.1141884068374823</v>
      </c>
      <c r="E250" s="23">
        <f t="shared" ca="1" si="20"/>
        <v>0.15073510462371631</v>
      </c>
      <c r="F250" s="23">
        <f t="shared" ca="1" si="21"/>
        <v>0.8894119281044619</v>
      </c>
      <c r="G250" s="23">
        <f t="shared" ca="1" si="22"/>
        <v>5.9925955351972586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ca="1" si="19"/>
        <v>1.1156052567698531</v>
      </c>
      <c r="E251" s="23">
        <f t="shared" ca="1" si="20"/>
        <v>0.15319012115886183</v>
      </c>
      <c r="F251" s="23">
        <f t="shared" ca="1" si="21"/>
        <v>0.8880412286666749</v>
      </c>
      <c r="G251" s="23">
        <f t="shared" ca="1" si="22"/>
        <v>5.982435488195291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ca="1" si="19"/>
        <v>1.1170059756613355</v>
      </c>
      <c r="E252" s="23">
        <f t="shared" ca="1" si="20"/>
        <v>0.15563801260824073</v>
      </c>
      <c r="F252" s="23">
        <f t="shared" ca="1" si="21"/>
        <v>0.88668458007835349</v>
      </c>
      <c r="G252" s="23">
        <f t="shared" ca="1" si="22"/>
        <v>5.9723795904233103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ca="1" si="19"/>
        <v>1.1183908074581541</v>
      </c>
      <c r="E253" s="23">
        <f t="shared" ca="1" si="20"/>
        <v>0.15807885993873677</v>
      </c>
      <c r="F253" s="23">
        <f t="shared" ca="1" si="21"/>
        <v>0.8853417132564263</v>
      </c>
      <c r="G253" s="23">
        <f t="shared" ca="1" si="22"/>
        <v>5.962425847354595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ca="1" si="19"/>
        <v>1.119759991512475</v>
      </c>
      <c r="E254" s="23">
        <f t="shared" ca="1" si="20"/>
        <v>0.16051274289509213</v>
      </c>
      <c r="F254" s="23">
        <f t="shared" ca="1" si="21"/>
        <v>0.8840123654812555</v>
      </c>
      <c r="G254" s="23">
        <f t="shared" ca="1" si="22"/>
        <v>5.9525723116301608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ca="1" si="19"/>
        <v>1.121113762685837</v>
      </c>
      <c r="E255" s="23">
        <f t="shared" ca="1" si="20"/>
        <v>0.1629397400228797</v>
      </c>
      <c r="F255" s="23">
        <f t="shared" ca="1" si="21"/>
        <v>0.88269628021580215</v>
      </c>
      <c r="G255" s="23">
        <f t="shared" ca="1" si="22"/>
        <v>5.9428170817183492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ca="1" si="19"/>
        <v>1.1224523514498737</v>
      </c>
      <c r="E256" s="23">
        <f t="shared" ca="1" si="20"/>
        <v>0.16535992869095989</v>
      </c>
      <c r="F256" s="23">
        <f t="shared" ca="1" si="21"/>
        <v>0.88139320693082268</v>
      </c>
      <c r="G256" s="23">
        <f t="shared" ca="1" si="22"/>
        <v>5.9331583006191355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ca="1" si="19"/>
        <v>1.123775983984413</v>
      </c>
      <c r="E257" s="23">
        <f t="shared" ca="1" si="20"/>
        <v>0.16777338511343393</v>
      </c>
      <c r="F257" s="23">
        <f t="shared" ca="1" si="21"/>
        <v>0.8801029009358653</v>
      </c>
      <c r="G257" s="23">
        <f t="shared" ca="1" si="22"/>
        <v>5.9235941546114201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ca="1" si="19"/>
        <v>1.1250848822730255</v>
      </c>
      <c r="E258" s="23">
        <f t="shared" ca="1" si="20"/>
        <v>0.17018018437110774</v>
      </c>
      <c r="F258" s="23">
        <f t="shared" ca="1" si="21"/>
        <v>0.87882512321584605</v>
      </c>
      <c r="G258" s="23">
        <f t="shared" ca="1" si="22"/>
        <v>5.9141228720416823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ca="1" si="19"/>
        <v>1.126379264196101</v>
      </c>
      <c r="E259" s="23">
        <f t="shared" ca="1" si="20"/>
        <v>0.17258040043247913</v>
      </c>
      <c r="F259" s="23">
        <f t="shared" ca="1" si="21"/>
        <v>0.87755964027299416</v>
      </c>
      <c r="G259" s="23">
        <f t="shared" ca="1" si="22"/>
        <v>5.9047427221524238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ca="1" si="19"/>
        <v>1.1276593436215272</v>
      </c>
      <c r="E260" s="23">
        <f t="shared" ca="1" si="20"/>
        <v>0.17497410617425993</v>
      </c>
      <c r="F260" s="23">
        <f t="shared" ca="1" si="21"/>
        <v>0.87630622397396474</v>
      </c>
      <c r="G260" s="23">
        <f t="shared" ca="1" si="22"/>
        <v>5.8954520139489315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ca="1" si="19"/>
        <v>1.1289253304930373</v>
      </c>
      <c r="E261" s="23">
        <f t="shared" ca="1" si="20"/>
        <v>0.17736137340144578</v>
      </c>
      <c r="F261" s="23">
        <f t="shared" ca="1" si="21"/>
        <v>0.87506465140192236</v>
      </c>
      <c r="G261" s="23">
        <f t="shared" ca="1" si="22"/>
        <v>5.8862490951028636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ca="1" si="19"/>
        <v>1.1301774309162962</v>
      </c>
      <c r="E262" s="23">
        <f t="shared" ca="1" si="20"/>
        <v>0.17974227286694397</v>
      </c>
      <c r="F262" s="23">
        <f t="shared" ca="1" si="21"/>
        <v>0.87383470471341806</v>
      </c>
      <c r="G262" s="23">
        <f t="shared" ca="1" si="22"/>
        <v>5.8771323508913875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ca="1" si="19"/>
        <v>1.131415847242792</v>
      </c>
      <c r="E263" s="23">
        <f t="shared" ca="1" si="20"/>
        <v>0.18211687429077331</v>
      </c>
      <c r="F263" s="23">
        <f t="shared" ca="1" si="21"/>
        <v>0.87261617099987165</v>
      </c>
      <c r="G263" s="23">
        <f t="shared" ca="1" si="22"/>
        <v>5.8681002031704388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ca="1" si="19"/>
        <v>1.1326407781515972</v>
      </c>
      <c r="E264" s="23">
        <f t="shared" ca="1" si="20"/>
        <v>0.18448524637884273</v>
      </c>
      <c r="F264" s="23">
        <f t="shared" ca="1" si="21"/>
        <v>0.8714088421534969</v>
      </c>
      <c r="G264" s="23">
        <f t="shared" ca="1" si="22"/>
        <v>5.8591511093809183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ca="1" si="19"/>
        <v>1.1338524187290575</v>
      </c>
      <c r="E265" s="23">
        <f t="shared" ca="1" si="20"/>
        <v>0.18684745684132362</v>
      </c>
      <c r="F265" s="23">
        <f t="shared" ca="1" si="21"/>
        <v>0.87021251473750449</v>
      </c>
      <c r="G265" s="23">
        <f t="shared" ca="1" si="22"/>
        <v>5.8502835615865969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ca="1" si="19"/>
        <v>1.1350509605464725</v>
      </c>
      <c r="E266" s="23">
        <f t="shared" ca="1" si="20"/>
        <v>0.18920357241062305</v>
      </c>
      <c r="F266" s="23">
        <f t="shared" ca="1" si="21"/>
        <v>0.8690269898604257</v>
      </c>
      <c r="G266" s="23">
        <f t="shared" ca="1" si="22"/>
        <v>5.8414960855425644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ca="1" si="19"/>
        <v>1.1362365917358233</v>
      </c>
      <c r="E267" s="23">
        <f t="shared" ca="1" si="20"/>
        <v>0.19155365885896961</v>
      </c>
      <c r="F267" s="23">
        <f t="shared" ca="1" si="21"/>
        <v>0.86785207305440448</v>
      </c>
      <c r="G267" s="23">
        <f t="shared" ca="1" si="22"/>
        <v>5.8327872397930909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ca="1" si="19"/>
        <v>1.1374094970636028</v>
      </c>
      <c r="E268" s="23">
        <f t="shared" ca="1" si="20"/>
        <v>0.19389778101562083</v>
      </c>
      <c r="F268" s="23">
        <f t="shared" ca="1" si="21"/>
        <v>0.86668757415732145</v>
      </c>
      <c r="G268" s="23">
        <f t="shared" ca="1" si="22"/>
        <v>5.8241556147978955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ca="1" si="19"/>
        <v>1.1385698580028047</v>
      </c>
      <c r="E269" s="23">
        <f t="shared" ca="1" si="20"/>
        <v>0.19623600278370201</v>
      </c>
      <c r="F269" s="23">
        <f t="shared" ca="1" si="21"/>
        <v>0.86553330719860289</v>
      </c>
      <c r="G269" s="23">
        <f t="shared" ca="1" si="22"/>
        <v>5.8155998320857254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ca="1" si="19"/>
        <v>1.1397178528031227</v>
      </c>
      <c r="E270" s="23">
        <f t="shared" ca="1" si="20"/>
        <v>0.19856838715668548</v>
      </c>
      <c r="F270" s="23">
        <f t="shared" ca="1" si="21"/>
        <v>0.86438909028858768</v>
      </c>
      <c r="G270" s="23">
        <f t="shared" ca="1" si="22"/>
        <v>5.8071185434343127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ca="1" si="19"/>
        <v>1.1408536565594072</v>
      </c>
      <c r="E271" s="23">
        <f t="shared" ca="1" si="20"/>
        <v>0.20089499623451906</v>
      </c>
      <c r="F271" s="23">
        <f t="shared" ca="1" si="21"/>
        <v>0.86325474551132553</v>
      </c>
      <c r="G271" s="23">
        <f t="shared" ca="1" si="22"/>
        <v>5.7987104300757579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ca="1" si="19"/>
        <v>1.1419774412784363</v>
      </c>
      <c r="E272" s="23">
        <f t="shared" ca="1" si="20"/>
        <v>0.20321589123941289</v>
      </c>
      <c r="F272" s="23">
        <f t="shared" ca="1" si="21"/>
        <v>0.8621300988206807</v>
      </c>
      <c r="G272" s="23">
        <f t="shared" ca="1" si="22"/>
        <v>5.7903742019264222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ca="1" si="19"/>
        <v>1.1430893759440406</v>
      </c>
      <c r="E273" s="23">
        <f t="shared" ca="1" si="20"/>
        <v>0.20553113253129224</v>
      </c>
      <c r="F273" s="23">
        <f t="shared" ca="1" si="21"/>
        <v>0.86101497993962739</v>
      </c>
      <c r="G273" s="23">
        <f t="shared" ca="1" si="22"/>
        <v>5.7821085968404713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ca="1" si="19"/>
        <v>1.1441896265806322</v>
      </c>
      <c r="E274" s="23">
        <f t="shared" ca="1" si="20"/>
        <v>0.20784077962292574</v>
      </c>
      <c r="F274" s="23">
        <f t="shared" ca="1" si="21"/>
        <v>0.85990922226262401</v>
      </c>
      <c r="G274" s="23">
        <f t="shared" ca="1" si="22"/>
        <v>5.7739123798862426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ca="1" si="19"/>
        <v>1.145278356315182</v>
      </c>
      <c r="E275" s="23">
        <f t="shared" ca="1" si="20"/>
        <v>0.21014489119473556</v>
      </c>
      <c r="F275" s="23">
        <f t="shared" ca="1" si="21"/>
        <v>0.85881266276095602</v>
      </c>
      <c r="G275" s="23">
        <f t="shared" ca="1" si="22"/>
        <v>5.765784342644622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ca="1" si="19"/>
        <v>1.1463557254376875</v>
      </c>
      <c r="E276" s="23">
        <f t="shared" ca="1" si="20"/>
        <v>0.21244352510929831</v>
      </c>
      <c r="F276" s="23">
        <f t="shared" ca="1" si="21"/>
        <v>0.8577251418909474</v>
      </c>
      <c r="G276" s="23">
        <f t="shared" ca="1" si="22"/>
        <v>5.7577233025286736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ca="1" si="19"/>
        <v>1.1474218914601728</v>
      </c>
      <c r="E277" s="23">
        <f t="shared" ca="1" si="20"/>
        <v>0.21473673842554358</v>
      </c>
      <c r="F277" s="23">
        <f t="shared" ca="1" si="21"/>
        <v>0.85664650350493754</v>
      </c>
      <c r="G277" s="23">
        <f t="shared" ca="1" si="22"/>
        <v>5.7497281021237772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ca="1" si="19"/>
        <v>1.1484770091742647</v>
      </c>
      <c r="E278" s="23">
        <f t="shared" ca="1" si="20"/>
        <v>0.21702458741265807</v>
      </c>
      <c r="F278" s="23">
        <f t="shared" ca="1" si="21"/>
        <v>0.85557659476492975</v>
      </c>
      <c r="G278" s="23">
        <f t="shared" ca="1" si="22"/>
        <v>5.7417976085475591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ca="1" si="19"/>
        <v>1.1495212307073768</v>
      </c>
      <c r="E279" s="23">
        <f t="shared" ca="1" si="20"/>
        <v>0.21930712756370177</v>
      </c>
      <c r="F279" s="23">
        <f t="shared" ca="1" si="21"/>
        <v>0.85451526605882044</v>
      </c>
      <c r="G279" s="23">
        <f t="shared" ca="1" si="22"/>
        <v>5.7339307128289638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ca="1" si="19"/>
        <v>1.1505547055775496</v>
      </c>
      <c r="E280" s="23">
        <f t="shared" ca="1" si="20"/>
        <v>0.22158441360894332</v>
      </c>
      <c r="F280" s="23">
        <f t="shared" ca="1" si="21"/>
        <v>0.85346237091911592</v>
      </c>
      <c r="G280" s="23">
        <f t="shared" ca="1" si="22"/>
        <v>5.7261263293057514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ca="1" si="19"/>
        <v>1.1515775807469746</v>
      </c>
      <c r="E281" s="23">
        <f t="shared" ca="1" si="20"/>
        <v>0.22385649952892203</v>
      </c>
      <c r="F281" s="23">
        <f t="shared" ca="1" si="21"/>
        <v>0.85241776594405738</v>
      </c>
      <c r="G281" s="23">
        <f t="shared" ca="1" si="22"/>
        <v>5.7183833950398562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ca="1" si="19"/>
        <v>1.1525900006742427</v>
      </c>
      <c r="E282" s="23">
        <f t="shared" ca="1" si="20"/>
        <v>0.22612343856724113</v>
      </c>
      <c r="F282" s="23">
        <f t="shared" ca="1" si="21"/>
        <v>0.85138131072107093</v>
      </c>
      <c r="G282" s="23">
        <f t="shared" ca="1" si="22"/>
        <v>5.7107008692499734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ca="1" si="19"/>
        <v>1.1535921073653519</v>
      </c>
      <c r="E283" s="23">
        <f t="shared" ca="1" si="20"/>
        <v>0.22838528324310137</v>
      </c>
      <c r="F283" s="23">
        <f t="shared" ca="1" si="21"/>
        <v>0.85035286775245866</v>
      </c>
      <c r="G283" s="23">
        <f t="shared" ca="1" si="22"/>
        <v>5.7030777327607556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ca="1" si="19"/>
        <v>1.1545840404235046</v>
      </c>
      <c r="E284" s="23">
        <f t="shared" ca="1" si="20"/>
        <v>0.23064208536357833</v>
      </c>
      <c r="F284" s="23">
        <f t="shared" ca="1" si="21"/>
        <v>0.84933230238326463</v>
      </c>
      <c r="G284" s="23">
        <f t="shared" ca="1" si="22"/>
        <v>5.6955129874681392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 ca="1">1+$E$14/$E$13*(1-$C$19^2/C285^2)</f>
        <v>1.1555659370977323</v>
      </c>
      <c r="E285" s="23">
        <f t="shared" ca="1" si="20"/>
        <v>0.23289389603565241</v>
      </c>
      <c r="F285" s="23">
        <f ca="1">(D285^2+E285^2)^0.5/(D285^2+E285^2)</f>
        <v>0.84831948273123381</v>
      </c>
      <c r="G285" s="23">
        <f t="shared" ca="1" si="22"/>
        <v>5.6880056558201719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 ca="1">1+$E$14/$E$13*(1-$C$19^2/C286^2)</f>
        <v>1.1565379323303719</v>
      </c>
      <c r="E286" s="23">
        <f t="shared" ca="1" si="20"/>
        <v>0.23514076567799438</v>
      </c>
      <c r="F286" s="23">
        <f ca="1">(D286^2+E286^2)^0.5/(D286^2+E286^2)</f>
        <v>0.84731427961880013</v>
      </c>
      <c r="G286" s="23">
        <f ca="1">F286*$C$22/$C$12-$C$3</f>
        <v>5.6805547803128906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 ca="1">1+$E$14/$E$13*(1-$C$19^2/C287^2)</f>
        <v>1.1575001588034337</v>
      </c>
      <c r="E287" s="23">
        <f t="shared" ca="1" si="20"/>
        <v>0.23738274403251422</v>
      </c>
      <c r="F287" s="23">
        <f ca="1">(D287^2+E287^2)^0.5/(D287^2+E287^2)</f>
        <v>0.84631656650703335</v>
      </c>
      <c r="G287" s="23">
        <f ca="1">F287*$C$22/$C$12-$C$3</f>
        <v>5.6731594230007181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 ca="1">1+$E$14/$E$13*(1-$C$19^2/C288^2)</f>
        <v>1.1584527469838808</v>
      </c>
      <c r="E288" s="23">
        <f t="shared" ca="1" si="20"/>
        <v>0.23961988017567842</v>
      </c>
      <c r="F288" s="23">
        <f ca="1">(D288^2+E288^2)^0.5/(D288^2+E288^2)</f>
        <v>0.84532621943148101</v>
      </c>
      <c r="G288" s="23">
        <f ca="1">F288*$C$22/$C$12-$C$3</f>
        <v>5.6658186650208959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 ca="1">1+$E$14/$E$13*(1-$C$19^2/C289^2)</f>
        <v>1.1593958251678578</v>
      </c>
      <c r="E289" s="23">
        <f t="shared" ca="1" si="20"/>
        <v>0.24185222252960048</v>
      </c>
      <c r="F289" s="23">
        <f ca="1">(D289^2+E289^2)^0.5/(D289^2+E289^2)</f>
        <v>0.84434311693984154</v>
      </c>
      <c r="G289" s="23">
        <f ca="1">F289*$C$22/$C$12-$C$3</f>
        <v>5.658531606131505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ca="1" si="25">1+$E$14/$E$13*(1-$C$19^2/C290^2)</f>
        <v>1.1603295195238896</v>
      </c>
      <c r="E290" s="23">
        <f t="shared" ref="E290:E353" ca="1" si="26">$C$20*(C290/$C$19-$C$19/C290)</f>
        <v>0.24407981887291075</v>
      </c>
      <c r="F290" s="23">
        <f t="shared" ref="F290:F353" ca="1" si="27">(D290^2+E290^2)^0.5/(D290^2+E290^2)</f>
        <v>0.84336714003141222</v>
      </c>
      <c r="G290" s="23">
        <f t="shared" ref="G290:G353" ca="1" si="28">F290*$C$22/$C$12-$C$3</f>
        <v>5.651297364262633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ca="1" si="25"/>
        <v>1.161253954135083</v>
      </c>
      <c r="E291" s="23">
        <f t="shared" ca="1" si="26"/>
        <v>0.24630271635141004</v>
      </c>
      <c r="F291" s="23">
        <f t="shared" ca="1" si="27"/>
        <v>0.84239817209824697</v>
      </c>
      <c r="G291" s="23">
        <f t="shared" ca="1" si="28"/>
        <v>5.6441150750802196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ca="1" si="25"/>
        <v>1.162169251040353</v>
      </c>
      <c r="E292" s="23">
        <f t="shared" ca="1" si="26"/>
        <v>0.2485209614885123</v>
      </c>
      <c r="F292" s="23">
        <f t="shared" ca="1" si="27"/>
        <v>0.84143609886797721</v>
      </c>
      <c r="G292" s="23">
        <f t="shared" ca="1" si="28"/>
        <v>5.6369838915622212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ca="1" si="25"/>
        <v>1.1630755302747022</v>
      </c>
      <c r="E293" s="23">
        <f t="shared" ca="1" si="26"/>
        <v>0.25073460019548127</v>
      </c>
      <c r="F293" s="23">
        <f t="shared" ca="1" si="27"/>
        <v>0.8404808083482348</v>
      </c>
      <c r="G293" s="23">
        <f t="shared" ca="1" si="28"/>
        <v>5.629902983586665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ca="1" si="25"/>
        <v>1.163972909908578</v>
      </c>
      <c r="E294" s="23">
        <f t="shared" ca="1" si="26"/>
        <v>0.25294367778146604</v>
      </c>
      <c r="F294" s="23">
        <f t="shared" ca="1" si="27"/>
        <v>0.83953219077262842</v>
      </c>
      <c r="G294" s="23">
        <f t="shared" ca="1" si="28"/>
        <v>5.6228715375312017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ca="1" si="25"/>
        <v>1.1648615060863292</v>
      </c>
      <c r="E295" s="23">
        <f t="shared" ca="1" si="26"/>
        <v>0.2551482389633386</v>
      </c>
      <c r="F295" s="23">
        <f t="shared" ca="1" si="27"/>
        <v>0.83859013854822373</v>
      </c>
      <c r="G295" s="23">
        <f t="shared" ca="1" si="28"/>
        <v>5.6158887558838169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ca="1" si="25"/>
        <v>1.1657414330637887</v>
      </c>
      <c r="E296" s="23">
        <f t="shared" ca="1" si="26"/>
        <v>0.25734832787534134</v>
      </c>
      <c r="F296" s="23">
        <f t="shared" ca="1" si="27"/>
        <v>0.83765454620447732</v>
      </c>
      <c r="G296" s="23">
        <f t="shared" ca="1" si="28"/>
        <v>5.6089538568643125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ca="1" si="25"/>
        <v>1.1666128032450034</v>
      </c>
      <c r="E297" s="23">
        <f t="shared" ca="1" si="26"/>
        <v>0.25954398807854429</v>
      </c>
      <c r="F297" s="23">
        <f t="shared" ca="1" si="27"/>
        <v>0.83672531034358077</v>
      </c>
      <c r="G297" s="23">
        <f t="shared" ca="1" si="28"/>
        <v>5.6020660740562409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ca="1" si="25"/>
        <v>1.1674757272181318</v>
      </c>
      <c r="E298" s="23">
        <f t="shared" ca="1" si="26"/>
        <v>0.26173526257012042</v>
      </c>
      <c r="F298" s="23">
        <f t="shared" ca="1" si="27"/>
        <v>0.83580232959216794</v>
      </c>
      <c r="G298" s="23">
        <f t="shared" ca="1" si="28"/>
        <v>5.5952246560489449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ca="1" si="25"/>
        <v>1.1683303137905341</v>
      </c>
      <c r="E299" s="23">
        <f t="shared" ca="1" si="26"/>
        <v>0.26392219379244031</v>
      </c>
      <c r="F299" s="23">
        <f t="shared" ca="1" si="27"/>
        <v>0.83488550455434307</v>
      </c>
      <c r="G299" s="23">
        <f t="shared" ca="1" si="28"/>
        <v>5.588428866089389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ca="1" si="25"/>
        <v>1.1691766700230735</v>
      </c>
      <c r="E300" s="23">
        <f t="shared" ca="1" si="26"/>
        <v>0.26610482364199189</v>
      </c>
      <c r="F300" s="23">
        <f t="shared" ca="1" si="27"/>
        <v>0.83397473776598907</v>
      </c>
      <c r="G300" s="23">
        <f t="shared" ca="1" si="28"/>
        <v>5.5816779817434767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ca="1" si="25"/>
        <v>1.1700149012636478</v>
      </c>
      <c r="E301" s="23">
        <f t="shared" ca="1" si="26"/>
        <v>0.26828319347812868</v>
      </c>
      <c r="F301" s="23">
        <f t="shared" ca="1" si="27"/>
        <v>0.83306993365031401</v>
      </c>
      <c r="G301" s="23">
        <f t="shared" ca="1" si="28"/>
        <v>5.5749712945665459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ca="1" si="25"/>
        <v>1.1708451111799734</v>
      </c>
      <c r="E302" s="23">
        <f t="shared" ca="1" si="26"/>
        <v>0.27045734413165018</v>
      </c>
      <c r="F302" s="23">
        <f t="shared" ca="1" si="27"/>
        <v>0.83217099847459941</v>
      </c>
      <c r="G302" s="23">
        <f t="shared" ca="1" si="28"/>
        <v>5.5683081097827776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ca="1" si="25"/>
        <v>1.1716674017916402</v>
      </c>
      <c r="E303" s="23">
        <f t="shared" ca="1" si="26"/>
        <v>0.27262731591321837</v>
      </c>
      <c r="F303" s="23">
        <f t="shared" ca="1" si="27"/>
        <v>0.83127784030811158</v>
      </c>
      <c r="G303" s="23">
        <f t="shared" ca="1" si="28"/>
        <v>5.5616877459732184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ca="1" si="25"/>
        <v>1.1724818735014542</v>
      </c>
      <c r="E304" s="23">
        <f t="shared" ca="1" si="26"/>
        <v>0.2747931486216138</v>
      </c>
      <c r="F304" s="23">
        <f t="shared" ca="1" si="27"/>
        <v>0.83039036898113894</v>
      </c>
      <c r="G304" s="23">
        <f t="shared" ca="1" si="28"/>
        <v>5.5551095347721562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ca="1" si="25"/>
        <v>1.1732886251260861</v>
      </c>
      <c r="E305" s="23">
        <f t="shared" ca="1" si="26"/>
        <v>0.27695488155183479</v>
      </c>
      <c r="F305" s="23">
        <f t="shared" ca="1" si="27"/>
        <v>0.82950849604512522</v>
      </c>
      <c r="G305" s="23">
        <f t="shared" ca="1" si="28"/>
        <v>5.5485728205716098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ca="1" si="25"/>
        <v>1.1740877539260477</v>
      </c>
      <c r="E306" s="23">
        <f t="shared" ca="1" si="26"/>
        <v>0.27911255350304398</v>
      </c>
      <c r="F306" s="23">
        <f t="shared" ca="1" si="27"/>
        <v>0.82863213473385755</v>
      </c>
      <c r="G306" s="23">
        <f t="shared" ca="1" si="28"/>
        <v>5.5420769602336497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ca="1" si="25"/>
        <v>1.1748793556350046</v>
      </c>
      <c r="E307" s="23">
        <f t="shared" ca="1" si="26"/>
        <v>0.28126620278636422</v>
      </c>
      <c r="F307" s="23">
        <f t="shared" ca="1" si="27"/>
        <v>0.82776119992568575</v>
      </c>
      <c r="G307" s="23">
        <f t="shared" ca="1" si="28"/>
        <v>5.535621322810349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ca="1" si="25"/>
        <v>1.1756635244884512</v>
      </c>
      <c r="E308" s="23">
        <f t="shared" ca="1" si="26"/>
        <v>0.28341586723252782</v>
      </c>
      <c r="F308" s="23">
        <f t="shared" ca="1" si="27"/>
        <v>0.82689560810673357</v>
      </c>
      <c r="G308" s="23">
        <f t="shared" ca="1" si="28"/>
        <v>5.5292052892710988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ca="1" si="25"/>
        <v>1.176440353251756</v>
      </c>
      <c r="E309" s="23">
        <f t="shared" ca="1" si="26"/>
        <v>0.28556158419938316</v>
      </c>
      <c r="F309" s="23">
        <f t="shared" ca="1" si="27"/>
        <v>0.82603527733507709</v>
      </c>
      <c r="G309" s="23">
        <f t="shared" ca="1" si="28"/>
        <v>5.522828252237086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ca="1" si="25"/>
        <v>1.1772099332475987</v>
      </c>
      <c r="E310" s="23">
        <f t="shared" ca="1" si="26"/>
        <v>0.28770339057926025</v>
      </c>
      <c r="F310" s="23">
        <f t="shared" ca="1" si="27"/>
        <v>0.82518012720585932</v>
      </c>
      <c r="G310" s="23">
        <f t="shared" ca="1" si="28"/>
        <v>5.5164896157227092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ca="1" si="25"/>
        <v>1.17797235438281</v>
      </c>
      <c r="E311" s="23">
        <f t="shared" ca="1" si="26"/>
        <v>0.28984132280619934</v>
      </c>
      <c r="F311" s="23">
        <f t="shared" ca="1" si="27"/>
        <v>0.8243300788173118</v>
      </c>
      <c r="G311" s="23">
        <f t="shared" ca="1" si="28"/>
        <v>5.5101887948837271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ca="1" si="25"/>
        <v>1.1787277051746321</v>
      </c>
      <c r="E312" s="23">
        <f t="shared" ca="1" si="26"/>
        <v>0.29197541686304496</v>
      </c>
      <c r="F312" s="23">
        <f t="shared" ca="1" si="27"/>
        <v>0.82348505473765854</v>
      </c>
      <c r="G312" s="23">
        <f t="shared" ca="1" si="28"/>
        <v>5.5039252157719325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ca="1" si="25"/>
        <v>1.1794760727764115</v>
      </c>
      <c r="E313" s="23">
        <f t="shared" ca="1" si="26"/>
        <v>0.2941057082884091</v>
      </c>
      <c r="F313" s="23">
        <f t="shared" ca="1" si="27"/>
        <v>0.82264497897287292</v>
      </c>
      <c r="G313" s="23">
        <f t="shared" ca="1" si="28"/>
        <v>5.4976983150961605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ca="1" si="25"/>
        <v>1.1802175430027402</v>
      </c>
      <c r="E314" s="23">
        <f t="shared" ca="1" si="26"/>
        <v>0.29623223218350547</v>
      </c>
      <c r="F314" s="23">
        <f t="shared" ca="1" si="27"/>
        <v>0.82180977693526502</v>
      </c>
      <c r="G314" s="23">
        <f t="shared" ca="1" si="28"/>
        <v>5.4915075399894491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ca="1" si="25"/>
        <v>1.1809522003540567</v>
      </c>
      <c r="E315" s="23">
        <f t="shared" ca="1" si="26"/>
        <v>0.29835502321885793</v>
      </c>
      <c r="F315" s="23">
        <f t="shared" ca="1" si="27"/>
        <v>0.82097937541287413</v>
      </c>
      <c r="G315" s="23">
        <f t="shared" ca="1" si="28"/>
        <v>5.4853523477821637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ca="1" si="25"/>
        <v>1.1816801280407234</v>
      </c>
      <c r="E316" s="23">
        <f t="shared" ca="1" si="26"/>
        <v>0.30047411564088633</v>
      </c>
      <c r="F316" s="23">
        <f t="shared" ca="1" si="27"/>
        <v>0.82015370253963926</v>
      </c>
      <c r="G316" s="23">
        <f t="shared" ca="1" si="28"/>
        <v>5.4792322057808951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ca="1" si="25"/>
        <v>1.1824014080065879</v>
      </c>
      <c r="E317" s="23">
        <f t="shared" ca="1" si="26"/>
        <v>0.30258954327837084</v>
      </c>
      <c r="F317" s="23">
        <f t="shared" ca="1" si="27"/>
        <v>0.81933268776633206</v>
      </c>
      <c r="G317" s="23">
        <f t="shared" ca="1" si="28"/>
        <v>5.4731465910530019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ca="1" si="25"/>
        <v>1.1831161209520464</v>
      </c>
      <c r="E318" s="23">
        <f t="shared" ca="1" si="26"/>
        <v>0.30470133954879991</v>
      </c>
      <c r="F318" s="23">
        <f t="shared" ca="1" si="27"/>
        <v>0.81851626183222115</v>
      </c>
      <c r="G318" s="23">
        <f t="shared" ca="1" si="28"/>
        <v>5.467094990216582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ca="1" si="25"/>
        <v>1.1838243463566172</v>
      </c>
      <c r="E319" s="23">
        <f t="shared" ca="1" si="26"/>
        <v>0.3068095374646011</v>
      </c>
      <c r="F319" s="23">
        <f t="shared" ca="1" si="27"/>
        <v>0.81770435673745478</v>
      </c>
      <c r="G319" s="23">
        <f t="shared" ca="1" si="28"/>
        <v>5.4610768992357599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ca="1" si="25"/>
        <v>1.1845261625010384</v>
      </c>
      <c r="E320" s="23">
        <f t="shared" ca="1" si="26"/>
        <v>0.30891416963926072</v>
      </c>
      <c r="F320" s="23">
        <f t="shared" ca="1" si="27"/>
        <v>0.8168969057161336</v>
      </c>
      <c r="G320" s="23">
        <f t="shared" ca="1" si="28"/>
        <v>5.4550918232210979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ca="1" si="25"/>
        <v>1.1852216464888985</v>
      </c>
      <c r="E321" s="23">
        <f t="shared" ca="1" si="26"/>
        <v>0.31101526829333115</v>
      </c>
      <c r="F321" s="23">
        <f t="shared" ca="1" si="27"/>
        <v>0.81609384321006084</v>
      </c>
      <c r="G321" s="23">
        <f t="shared" ca="1" si="28"/>
        <v>5.4491392762350213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ca="1" si="25"/>
        <v>1.1859108742678164</v>
      </c>
      <c r="E322" s="23">
        <f t="shared" ca="1" si="26"/>
        <v>0.313112865260331</v>
      </c>
      <c r="F322" s="23">
        <f t="shared" ca="1" si="27"/>
        <v>0.8152951048431426</v>
      </c>
      <c r="G322" s="23">
        <f t="shared" ca="1" si="28"/>
        <v>5.4432187811020638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ca="1" si="25"/>
        <v>1.186593920650175</v>
      </c>
      <c r="E323" s="23">
        <f t="shared" ca="1" si="26"/>
        <v>0.3152069919925396</v>
      </c>
      <c r="F323" s="23">
        <f t="shared" ca="1" si="27"/>
        <v>0.81450062739642692</v>
      </c>
      <c r="G323" s="23">
        <f t="shared" ca="1" si="28"/>
        <v>5.4373298692238574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ca="1" si="25"/>
        <v>1.1872708593334231</v>
      </c>
      <c r="E324" s="23">
        <f t="shared" ca="1" si="26"/>
        <v>0.31729767956668631</v>
      </c>
      <c r="F324" s="23">
        <f t="shared" ca="1" si="27"/>
        <v>0.81371034878375892</v>
      </c>
      <c r="G324" s="23">
        <f t="shared" ca="1" si="28"/>
        <v>5.4314720803986729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ca="1" si="25"/>
        <v>1.187941762919956</v>
      </c>
      <c r="E325" s="23">
        <f t="shared" ca="1" si="26"/>
        <v>0.31938495868953964</v>
      </c>
      <c r="F325" s="23">
        <f t="shared" ca="1" si="27"/>
        <v>0.81292420802803544</v>
      </c>
      <c r="G325" s="23">
        <f t="shared" ca="1" si="28"/>
        <v>5.4256449626454115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ca="1" si="25"/>
        <v>1.1886067029365825</v>
      </c>
      <c r="E326" s="23">
        <f t="shared" ca="1" si="26"/>
        <v>0.32146885970339595</v>
      </c>
      <c r="F326" s="23">
        <f t="shared" ca="1" si="27"/>
        <v>0.81214214523804262</v>
      </c>
      <c r="G326" s="23">
        <f t="shared" ca="1" si="28"/>
        <v>5.4198480720319271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ca="1" si="25"/>
        <v>1.1892657498535908</v>
      </c>
      <c r="E327" s="23">
        <f t="shared" ca="1" si="26"/>
        <v>0.32354941259147102</v>
      </c>
      <c r="F327" s="23">
        <f t="shared" ca="1" si="27"/>
        <v>0.81136410158585948</v>
      </c>
      <c r="G327" s="23">
        <f t="shared" ca="1" si="28"/>
        <v>5.4140809725075218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ca="1" si="25"/>
        <v>1.1899189731034185</v>
      </c>
      <c r="E328" s="23">
        <f t="shared" ca="1" si="26"/>
        <v>0.32562664698319677</v>
      </c>
      <c r="F328" s="23">
        <f t="shared" ca="1" si="27"/>
        <v>0.81059001928481356</v>
      </c>
      <c r="G328" s="23">
        <f t="shared" ca="1" si="28"/>
        <v>5.408343235739558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ca="1" si="25"/>
        <v>1.1905664410989425</v>
      </c>
      <c r="E329" s="23">
        <f t="shared" ca="1" si="26"/>
        <v>0.32770059215942321</v>
      </c>
      <c r="F329" s="23">
        <f t="shared" ca="1" si="27"/>
        <v>0.80981984156796771</v>
      </c>
      <c r="G329" s="23">
        <f t="shared" ca="1" si="28"/>
        <v>5.4026344409539879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ca="1" si="25"/>
        <v>1.1912082212513913</v>
      </c>
      <c r="E330" s="23">
        <f t="shared" ca="1" si="26"/>
        <v>0.32977127705753018</v>
      </c>
      <c r="F330" s="23">
        <f t="shared" ca="1" si="27"/>
        <v>0.80905351266713144</v>
      </c>
      <c r="G330" s="23">
        <f t="shared" ca="1" si="28"/>
        <v>5.3969541747797845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ca="1" si="25"/>
        <v>1.1918443799878915</v>
      </c>
      <c r="E331" s="23">
        <f t="shared" ca="1" si="26"/>
        <v>0.33183873027644845</v>
      </c>
      <c r="F331" s="23">
        <f t="shared" ca="1" si="27"/>
        <v>0.80829097779237435</v>
      </c>
      <c r="G331" s="23">
        <f t="shared" ca="1" si="28"/>
        <v>5.3913020310970818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ca="1" si="25"/>
        <v>1.1924749827686589</v>
      </c>
      <c r="E332" s="23">
        <f t="shared" ca="1" si="26"/>
        <v>0.33390298008159386</v>
      </c>
      <c r="F332" s="23">
        <f t="shared" ca="1" si="27"/>
        <v>0.80753218311203179</v>
      </c>
      <c r="G332" s="23">
        <f t="shared" ca="1" si="28"/>
        <v>5.3856776108889797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ca="1" si="25"/>
        <v>1.1931000941038366</v>
      </c>
      <c r="E333" s="23">
        <f t="shared" ca="1" si="26"/>
        <v>0.335964054409714</v>
      </c>
      <c r="F333" s="23">
        <f t="shared" ca="1" si="27"/>
        <v>0.80677707573319035</v>
      </c>
      <c r="G333" s="23">
        <f t="shared" ca="1" si="28"/>
        <v>5.3800805220968897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ca="1" si="25"/>
        <v>1.1937197775699955</v>
      </c>
      <c r="E334" s="23">
        <f t="shared" ca="1" si="26"/>
        <v>0.33802198087365315</v>
      </c>
      <c r="F334" s="23">
        <f t="shared" ca="1" si="27"/>
        <v>0.80602560368263498</v>
      </c>
      <c r="G334" s="23">
        <f t="shared" ca="1" si="28"/>
        <v>5.374510379479311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ca="1" si="25"/>
        <v>1.1943340958262996</v>
      </c>
      <c r="E335" s="23">
        <f t="shared" ca="1" si="26"/>
        <v>0.34007678676703085</v>
      </c>
      <c r="F335" s="23">
        <f t="shared" ca="1" si="27"/>
        <v>0.80527771588825026</v>
      </c>
      <c r="G335" s="23">
        <f t="shared" ca="1" si="28"/>
        <v>5.3689668044739731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ca="1" si="25"/>
        <v>1.1949431106303461</v>
      </c>
      <c r="E336" s="23">
        <f t="shared" ca="1" si="26"/>
        <v>0.34212849906884374</v>
      </c>
      <c r="F336" s="23">
        <f t="shared" ca="1" si="27"/>
        <v>0.8045333621608608</v>
      </c>
      <c r="G336" s="23">
        <f t="shared" ca="1" si="28"/>
        <v>5.3634494250632274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ca="1" si="25"/>
        <v>1.1955468828536864</v>
      </c>
      <c r="E337" s="23">
        <f t="shared" ca="1" si="26"/>
        <v>0.3441771444479842</v>
      </c>
      <c r="F337" s="23">
        <f t="shared" ca="1" si="27"/>
        <v>0.8037924931764997</v>
      </c>
      <c r="G337" s="23">
        <f t="shared" ca="1" si="28"/>
        <v>5.3579578756426178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ca="1" si="25"/>
        <v>1.1961454724970386</v>
      </c>
      <c r="E338" s="23">
        <f t="shared" ca="1" si="26"/>
        <v>0.34622274926768482</v>
      </c>
      <c r="F338" s="23">
        <f t="shared" ca="1" si="27"/>
        <v>0.80305506045909214</v>
      </c>
      <c r="G338" s="23">
        <f t="shared" ca="1" si="28"/>
        <v>5.3524917968925276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ca="1" si="25"/>
        <v>1.1967389387051939</v>
      </c>
      <c r="E339" s="23">
        <f t="shared" ca="1" si="26"/>
        <v>0.3482653395898832</v>
      </c>
      <c r="F339" s="23">
        <f t="shared" ca="1" si="27"/>
        <v>0.80232101636354414</v>
      </c>
      <c r="G339" s="23">
        <f t="shared" ca="1" si="28"/>
        <v>5.3470508356528219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ca="1" si="25"/>
        <v>1.1973273397816262</v>
      </c>
      <c r="E340" s="23">
        <f t="shared" ca="1" si="26"/>
        <v>0.35030494117951572</v>
      </c>
      <c r="F340" s="23">
        <f t="shared" ca="1" si="27"/>
        <v>0.80159031405922665</v>
      </c>
      <c r="G340" s="23">
        <f t="shared" ca="1" si="28"/>
        <v>5.341634644800437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ca="1" si="25"/>
        <v>1.1979107332028143</v>
      </c>
      <c r="E341" s="23">
        <f t="shared" ca="1" si="26"/>
        <v>0.35234157950873446</v>
      </c>
      <c r="F341" s="23">
        <f t="shared" ca="1" si="27"/>
        <v>0.80086290751384048</v>
      </c>
      <c r="G341" s="23">
        <f t="shared" ca="1" si="28"/>
        <v>5.3362428831297715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ca="1" si="25"/>
        <v>1.1984891756322762</v>
      </c>
      <c r="E342" s="23">
        <f t="shared" ca="1" si="26"/>
        <v>0.35437527976105598</v>
      </c>
      <c r="F342" s="23">
        <f t="shared" ca="1" si="27"/>
        <v>0.80013875147765701</v>
      </c>
      <c r="G342" s="23">
        <f t="shared" ca="1" si="28"/>
        <v>5.3308752152358814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ca="1" si="25"/>
        <v>1.1990627229343309</v>
      </c>
      <c r="E343" s="23">
        <f t="shared" ca="1" si="26"/>
        <v>0.35640606683543719</v>
      </c>
      <c r="F343" s="23">
        <f t="shared" ca="1" si="27"/>
        <v>0.7994178014681198</v>
      </c>
      <c r="G343" s="23">
        <f t="shared" ca="1" si="28"/>
        <v>5.3255313114003382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ca="1" si="25"/>
        <v>1.1996314301875846</v>
      </c>
      <c r="E344" s="23">
        <f t="shared" ca="1" si="26"/>
        <v>0.35843396535028266</v>
      </c>
      <c r="F344" s="23">
        <f t="shared" ca="1" si="27"/>
        <v>0.79870001375480204</v>
      </c>
      <c r="G344" s="23">
        <f t="shared" ca="1" si="28"/>
        <v>5.3202108474797303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ca="1" si="25"/>
        <v>1.2001953516981565</v>
      </c>
      <c r="E345" s="23">
        <f t="shared" ca="1" si="26"/>
        <v>0.36045899964738698</v>
      </c>
      <c r="F345" s="23">
        <f t="shared" ca="1" si="27"/>
        <v>0.79798534534470555</v>
      </c>
      <c r="G345" s="23">
        <f t="shared" ca="1" si="28"/>
        <v>5.3149135047966949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ca="1" si="25"/>
        <v>1.2007545410126421</v>
      </c>
      <c r="E346" s="23">
        <f t="shared" ca="1" si="26"/>
        <v>0.36248119379580596</v>
      </c>
      <c r="F346" s="23">
        <f t="shared" ca="1" si="27"/>
        <v>0.7972737539678979</v>
      </c>
      <c r="G346" s="23">
        <f t="shared" ca="1" si="28"/>
        <v>5.309638970033455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ca="1" si="25"/>
        <v>1.201309050930826</v>
      </c>
      <c r="E347" s="23">
        <f t="shared" ca="1" si="26"/>
        <v>0.36450057159566907</v>
      </c>
      <c r="F347" s="23">
        <f t="shared" ca="1" si="27"/>
        <v>0.79656519806347303</v>
      </c>
      <c r="G347" s="23">
        <f t="shared" ca="1" si="28"/>
        <v>5.3043869351277566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ca="1" si="25"/>
        <v>1.2018589335181444</v>
      </c>
      <c r="E348" s="23">
        <f t="shared" ca="1" si="26"/>
        <v>0.3665171565819218</v>
      </c>
      <c r="F348" s="23">
        <f t="shared" ca="1" si="27"/>
        <v>0.79585963676583193</v>
      </c>
      <c r="G348" s="23">
        <f t="shared" ca="1" si="28"/>
        <v>5.2991570971711761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ca="1" si="25"/>
        <v>1.2024042401179094</v>
      </c>
      <c r="E349" s="23">
        <f t="shared" ca="1" si="26"/>
        <v>0.36853097202801138</v>
      </c>
      <c r="F349" s="23">
        <f t="shared" ca="1" si="27"/>
        <v>0.79515702989127135</v>
      </c>
      <c r="G349" s="23">
        <f t="shared" ca="1" si="28"/>
        <v>5.2939491583097089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ca="1" si="25"/>
        <v>1.202945021363292</v>
      </c>
      <c r="E350" s="23">
        <f t="shared" ca="1" si="26"/>
        <v>0.37054204094950666</v>
      </c>
      <c r="F350" s="23">
        <f t="shared" ca="1" si="27"/>
        <v>0.79445733792487505</v>
      </c>
      <c r="G350" s="23">
        <f t="shared" ca="1" si="28"/>
        <v>5.2887628256466108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ca="1" si="25"/>
        <v>1.2034813271890783</v>
      </c>
      <c r="E351" s="23">
        <f t="shared" ca="1" si="26"/>
        <v>0.3725503861076615</v>
      </c>
      <c r="F351" s="23">
        <f t="shared" ca="1" si="27"/>
        <v>0.79376052200769764</v>
      </c>
      <c r="G351" s="23">
        <f t="shared" ca="1" si="28"/>
        <v>5.2835978111473914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ca="1" si="25"/>
        <v>1.2040132068431955</v>
      </c>
      <c r="E352" s="23">
        <f t="shared" ca="1" si="26"/>
        <v>0.37455603001291643</v>
      </c>
      <c r="F352" s="23">
        <f t="shared" ca="1" si="27"/>
        <v>0.79306654392423592</v>
      </c>
      <c r="G352" s="23">
        <f t="shared" ca="1" si="28"/>
        <v>5.2784538315469547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ca="1" si="25"/>
        <v>1.2045407088980191</v>
      </c>
      <c r="E353" s="23">
        <f t="shared" ca="1" si="26"/>
        <v>0.37655899492834505</v>
      </c>
      <c r="F353" s="23">
        <f t="shared" ca="1" si="27"/>
        <v>0.79237536609017734</v>
      </c>
      <c r="G353" s="23">
        <f t="shared" ca="1" si="28"/>
        <v>5.2733306082587834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ca="1" si="31">1+$E$14/$E$13*(1-$C$19^2/C354^2)</f>
        <v>1.2050638812614625</v>
      </c>
      <c r="E354" s="23">
        <f t="shared" ref="E354:E417" ca="1" si="32">$C$20*(C354/$C$19-$C$19/C354)</f>
        <v>0.37855930287304163</v>
      </c>
      <c r="F354" s="23">
        <f t="shared" ref="F354:F417" ca="1" si="33">(D354^2+E354^2)^0.5/(D354^2+E354^2)</f>
        <v>0.79168695154042112</v>
      </c>
      <c r="G354" s="23">
        <f t="shared" ref="G354:G417" ca="1" si="34">F354*$C$22/$C$12-$C$3</f>
        <v>5.26822786728615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ca="1" si="31"/>
        <v>1.205582771187854</v>
      </c>
      <c r="E355" s="23">
        <f t="shared" ca="1" si="32"/>
        <v>0.38055697562545499</v>
      </c>
      <c r="F355" s="23">
        <f t="shared" ca="1" si="33"/>
        <v>0.79100126391736436</v>
      </c>
      <c r="G355" s="23">
        <f t="shared" ca="1" si="34"/>
        <v>5.2631453391352867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ca="1" si="31"/>
        <v>1.2060974252886092</v>
      </c>
      <c r="E356" s="23">
        <f t="shared" ca="1" si="32"/>
        <v>0.38255203472666632</v>
      </c>
      <c r="F356" s="23">
        <f t="shared" ca="1" si="33"/>
        <v>0.79031826745944456</v>
      </c>
      <c r="G356" s="23">
        <f t="shared" ca="1" si="34"/>
        <v>5.2580827587304642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ca="1" si="31"/>
        <v>1.2066078895426973</v>
      </c>
      <c r="E357" s="23">
        <f t="shared" ca="1" si="32"/>
        <v>0.38454450148361474</v>
      </c>
      <c r="F357" s="23">
        <f t="shared" ca="1" si="33"/>
        <v>0.78963792698993562</v>
      </c>
      <c r="G357" s="23">
        <f t="shared" ca="1" si="34"/>
        <v>5.2530398653309369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ca="1" si="31"/>
        <v>1.2071142093069123</v>
      </c>
      <c r="E358" s="23">
        <f t="shared" ca="1" si="32"/>
        <v>0.3865343969722701</v>
      </c>
      <c r="F358" s="23">
        <f t="shared" ca="1" si="33"/>
        <v>0.78896020790598653</v>
      </c>
      <c r="G358" s="23">
        <f t="shared" ca="1" si="34"/>
        <v>5.2480164024497018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ca="1" si="31"/>
        <v>1.2076164293259473</v>
      </c>
      <c r="E359" s="23">
        <f t="shared" ca="1" si="32"/>
        <v>0.38852174204075329</v>
      </c>
      <c r="F359" s="23">
        <f t="shared" ca="1" si="33"/>
        <v>0.78828507616790167</v>
      </c>
      <c r="G359" s="23">
        <f t="shared" ca="1" si="34"/>
        <v>5.2430121177740352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ca="1" si="31"/>
        <v>1.2081145937422813</v>
      </c>
      <c r="E360" s="23">
        <f t="shared" ca="1" si="32"/>
        <v>0.39050655731240846</v>
      </c>
      <c r="F360" s="23">
        <f t="shared" ca="1" si="33"/>
        <v>0.78761249828865088</v>
      </c>
      <c r="G360" s="23">
        <f t="shared" ca="1" si="34"/>
        <v>5.2380267630877411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ca="1" si="31"/>
        <v>1.208608746105879</v>
      </c>
      <c r="E361" s="23">
        <f t="shared" ca="1" si="32"/>
        <v>0.39248886318882259</v>
      </c>
      <c r="F361" s="23">
        <f t="shared" ca="1" si="33"/>
        <v>0.78694244132360935</v>
      </c>
      <c r="G361" s="23">
        <f t="shared" ca="1" si="34"/>
        <v>5.2330600941950998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ca="1" si="31"/>
        <v>1.2090989293837091</v>
      </c>
      <c r="E362" s="23">
        <f t="shared" ca="1" si="32"/>
        <v>0.3944686798527996</v>
      </c>
      <c r="F362" s="23">
        <f t="shared" ca="1" si="33"/>
        <v>0.78627487286051734</v>
      </c>
      <c r="G362" s="23">
        <f t="shared" ca="1" si="34"/>
        <v>5.2281118708464449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ca="1" si="31"/>
        <v>1.2095851859690843</v>
      </c>
      <c r="E363" s="23">
        <f t="shared" ca="1" si="32"/>
        <v>0.39644602727128375</v>
      </c>
      <c r="F363" s="23">
        <f t="shared" ca="1" si="33"/>
        <v>0.78560976100965618</v>
      </c>
      <c r="G363" s="23">
        <f t="shared" ca="1" si="34"/>
        <v>5.2231818566653452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ca="1" si="31"/>
        <v>1.2100675576908275</v>
      </c>
      <c r="E364" s="23">
        <f t="shared" ca="1" si="32"/>
        <v>0.39842092519823935</v>
      </c>
      <c r="F364" s="23">
        <f t="shared" ca="1" si="33"/>
        <v>0.78494707439423494</v>
      </c>
      <c r="G364" s="23">
        <f t="shared" ca="1" si="34"/>
        <v>5.2182698190773493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ca="1" si="31"/>
        <v>1.210546085822269</v>
      </c>
      <c r="E365" s="23">
        <f t="shared" ca="1" si="32"/>
        <v>0.4003933931774814</v>
      </c>
      <c r="F365" s="23">
        <f t="shared" ca="1" si="33"/>
        <v>0.78428678214098246</v>
      </c>
      <c r="G365" s="23">
        <f t="shared" ca="1" si="34"/>
        <v>5.2133755292402491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ca="1" si="31"/>
        <v>1.2110208110900735</v>
      </c>
      <c r="E366" s="23">
        <f t="shared" ca="1" si="32"/>
        <v>0.40236345054546424</v>
      </c>
      <c r="F366" s="23">
        <f t="shared" ca="1" si="33"/>
        <v>0.78362885387093872</v>
      </c>
      <c r="G366" s="23">
        <f t="shared" ca="1" si="34"/>
        <v>5.2084987619758225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ca="1" si="31"/>
        <v>1.2114917736829067</v>
      </c>
      <c r="E367" s="23">
        <f t="shared" ca="1" si="32"/>
        <v>0.40433111643402297</v>
      </c>
      <c r="F367" s="23">
        <f t="shared" ca="1" si="33"/>
        <v>0.78297325969044396</v>
      </c>
      <c r="G367" s="23">
        <f t="shared" ca="1" si="34"/>
        <v>5.2036392957030424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ca="1" si="31"/>
        <v>1.211959013259942</v>
      </c>
      <c r="E368" s="23">
        <f t="shared" ca="1" si="32"/>
        <v>0.40629640977307413</v>
      </c>
      <c r="F368" s="23">
        <f t="shared" ca="1" si="33"/>
        <v>0.78231997018231547</v>
      </c>
      <c r="G368" s="23">
        <f t="shared" ca="1" si="34"/>
        <v>5.1987969123726803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ca="1" si="31"/>
        <v>1.2124225689592081</v>
      </c>
      <c r="E369" s="23">
        <f t="shared" ca="1" si="32"/>
        <v>0.4082593492932714</v>
      </c>
      <c r="F369" s="23">
        <f t="shared" ca="1" si="33"/>
        <v>0.7816689563972129</v>
      </c>
      <c r="G369" s="23">
        <f t="shared" ca="1" si="34"/>
        <v>5.1939713974032937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ca="1" si="31"/>
        <v>1.2128824794057871</v>
      </c>
      <c r="E370" s="23">
        <f t="shared" ca="1" si="32"/>
        <v>0.41021995352862178</v>
      </c>
      <c r="F370" s="23">
        <f t="shared" ca="1" si="33"/>
        <v>0.78102018984518295</v>
      </c>
      <c r="G370" s="23">
        <f t="shared" ca="1" si="34"/>
        <v>5.1891625396185619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ca="1" si="31"/>
        <v>1.213338782719859</v>
      </c>
      <c r="E371" s="23">
        <f t="shared" ca="1" si="32"/>
        <v>0.41217824081905863</v>
      </c>
      <c r="F371" s="23">
        <f t="shared" ca="1" si="33"/>
        <v>0.78037364248738272</v>
      </c>
      <c r="G371" s="23">
        <f t="shared" ca="1" si="34"/>
        <v>5.1843701311859345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ca="1" si="31"/>
        <v>1.2137915165246027</v>
      </c>
      <c r="E372" s="23">
        <f t="shared" ca="1" si="32"/>
        <v>0.41413422931297533</v>
      </c>
      <c r="F372" s="23">
        <f t="shared" ca="1" si="33"/>
        <v>0.77972928672797492</v>
      </c>
      <c r="G372" s="23">
        <f t="shared" ca="1" si="34"/>
        <v>5.1795939675565528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ca="1" si="31"/>
        <v>1.2142407179539498</v>
      </c>
      <c r="E373" s="23">
        <f t="shared" ca="1" si="32"/>
        <v>0.41608793696971974</v>
      </c>
      <c r="F373" s="23">
        <f t="shared" ca="1" si="33"/>
        <v>0.77908709540619248</v>
      </c>
      <c r="G373" s="23">
        <f t="shared" ca="1" si="34"/>
        <v>5.1748338474064353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ca="1" si="31"/>
        <v>1.2146864236602009</v>
      </c>
      <c r="E374" s="23">
        <f t="shared" ca="1" si="32"/>
        <v>0.41803938156204934</v>
      </c>
      <c r="F374" s="23">
        <f t="shared" ca="1" si="33"/>
        <v>0.77844704178856683</v>
      </c>
      <c r="G374" s="23">
        <f t="shared" ca="1" si="34"/>
        <v>5.170089572578866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ca="1" si="31"/>
        <v>1.2151286698215011</v>
      </c>
      <c r="E375" s="23">
        <f t="shared" ca="1" si="32"/>
        <v>0.41998858067854722</v>
      </c>
      <c r="F375" s="23">
        <f t="shared" ca="1" si="33"/>
        <v>0.7778090995613175</v>
      </c>
      <c r="G375" s="23">
        <f t="shared" ca="1" si="34"/>
        <v>5.1653609480279883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ca="1" si="31"/>
        <v>1.2155674921491828</v>
      </c>
      <c r="E376" s="23">
        <f t="shared" ca="1" si="32"/>
        <v>0.42193555172600306</v>
      </c>
      <c r="F376" s="23">
        <f t="shared" ca="1" si="33"/>
        <v>0.77717324282289846</v>
      </c>
      <c r="G376" s="23">
        <f t="shared" ca="1" si="34"/>
        <v>5.1606477817635561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ca="1" si="31"/>
        <v>1.2160029258949743</v>
      </c>
      <c r="E377" s="23">
        <f t="shared" ca="1" si="32"/>
        <v>0.42388031193175474</v>
      </c>
      <c r="F377" s="23">
        <f t="shared" ca="1" si="33"/>
        <v>0.77653944607669778</v>
      </c>
      <c r="G377" s="23">
        <f t="shared" ca="1" si="34"/>
        <v>5.155949884796815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ca="1" si="31"/>
        <v>1.21643500585808</v>
      </c>
      <c r="E378" s="23">
        <f t="shared" ca="1" si="32"/>
        <v>0.42582287834599536</v>
      </c>
      <c r="F378" s="23">
        <f t="shared" ca="1" si="33"/>
        <v>0.77590768422388612</v>
      </c>
      <c r="G378" s="23">
        <f t="shared" ca="1" si="34"/>
        <v>5.1512670710875019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ca="1" si="31"/>
        <v>1.2168637663921331</v>
      </c>
      <c r="E379" s="23">
        <f t="shared" ca="1" si="32"/>
        <v>0.42776326784404417</v>
      </c>
      <c r="F379" s="23">
        <f t="shared" ca="1" si="33"/>
        <v>0.77527793255641242</v>
      </c>
      <c r="G379" s="23">
        <f t="shared" ca="1" si="34"/>
        <v>5.1465991574919219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ca="1" si="31"/>
        <v>1.2172892414120255</v>
      </c>
      <c r="E380" s="23">
        <f t="shared" ca="1" si="32"/>
        <v>0.42970149712858302</v>
      </c>
      <c r="F380" s="23">
        <f t="shared" ca="1" si="33"/>
        <v>0.77465016675013976</v>
      </c>
      <c r="G380" s="23">
        <f t="shared" ca="1" si="34"/>
        <v>5.1419459637120681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ca="1" si="31"/>
        <v>1.2177114644006128</v>
      </c>
      <c r="E381" s="23">
        <f t="shared" ca="1" si="32"/>
        <v>0.43163758273185815</v>
      </c>
      <c r="F381" s="23">
        <f t="shared" ca="1" si="33"/>
        <v>0.77402436285812459</v>
      </c>
      <c r="G381" s="23">
        <f t="shared" ca="1" si="34"/>
        <v>5.1373073122458113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ca="1" si="31"/>
        <v>1.2181304684153029</v>
      </c>
      <c r="E382" s="23">
        <f t="shared" ca="1" si="32"/>
        <v>0.43357154101784873</v>
      </c>
      <c r="F382" s="23">
        <f t="shared" ca="1" si="33"/>
        <v>0.77340049730402682</v>
      </c>
      <c r="G382" s="23">
        <f t="shared" ca="1" si="34"/>
        <v>5.1326830283380458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ca="1" si="31"/>
        <v>1.2185462860945266</v>
      </c>
      <c r="E383" s="23">
        <f t="shared" ca="1" si="32"/>
        <v>0.43550338818440198</v>
      </c>
      <c r="F383" s="23">
        <f t="shared" ca="1" si="33"/>
        <v>0.77277854687565717</v>
      </c>
      <c r="G383" s="23">
        <f t="shared" ca="1" si="34"/>
        <v>5.1280729399328653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ca="1" si="31"/>
        <v>1.2189589496640938</v>
      </c>
      <c r="E384" s="23">
        <f t="shared" ca="1" si="32"/>
        <v>0.43743314026533647</v>
      </c>
      <c r="F384" s="23">
        <f t="shared" ca="1" si="33"/>
        <v>0.77215848871865111</v>
      </c>
      <c r="G384" s="23">
        <f t="shared" ca="1" si="34"/>
        <v>5.123476877626671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ca="1" si="31"/>
        <v>1.2193684909434368</v>
      </c>
      <c r="E385" s="23">
        <f t="shared" ca="1" si="32"/>
        <v>0.43936081313251313</v>
      </c>
      <c r="F385" s="23">
        <f t="shared" ca="1" si="33"/>
        <v>0.77154030033027188</v>
      </c>
      <c r="G385" s="23">
        <f t="shared" ca="1" si="34"/>
        <v>5.1188946746222364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ca="1" si="31"/>
        <v>1.2197749413517451</v>
      </c>
      <c r="E386" s="23">
        <f t="shared" ca="1" si="32"/>
        <v>0.4412864224978742</v>
      </c>
      <c r="F386" s="23">
        <f t="shared" ca="1" si="33"/>
        <v>0.77092395955333481</v>
      </c>
      <c r="G386" s="23">
        <f t="shared" ca="1" si="34"/>
        <v>5.1143261666836768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ca="1" si="31"/>
        <v>1.2201783319139912</v>
      </c>
      <c r="E387" s="23">
        <f t="shared" ca="1" si="32"/>
        <v>0.44320998391545413</v>
      </c>
      <c r="F387" s="23">
        <f t="shared" ca="1" si="33"/>
        <v>0.7703094445702553</v>
      </c>
      <c r="G387" s="23">
        <f t="shared" ca="1" si="34"/>
        <v>5.1097711920923237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ca="1" si="31"/>
        <v>1.2205786932668512</v>
      </c>
      <c r="E388" s="23">
        <f t="shared" ca="1" si="32"/>
        <v>0.44513151278335594</v>
      </c>
      <c r="F388" s="23">
        <f t="shared" ca="1" si="33"/>
        <v>0.76969673389721305</v>
      </c>
      <c r="G388" s="23">
        <f t="shared" ca="1" si="34"/>
        <v>5.105229591603476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ca="1" si="31"/>
        <v>1.2209760556645226</v>
      </c>
      <c r="E389" s="23">
        <f t="shared" ca="1" si="32"/>
        <v>0.44705102434570271</v>
      </c>
      <c r="F389" s="23">
        <f t="shared" ca="1" si="33"/>
        <v>0.76908580637843205</v>
      </c>
      <c r="G389" s="23">
        <f t="shared" ca="1" si="34"/>
        <v>5.1007012084039971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ca="1" si="31"/>
        <v>1.2213704489844384</v>
      </c>
      <c r="E390" s="23">
        <f t="shared" ca="1" si="32"/>
        <v>0.44896853369455547</v>
      </c>
      <c r="F390" s="23">
        <f t="shared" ca="1" si="33"/>
        <v>0.76847664118057457</v>
      </c>
      <c r="G390" s="23">
        <f t="shared" ca="1" si="34"/>
        <v>5.0961858880707611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ca="1" si="31"/>
        <v>1.2217619027328852</v>
      </c>
      <c r="E391" s="23">
        <f t="shared" ca="1" si="32"/>
        <v>0.45088405577180646</v>
      </c>
      <c r="F391" s="23">
        <f t="shared" ca="1" si="33"/>
        <v>0.76786921778724393</v>
      </c>
      <c r="G391" s="23">
        <f t="shared" ca="1" si="34"/>
        <v>5.091683478529907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ca="1" si="31"/>
        <v>1.2221504460505217</v>
      </c>
      <c r="E392" s="23">
        <f t="shared" ca="1" si="32"/>
        <v>0.45279760537104036</v>
      </c>
      <c r="F392" s="23">
        <f t="shared" ca="1" si="33"/>
        <v>0.76726351599359577</v>
      </c>
      <c r="G392" s="23">
        <f t="shared" ca="1" si="34"/>
        <v>5.0871938300168997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ca="1" si="31"/>
        <v>1.2225361077178012</v>
      </c>
      <c r="E393" s="23">
        <f t="shared" ca="1" si="32"/>
        <v>0.45470919713937158</v>
      </c>
      <c r="F393" s="23">
        <f t="shared" ca="1" si="33"/>
        <v>0.7666595159010553</v>
      </c>
      <c r="G393" s="23">
        <f t="shared" ca="1" si="34"/>
        <v>5.0827167950373626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ca="1" si="31"/>
        <v>1.222918916160302</v>
      </c>
      <c r="E394" s="23">
        <f t="shared" ca="1" si="32"/>
        <v>0.45661884557925081</v>
      </c>
      <c r="F394" s="23">
        <f t="shared" ca="1" si="33"/>
        <v>0.76605719791213611</v>
      </c>
      <c r="G394" s="23">
        <f t="shared" ca="1" si="34"/>
        <v>5.0782522283286831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ca="1" si="31"/>
        <v>1.2232988994539657</v>
      </c>
      <c r="E395" s="23">
        <f t="shared" ca="1" si="32"/>
        <v>0.45852656505024819</v>
      </c>
      <c r="F395" s="23">
        <f t="shared" ca="1" si="33"/>
        <v>0.76545654272536112</v>
      </c>
      <c r="G395" s="23">
        <f t="shared" ca="1" si="34"/>
        <v>5.07379998682236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ca="1" si="31"/>
        <v>1.2236760853302451</v>
      </c>
      <c r="E396" s="23">
        <f t="shared" ca="1" si="32"/>
        <v>0.4604323697708077</v>
      </c>
      <c r="F396" s="23">
        <f t="shared" ca="1" si="33"/>
        <v>0.76485753133028023</v>
      </c>
      <c r="G396" s="23">
        <f t="shared" ca="1" si="34"/>
        <v>5.0693599296070726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ca="1" si="31"/>
        <v>1.2240505011811627</v>
      </c>
      <c r="E397" s="23">
        <f t="shared" ca="1" si="32"/>
        <v>0.46233627381997611</v>
      </c>
      <c r="F397" s="23">
        <f t="shared" ca="1" si="33"/>
        <v>0.76426014500258732</v>
      </c>
      <c r="G397" s="23">
        <f t="shared" ca="1" si="34"/>
        <v>5.0649319178924905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ca="1" si="31"/>
        <v>1.224422174064286</v>
      </c>
      <c r="E398" s="23">
        <f t="shared" ca="1" si="32"/>
        <v>0.46423829113910903</v>
      </c>
      <c r="F398" s="23">
        <f t="shared" ca="1" si="33"/>
        <v>0.7636643652993268</v>
      </c>
      <c r="G398" s="23">
        <f t="shared" ca="1" si="34"/>
        <v>5.060515814973737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ca="1" si="31"/>
        <v>1.2247911307076149</v>
      </c>
      <c r="E399" s="23">
        <f t="shared" ca="1" si="32"/>
        <v>0.46613843553354767</v>
      </c>
      <c r="F399" s="23">
        <f t="shared" ca="1" si="33"/>
        <v>0.76307017405419686</v>
      </c>
      <c r="G399" s="23">
        <f t="shared" ca="1" si="34"/>
        <v>5.0561114861965795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ca="1" si="31"/>
        <v>1.225157397514387</v>
      </c>
      <c r="E400" s="23">
        <f t="shared" ca="1" si="32"/>
        <v>0.46803672067427565</v>
      </c>
      <c r="F400" s="23">
        <f t="shared" ca="1" si="33"/>
        <v>0.76247755337293865</v>
      </c>
      <c r="G400" s="23">
        <f t="shared" ca="1" si="34"/>
        <v>5.0517187989232548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ca="1" si="31"/>
        <v>1.2255210005678017</v>
      </c>
      <c r="E401" s="23">
        <f t="shared" ca="1" si="32"/>
        <v>0.46993316009954766</v>
      </c>
      <c r="F401" s="23">
        <f t="shared" ca="1" si="33"/>
        <v>0.76188648562881722</v>
      </c>
      <c r="G401" s="23">
        <f t="shared" ca="1" si="34"/>
        <v>5.0473376224989632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ca="1" si="31"/>
        <v>1.2258819656356639</v>
      </c>
      <c r="E402" s="23">
        <f t="shared" ca="1" si="32"/>
        <v>0.47182776721649822</v>
      </c>
      <c r="F402" s="23">
        <f t="shared" ca="1" si="33"/>
        <v>0.76129695345818515</v>
      </c>
      <c r="G402" s="23">
        <f t="shared" ca="1" si="34"/>
        <v>5.0429678282189982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ca="1" si="31"/>
        <v>1.2262403181749493</v>
      </c>
      <c r="E403" s="23">
        <f t="shared" ca="1" si="32"/>
        <v>0.47372055530272339</v>
      </c>
      <c r="F403" s="23">
        <f t="shared" ca="1" si="33"/>
        <v>0.76070893975613241</v>
      </c>
      <c r="G403" s="23">
        <f t="shared" ca="1" si="34"/>
        <v>5.0386092892964882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ca="1" si="31"/>
        <v>1.2265960833362937</v>
      </c>
      <c r="E404" s="23">
        <f t="shared" ca="1" si="32"/>
        <v>0.47561153750784335</v>
      </c>
      <c r="F404" s="23">
        <f t="shared" ca="1" si="33"/>
        <v>0.76012242767221827</v>
      </c>
      <c r="G404" s="23">
        <f t="shared" ca="1" si="34"/>
        <v>5.03426188083077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ca="1" si="31"/>
        <v>1.2269492859684044</v>
      </c>
      <c r="E405" s="23">
        <f t="shared" ca="1" si="32"/>
        <v>0.47750072685503897</v>
      </c>
      <c r="F405" s="23">
        <f t="shared" ca="1" si="33"/>
        <v>0.75953740060628316</v>
      </c>
      <c r="G405" s="23">
        <f t="shared" ca="1" si="34"/>
        <v>5.0299254797763426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ca="1" si="31"/>
        <v>1.2272999506224009</v>
      </c>
      <c r="E406" s="23">
        <f t="shared" ca="1" si="32"/>
        <v>0.47938813624256843</v>
      </c>
      <c r="F406" s="23">
        <f t="shared" ca="1" si="33"/>
        <v>0.75895384220434015</v>
      </c>
      <c r="G406" s="23">
        <f t="shared" ca="1" si="34"/>
        <v>5.0255999649124075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ca="1" si="31"/>
        <v>1.2276481015560805</v>
      </c>
      <c r="E407" s="23">
        <f t="shared" ca="1" si="32"/>
        <v>0.48127377844526231</v>
      </c>
      <c r="F407" s="23">
        <f t="shared" ca="1" si="33"/>
        <v>0.75837173635454258</v>
      </c>
      <c r="G407" s="23">
        <f t="shared" ca="1" si="34"/>
        <v>5.0212852168129904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ca="1" si="31"/>
        <v>1.2279937627381139</v>
      </c>
      <c r="E408" s="23">
        <f t="shared" ca="1" si="32"/>
        <v>0.48315766611599492</v>
      </c>
      <c r="F408" s="23">
        <f t="shared" ca="1" si="33"/>
        <v>0.75779106718322786</v>
      </c>
      <c r="G408" s="23">
        <f t="shared" ca="1" si="34"/>
        <v>5.0169811178176076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ca="1" si="31"/>
        <v>1.2283369578521706</v>
      </c>
      <c r="E409" s="23">
        <f t="shared" ca="1" si="32"/>
        <v>0.48503981178713779</v>
      </c>
      <c r="F409" s="23">
        <f t="shared" ca="1" si="33"/>
        <v>0.75721181905103485</v>
      </c>
      <c r="G409" s="23">
        <f t="shared" ca="1" si="34"/>
        <v>5.0126875520024896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ca="1" si="31"/>
        <v>1.2286777103009756</v>
      </c>
      <c r="E410" s="23">
        <f t="shared" ca="1" si="32"/>
        <v>0.4869202278719893</v>
      </c>
      <c r="F410" s="23">
        <f t="shared" ca="1" si="33"/>
        <v>0.75663397654909392</v>
      </c>
      <c r="G410" s="23">
        <f t="shared" ca="1" si="34"/>
        <v>5.0084044051523442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ca="1" si="31"/>
        <v>1.2290160432102997</v>
      </c>
      <c r="E411" s="23">
        <f t="shared" ca="1" si="32"/>
        <v>0.48879892666618691</v>
      </c>
      <c r="F411" s="23">
        <f t="shared" ca="1" si="33"/>
        <v>0.75605752449528674</v>
      </c>
      <c r="G411" s="23">
        <f t="shared" ca="1" si="34"/>
        <v>5.0041315647326261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ca="1" si="31"/>
        <v>1.2293519794328827</v>
      </c>
      <c r="E412" s="23">
        <f t="shared" ca="1" si="32"/>
        <v>0.49067592034909652</v>
      </c>
      <c r="F412" s="23">
        <f t="shared" ca="1" si="33"/>
        <v>0.75548244793057606</v>
      </c>
      <c r="G412" s="23">
        <f t="shared" ca="1" si="34"/>
        <v>4.9998689198623367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ca="1" si="31"/>
        <v>1.2296855415522927</v>
      </c>
      <c r="E413" s="23">
        <f t="shared" ca="1" si="32"/>
        <v>0.49255122098518556</v>
      </c>
      <c r="F413" s="23">
        <f t="shared" ca="1" si="33"/>
        <v>0.75490873211540277</v>
      </c>
      <c r="G413" s="23">
        <f t="shared" ca="1" si="34"/>
        <v>4.9956163612873192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ca="1" si="31"/>
        <v>1.2300167518867218</v>
      </c>
      <c r="E414" s="23">
        <f t="shared" ca="1" si="32"/>
        <v>0.49442484052537178</v>
      </c>
      <c r="F414" s="23">
        <f t="shared" ca="1" si="33"/>
        <v>0.75433636252615022</v>
      </c>
      <c r="G414" s="23">
        <f t="shared" ca="1" si="34"/>
        <v>4.9913737813540466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ca="1" si="31"/>
        <v>1.2303456324927196</v>
      </c>
      <c r="E415" s="23">
        <f t="shared" ca="1" si="32"/>
        <v>0.49629679080835981</v>
      </c>
      <c r="F415" s="23">
        <f t="shared" ca="1" si="33"/>
        <v>0.7537653248516708</v>
      </c>
      <c r="G415" s="23">
        <f t="shared" ca="1" si="34"/>
        <v>4.9871410739838797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ca="1" si="31"/>
        <v>1.2306722051688646</v>
      </c>
      <c r="E416" s="23">
        <f t="shared" ca="1" si="32"/>
        <v>0.49816708356195105</v>
      </c>
      <c r="F416" s="23">
        <f t="shared" ca="1" si="33"/>
        <v>0.75319560498988058</v>
      </c>
      <c r="G416" s="23">
        <f t="shared" ca="1" si="34"/>
        <v>4.9829181346478224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ca="1" si="31"/>
        <v>1.2309964914593767</v>
      </c>
      <c r="E417" s="23">
        <f t="shared" ca="1" si="32"/>
        <v>0.50003573040434268</v>
      </c>
      <c r="F417" s="23">
        <f t="shared" ca="1" si="33"/>
        <v>0.75262718904441106</v>
      </c>
      <c r="G417" s="23">
        <f t="shared" ca="1" si="34"/>
        <v>4.9787048603417032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ca="1" si="37">1+$E$14/$E$13*(1-$C$19^2/C418^2)</f>
        <v>1.2313185126576713</v>
      </c>
      <c r="E418" s="23">
        <f t="shared" ref="E418:E481" ca="1" si="38">$C$20*(C418/$C$19-$C$19/C418)</f>
        <v>0.50190274284540293</v>
      </c>
      <c r="F418" s="23">
        <f t="shared" ref="F418:F481" ca="1" si="39">(D418^2+E418^2)^0.5/(D418^2+E418^2)</f>
        <v>0.75206006332132558</v>
      </c>
      <c r="G418" s="23">
        <f t="shared" ref="G418:G481" ca="1" si="40">F418*$C$22/$C$12-$C$3</f>
        <v>4.9745011495618439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ca="1" si="37"/>
        <v>1.2316382898098541</v>
      </c>
      <c r="E419" s="23">
        <f t="shared" ca="1" si="38"/>
        <v>0.50376813228793216</v>
      </c>
      <c r="F419" s="23">
        <f t="shared" ca="1" si="39"/>
        <v>0.7514942143258927</v>
      </c>
      <c r="G419" s="23">
        <f t="shared" ca="1" si="40"/>
        <v>4.9703069022811297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ca="1" si="37"/>
        <v>1.2319558437181592</v>
      </c>
      <c r="E420" s="23">
        <f t="shared" ca="1" si="38"/>
        <v>0.50563191002890351</v>
      </c>
      <c r="F420" s="23">
        <f t="shared" ca="1" si="39"/>
        <v>0.75092962875942082</v>
      </c>
      <c r="G420" s="23">
        <f t="shared" ca="1" si="40"/>
        <v>4.9661220199255576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ca="1" si="37"/>
        <v>1.2322711949443339</v>
      </c>
      <c r="E421" s="23">
        <f t="shared" ca="1" si="38"/>
        <v>0.50749408726068934</v>
      </c>
      <c r="F421" s="23">
        <f t="shared" ca="1" si="39"/>
        <v>0.75036629351614692</v>
      </c>
      <c r="G421" s="23">
        <f t="shared" ca="1" si="40"/>
        <v>4.9619464053511715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ca="1" si="37"/>
        <v>1.2325843638129665</v>
      </c>
      <c r="E422" s="23">
        <f t="shared" ca="1" si="38"/>
        <v>0.50935467507226728</v>
      </c>
      <c r="F422" s="23">
        <f t="shared" ca="1" si="39"/>
        <v>0.74980419568018275</v>
      </c>
      <c r="G422" s="23">
        <f t="shared" ca="1" si="40"/>
        <v>4.9577799628214203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ca="1" si="37"/>
        <v>1.2328953704147605</v>
      </c>
      <c r="E423" s="23">
        <f t="shared" ca="1" si="38"/>
        <v>0.5112136844504136</v>
      </c>
      <c r="F423" s="23">
        <f t="shared" ca="1" si="39"/>
        <v>0.74924332252251702</v>
      </c>
      <c r="G423" s="23">
        <f t="shared" ca="1" si="40"/>
        <v>4.9536225979849506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ca="1" si="37"/>
        <v>1.233204234609758</v>
      </c>
      <c r="E424" s="23">
        <f t="shared" ca="1" si="38"/>
        <v>0.51307112628087559</v>
      </c>
      <c r="F424" s="23">
        <f t="shared" ca="1" si="39"/>
        <v>0.74868366149806831</v>
      </c>
      <c r="G424" s="23">
        <f t="shared" ca="1" si="40"/>
        <v>4.9494742178537461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ca="1" si="37"/>
        <v>1.2335109760305094</v>
      </c>
      <c r="E425" s="23">
        <f t="shared" ca="1" si="38"/>
        <v>0.51492701134953223</v>
      </c>
      <c r="F425" s="23">
        <f t="shared" ca="1" si="39"/>
        <v>0.7481252002427935</v>
      </c>
      <c r="G425" s="23">
        <f t="shared" ca="1" si="40"/>
        <v>4.9453347307817079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ca="1" si="37"/>
        <v>1.2338156140851944</v>
      </c>
      <c r="E426" s="23">
        <f t="shared" ca="1" si="38"/>
        <v>0.51678135034353512</v>
      </c>
      <c r="F426" s="23">
        <f t="shared" ca="1" si="39"/>
        <v>0.74756792657084592</v>
      </c>
      <c r="G426" s="23">
        <f t="shared" ca="1" si="40"/>
        <v>4.9412040464435805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ca="1" si="37"/>
        <v>1.2341181679606903</v>
      </c>
      <c r="E427" s="23">
        <f t="shared" ca="1" si="38"/>
        <v>0.51863415385243705</v>
      </c>
      <c r="F427" s="23">
        <f t="shared" ca="1" si="39"/>
        <v>0.74701182847178449</v>
      </c>
      <c r="G427" s="23">
        <f t="shared" ca="1" si="40"/>
        <v>4.9370820758142706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ca="1" si="37"/>
        <v>1.2344186566255952</v>
      </c>
      <c r="E428" s="23">
        <f t="shared" ca="1" si="38"/>
        <v>0.52048543236930189</v>
      </c>
      <c r="F428" s="23">
        <f t="shared" ca="1" si="39"/>
        <v>0.74645689410783278</v>
      </c>
      <c r="G428" s="23">
        <f t="shared" ca="1" si="40"/>
        <v>4.9329687311485291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ca="1" si="37"/>
        <v>1.2347170988331997</v>
      </c>
      <c r="E429" s="23">
        <f t="shared" ca="1" si="38"/>
        <v>0.52233519629180336</v>
      </c>
      <c r="F429" s="23">
        <f t="shared" ca="1" si="39"/>
        <v>0.74590311181118496</v>
      </c>
      <c r="G429" s="23">
        <f t="shared" ca="1" si="40"/>
        <v>4.9288639259609797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ca="1" si="37"/>
        <v>1.2350135131244135</v>
      </c>
      <c r="E430" s="23">
        <f t="shared" ca="1" si="38"/>
        <v>0.52418345592330395</v>
      </c>
      <c r="F430" s="23">
        <f t="shared" ca="1" si="39"/>
        <v>0.74535047008136146</v>
      </c>
      <c r="G430" s="23">
        <f t="shared" ca="1" si="40"/>
        <v>4.9247675750065198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ca="1" si="37"/>
        <v>1.235307917830645</v>
      </c>
      <c r="E431" s="23">
        <f t="shared" ca="1" si="38"/>
        <v>0.52603022147392398</v>
      </c>
      <c r="F431" s="23">
        <f t="shared" ca="1" si="39"/>
        <v>0.74479895758260928</v>
      </c>
      <c r="G431" s="23">
        <f t="shared" ca="1" si="40"/>
        <v>4.9206795942610544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ca="1" si="37"/>
        <v>1.2356003310766355</v>
      </c>
      <c r="E432" s="23">
        <f t="shared" ca="1" si="38"/>
        <v>0.52787550306159225</v>
      </c>
      <c r="F432" s="23">
        <f t="shared" ca="1" si="39"/>
        <v>0.74424856314134857</v>
      </c>
      <c r="G432" s="23">
        <f t="shared" ca="1" si="40"/>
        <v>4.9165999009025603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ca="1" si="37"/>
        <v>1.2358907707832494</v>
      </c>
      <c r="E433" s="23">
        <f t="shared" ca="1" si="38"/>
        <v>0.52971931071308576</v>
      </c>
      <c r="F433" s="23">
        <f t="shared" ca="1" si="39"/>
        <v>0.74369927574366335</v>
      </c>
      <c r="G433" s="23">
        <f t="shared" ca="1" si="40"/>
        <v>4.9125284132924971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ca="1" si="37"/>
        <v>1.2361792546702188</v>
      </c>
      <c r="E434" s="23">
        <f t="shared" ca="1" si="38"/>
        <v>0.53156165436505265</v>
      </c>
      <c r="F434" s="23">
        <f t="shared" ca="1" si="39"/>
        <v>0.74315108453283762</v>
      </c>
      <c r="G434" s="23">
        <f t="shared" ca="1" si="40"/>
        <v>4.9084650509575374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ca="1" si="37"/>
        <v>1.236465800258848</v>
      </c>
      <c r="E435" s="23">
        <f t="shared" ca="1" si="38"/>
        <v>0.53340254386502362</v>
      </c>
      <c r="F435" s="23">
        <f t="shared" ca="1" si="39"/>
        <v>0.74260397880693119</v>
      </c>
      <c r="G435" s="23">
        <f t="shared" ca="1" si="40"/>
        <v>4.9044097345715985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ca="1" si="37"/>
        <v>1.2367504248746721</v>
      </c>
      <c r="E436" s="23">
        <f t="shared" ca="1" si="38"/>
        <v>0.53524198897240782</v>
      </c>
      <c r="F436" s="23">
        <f t="shared" ca="1" si="39"/>
        <v>0.74205794801640113</v>
      </c>
      <c r="G436" s="23">
        <f t="shared" ca="1" si="40"/>
        <v>4.900362385938215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ca="1" si="37"/>
        <v>1.2370331456500778</v>
      </c>
      <c r="E437" s="23">
        <f t="shared" ca="1" si="38"/>
        <v>0.53707999935947726</v>
      </c>
      <c r="F437" s="23">
        <f t="shared" ca="1" si="39"/>
        <v>0.74151298176176195</v>
      </c>
      <c r="G437" s="23">
        <f t="shared" ca="1" si="40"/>
        <v>4.8963229279731921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ca="1" si="37"/>
        <v>1.2373139795268799</v>
      </c>
      <c r="E438" s="23">
        <f t="shared" ca="1" si="38"/>
        <v>0.53891658461233638</v>
      </c>
      <c r="F438" s="23">
        <f t="shared" ca="1" si="39"/>
        <v>0.74096906979128652</v>
      </c>
      <c r="G438" s="23">
        <f t="shared" ca="1" si="40"/>
        <v>4.8922912846875679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ca="1" si="37"/>
        <v>1.2375929432588606</v>
      </c>
      <c r="E439" s="23">
        <f t="shared" ca="1" si="38"/>
        <v>0.54075175423187971</v>
      </c>
      <c r="F439" s="23">
        <f t="shared" ca="1" si="39"/>
        <v>0.7404262019987482</v>
      </c>
      <c r="G439" s="23">
        <f t="shared" ca="1" si="40"/>
        <v>4.8882673811708717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ca="1" si="37"/>
        <v>1.2378700534142679</v>
      </c>
      <c r="E440" s="23">
        <f t="shared" ca="1" si="38"/>
        <v>0.54258551763473728</v>
      </c>
      <c r="F440" s="23">
        <f t="shared" ca="1" si="39"/>
        <v>0.73988436842119876</v>
      </c>
      <c r="G440" s="23">
        <f t="shared" ca="1" si="40"/>
        <v>4.8842511435746596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ca="1" si="37"/>
        <v>1.2381453263782756</v>
      </c>
      <c r="E441" s="23">
        <f t="shared" ca="1" si="38"/>
        <v>0.54441788415420511</v>
      </c>
      <c r="F441" s="23">
        <f t="shared" ca="1" si="39"/>
        <v>0.73934355923678718</v>
      </c>
      <c r="G441" s="23">
        <f t="shared" ca="1" si="40"/>
        <v>4.8802424990963429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ca="1" si="37"/>
        <v>1.2384187783554053</v>
      </c>
      <c r="E442" s="23">
        <f t="shared" ca="1" si="38"/>
        <v>0.54624886304116715</v>
      </c>
      <c r="F442" s="23">
        <f t="shared" ca="1" si="39"/>
        <v>0.73880376476261489</v>
      </c>
      <c r="G442" s="23">
        <f t="shared" ca="1" si="40"/>
        <v>4.8762413759632901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ca="1" si="37"/>
        <v>1.2386904253719118</v>
      </c>
      <c r="E443" s="23">
        <f t="shared" ca="1" si="38"/>
        <v>0.54807846346500078</v>
      </c>
      <c r="F443" s="23">
        <f t="shared" ca="1" si="39"/>
        <v>0.73826497545262593</v>
      </c>
      <c r="G443" s="23">
        <f t="shared" ca="1" si="40"/>
        <v>4.8722477034171883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ca="1" si="37"/>
        <v>1.2389602832781308</v>
      </c>
      <c r="E444" s="23">
        <f t="shared" ca="1" si="38"/>
        <v>0.54990669451447416</v>
      </c>
      <c r="F444" s="23">
        <f t="shared" ca="1" si="39"/>
        <v>0.73772718189553554</v>
      </c>
      <c r="G444" s="23">
        <f t="shared" ca="1" si="40"/>
        <v>4.868261411698696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ca="1" si="37"/>
        <v>1.2392283677507916</v>
      </c>
      <c r="E445" s="23">
        <f t="shared" ca="1" si="38"/>
        <v>0.55173356519862882</v>
      </c>
      <c r="F445" s="23">
        <f t="shared" ca="1" si="39"/>
        <v>0.73719037481279182</v>
      </c>
      <c r="G445" s="23">
        <f t="shared" ca="1" si="40"/>
        <v>4.8642824320323212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ca="1" si="37"/>
        <v>1.2394946942952927</v>
      </c>
      <c r="E446" s="23">
        <f t="shared" ca="1" si="38"/>
        <v>0.55355908444765323</v>
      </c>
      <c r="F446" s="23">
        <f t="shared" ca="1" si="39"/>
        <v>0.73665454505657368</v>
      </c>
      <c r="G446" s="23">
        <f t="shared" ca="1" si="40"/>
        <v>4.8603106966115943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ca="1" si="37"/>
        <v>1.2397592782479456</v>
      </c>
      <c r="E447" s="23">
        <f t="shared" ca="1" si="38"/>
        <v>0.55538326111374225</v>
      </c>
      <c r="F447" s="23">
        <f t="shared" ca="1" si="39"/>
        <v>0.7361196836078201</v>
      </c>
      <c r="G447" s="23">
        <f t="shared" ca="1" si="40"/>
        <v>4.8563461385844526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ca="1" si="37"/>
        <v>1.2400221347781812</v>
      </c>
      <c r="E448" s="23">
        <f t="shared" ca="1" si="38"/>
        <v>0.55720610397194803</v>
      </c>
      <c r="F448" s="23">
        <f t="shared" ca="1" si="39"/>
        <v>0.73558578157429533</v>
      </c>
      <c r="G448" s="23">
        <f t="shared" ca="1" si="40"/>
        <v>4.8523886920389021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ca="1" si="37"/>
        <v>1.240283278890725</v>
      </c>
      <c r="E449" s="23">
        <f t="shared" ca="1" si="38"/>
        <v>0.5590276217210175</v>
      </c>
      <c r="F449" s="23">
        <f t="shared" ca="1" si="39"/>
        <v>0.73505283018868472</v>
      </c>
      <c r="G449" s="23">
        <f t="shared" ca="1" si="40"/>
        <v>4.848438291988904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ca="1" si="37"/>
        <v>1.2405427254277379</v>
      </c>
      <c r="E450" s="23">
        <f t="shared" ca="1" si="38"/>
        <v>0.56084782298422031</v>
      </c>
      <c r="F450" s="23">
        <f t="shared" ca="1" si="39"/>
        <v>0.73452082080672287</v>
      </c>
      <c r="G450" s="23">
        <f t="shared" ca="1" si="40"/>
        <v>4.8444948743604943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ca="1" si="37"/>
        <v>1.2408004890709254</v>
      </c>
      <c r="E451" s="23">
        <f t="shared" ca="1" si="38"/>
        <v>0.56266671631016629</v>
      </c>
      <c r="F451" s="23">
        <f t="shared" ca="1" si="39"/>
        <v>0.73398974490535362</v>
      </c>
      <c r="G451" s="23">
        <f t="shared" ca="1" si="40"/>
        <v>4.8405583759781532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ca="1" si="37"/>
        <v>1.2410565843436148</v>
      </c>
      <c r="E452" s="23">
        <f t="shared" ca="1" si="38"/>
        <v>0.56448431017361067</v>
      </c>
      <c r="F452" s="23">
        <f t="shared" ca="1" si="39"/>
        <v>0.73345959408091987</v>
      </c>
      <c r="G452" s="23">
        <f t="shared" ca="1" si="40"/>
        <v>4.8366287345513825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ca="1" si="37"/>
        <v>1.241311025612801</v>
      </c>
      <c r="E453" s="23">
        <f t="shared" ca="1" si="38"/>
        <v>0.56630061297625078</v>
      </c>
      <c r="F453" s="23">
        <f t="shared" ca="1" si="39"/>
        <v>0.73293036004738377</v>
      </c>
      <c r="G453" s="23">
        <f t="shared" ca="1" si="40"/>
        <v>4.832705888661514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ca="1" si="37"/>
        <v>1.2415638270911613</v>
      </c>
      <c r="E454" s="23">
        <f t="shared" ca="1" si="38"/>
        <v>0.56811563304751111</v>
      </c>
      <c r="F454" s="23">
        <f t="shared" ca="1" si="39"/>
        <v>0.73240203463457687</v>
      </c>
      <c r="G454" s="23">
        <f t="shared" ca="1" si="40"/>
        <v>4.8287897777487396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ca="1" si="37"/>
        <v>1.2418150028390398</v>
      </c>
      <c r="E455" s="23">
        <f t="shared" ca="1" si="38"/>
        <v>0.56992937864531923</v>
      </c>
      <c r="F455" s="23">
        <f t="shared" ca="1" si="39"/>
        <v>0.73187460978647934</v>
      </c>
      <c r="G455" s="23">
        <f t="shared" ca="1" si="40"/>
        <v>4.8248803420993545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ca="1" si="37"/>
        <v>1.2420645667664034</v>
      </c>
      <c r="E456" s="23">
        <f t="shared" ca="1" si="38"/>
        <v>0.57174185795687027</v>
      </c>
      <c r="F456" s="23">
        <f t="shared" ca="1" si="39"/>
        <v>0.73134807755952613</v>
      </c>
      <c r="G456" s="23">
        <f t="shared" ca="1" si="40"/>
        <v>4.8209775228332052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ca="1" si="37"/>
        <v>1.2423125326347673</v>
      </c>
      <c r="E457" s="23">
        <f t="shared" ca="1" si="38"/>
        <v>0.57355307909938447</v>
      </c>
      <c r="F457" s="23">
        <f t="shared" ca="1" si="39"/>
        <v>0.73082243012094261</v>
      </c>
      <c r="G457" s="23">
        <f t="shared" ca="1" si="40"/>
        <v>4.8170812618913494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ca="1" si="37"/>
        <v>1.2425589140590916</v>
      </c>
      <c r="E458" s="23">
        <f t="shared" ca="1" si="38"/>
        <v>0.57536305012085076</v>
      </c>
      <c r="F458" s="23">
        <f t="shared" ca="1" si="39"/>
        <v>0.73029765974710725</v>
      </c>
      <c r="G458" s="23">
        <f t="shared" ca="1" si="40"/>
        <v>4.8131915020239235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ca="1" si="37"/>
        <v>1.2428037245096508</v>
      </c>
      <c r="E459" s="23">
        <f t="shared" ca="1" si="38"/>
        <v>0.57717177900076555</v>
      </c>
      <c r="F459" s="23">
        <f t="shared" ca="1" si="39"/>
        <v>0.72977375882194051</v>
      </c>
      <c r="G459" s="23">
        <f t="shared" ca="1" si="40"/>
        <v>4.8093081867781962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ca="1" si="37"/>
        <v>1.243046977313875</v>
      </c>
      <c r="E460" s="23">
        <f t="shared" ca="1" si="38"/>
        <v>0.57897927365085855</v>
      </c>
      <c r="F460" s="23">
        <f t="shared" ca="1" si="39"/>
        <v>0.72925071983532064</v>
      </c>
      <c r="G460" s="23">
        <f t="shared" ca="1" si="40"/>
        <v>4.8054312604868281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ca="1" si="37"/>
        <v>1.2432886856581635</v>
      </c>
      <c r="E461" s="23">
        <f t="shared" ca="1" si="38"/>
        <v>0.58078554191581055</v>
      </c>
      <c r="F461" s="23">
        <f t="shared" ca="1" si="39"/>
        <v>0.72872853538152527</v>
      </c>
      <c r="G461" s="23">
        <f t="shared" ca="1" si="40"/>
        <v>4.8015606682563217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ca="1" si="37"/>
        <v>1.2435288625896721</v>
      </c>
      <c r="E462" s="23">
        <f t="shared" ca="1" si="38"/>
        <v>0.58259059157396309</v>
      </c>
      <c r="F462" s="23">
        <f t="shared" ca="1" si="39"/>
        <v>0.72820719815769785</v>
      </c>
      <c r="G462" s="23">
        <f t="shared" ca="1" si="40"/>
        <v>4.7976963559556518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ca="1" si="37"/>
        <v>1.2437675210180732</v>
      </c>
      <c r="E463" s="23">
        <f t="shared" ca="1" si="38"/>
        <v>0.58439443033801708</v>
      </c>
      <c r="F463" s="23">
        <f t="shared" ca="1" si="39"/>
        <v>0.72768670096234001</v>
      </c>
      <c r="G463" s="23">
        <f t="shared" ca="1" si="40"/>
        <v>4.7938382702050903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ca="1" si="37"/>
        <v>1.2440046737172918</v>
      </c>
      <c r="E464" s="23">
        <f t="shared" ca="1" si="38"/>
        <v>0.58619706585572517</v>
      </c>
      <c r="F464" s="23">
        <f t="shared" ca="1" si="39"/>
        <v>0.72716703669382721</v>
      </c>
      <c r="G464" s="23">
        <f t="shared" ca="1" si="40"/>
        <v>4.7899863583652076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ca="1" si="37"/>
        <v>1.2442403333272138</v>
      </c>
      <c r="E465" s="23">
        <f t="shared" ca="1" si="38"/>
        <v>0.58799850571057211</v>
      </c>
      <c r="F465" s="23">
        <f t="shared" ca="1" si="39"/>
        <v>0.72664819834894923</v>
      </c>
      <c r="G465" s="23">
        <f t="shared" ca="1" si="40"/>
        <v>4.7861405685260481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ca="1" si="37"/>
        <v>1.2444745123553704</v>
      </c>
      <c r="E466" s="23">
        <f t="shared" ca="1" si="38"/>
        <v>0.58979875742245103</v>
      </c>
      <c r="F466" s="23">
        <f t="shared" ca="1" si="39"/>
        <v>0.7261301790214737</v>
      </c>
      <c r="G466" s="23">
        <f t="shared" ca="1" si="40"/>
        <v>4.7823008494964876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ca="1" si="37"/>
        <v>1.2447072231785981</v>
      </c>
      <c r="E467" s="23">
        <f t="shared" ca="1" si="38"/>
        <v>0.59159782844832509</v>
      </c>
      <c r="F467" s="23">
        <f t="shared" ca="1" si="39"/>
        <v>0.72561297190073337</v>
      </c>
      <c r="G467" s="23">
        <f t="shared" ca="1" si="40"/>
        <v>4.7784671507937588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ca="1" si="37"/>
        <v>1.2449384780446737</v>
      </c>
      <c r="E468" s="23">
        <f t="shared" ca="1" si="38"/>
        <v>0.59339572618288861</v>
      </c>
      <c r="F468" s="23">
        <f t="shared" ca="1" si="39"/>
        <v>0.72509657027023477</v>
      </c>
      <c r="G468" s="23">
        <f t="shared" ca="1" si="40"/>
        <v>4.7746394226331423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ca="1" si="37"/>
        <v>1.2451682890739266</v>
      </c>
      <c r="E469" s="23">
        <f t="shared" ca="1" si="38"/>
        <v>0.59519245795921105</v>
      </c>
      <c r="F469" s="23">
        <f t="shared" ca="1" si="39"/>
        <v>0.72458096750629108</v>
      </c>
      <c r="G469" s="23">
        <f t="shared" ca="1" si="40"/>
        <v>4.7708176159178279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ca="1" si="37"/>
        <v>1.2453966682608253</v>
      </c>
      <c r="E470" s="23">
        <f t="shared" ca="1" si="38"/>
        <v>0.59698803104938236</v>
      </c>
      <c r="F470" s="23">
        <f t="shared" ca="1" si="39"/>
        <v>0.72406615707667521</v>
      </c>
      <c r="G470" s="23">
        <f t="shared" ca="1" si="40"/>
        <v>4.7670016822289325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ca="1" si="37"/>
        <v>1.2456236274755446</v>
      </c>
      <c r="E471" s="23">
        <f t="shared" ca="1" si="38"/>
        <v>0.59878245266514118</v>
      </c>
      <c r="F471" s="23">
        <f t="shared" ca="1" si="39"/>
        <v>0.72355213253929485</v>
      </c>
      <c r="G471" s="23">
        <f t="shared" ca="1" si="40"/>
        <v>4.7631915738156829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ca="1" si="37"/>
        <v>1.2458491784655061</v>
      </c>
      <c r="E472" s="23">
        <f t="shared" ca="1" si="38"/>
        <v>0.60057572995850306</v>
      </c>
      <c r="F472" s="23">
        <f t="shared" ca="1" si="39"/>
        <v>0.72303888754088885</v>
      </c>
      <c r="G472" s="23">
        <f t="shared" ca="1" si="40"/>
        <v>4.7593872435857474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ca="1" si="37"/>
        <v>1.2460733328569</v>
      </c>
      <c r="E473" s="23">
        <f t="shared" ca="1" si="38"/>
        <v>0.60236787002237502</v>
      </c>
      <c r="F473" s="23">
        <f t="shared" ca="1" si="39"/>
        <v>0.72252641581574462</v>
      </c>
      <c r="G473" s="23">
        <f t="shared" ca="1" si="40"/>
        <v>4.7555886450957301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ca="1" si="37"/>
        <v>1.2462961021561823</v>
      </c>
      <c r="E474" s="23">
        <f t="shared" ca="1" si="38"/>
        <v>0.60415887989116657</v>
      </c>
      <c r="F474" s="23">
        <f t="shared" ca="1" si="39"/>
        <v>0.72201471118443494</v>
      </c>
      <c r="G474" s="23">
        <f t="shared" ca="1" si="40"/>
        <v>4.7517957325418125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ca="1" si="37"/>
        <v>1.2465174977515512</v>
      </c>
      <c r="E475" s="23">
        <f t="shared" ca="1" si="38"/>
        <v>0.6059487665413904</v>
      </c>
      <c r="F475" s="23">
        <f t="shared" ca="1" si="39"/>
        <v>0.72150376755257484</v>
      </c>
      <c r="G475" s="23">
        <f t="shared" ca="1" si="40"/>
        <v>4.7480084607505315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ca="1" si="37"/>
        <v>1.246737530914404</v>
      </c>
      <c r="E476" s="23">
        <f t="shared" ca="1" si="38"/>
        <v>0.60773753689225762</v>
      </c>
      <c r="F476" s="23">
        <f t="shared" ca="1" si="39"/>
        <v>0.72099357890959925</v>
      </c>
      <c r="G476" s="23">
        <f t="shared" ca="1" si="40"/>
        <v>4.7442267851697268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ca="1" si="37"/>
        <v>1.2469562128007703</v>
      </c>
      <c r="E477" s="23">
        <f t="shared" ca="1" si="38"/>
        <v>0.60952519780626391</v>
      </c>
      <c r="F477" s="23">
        <f t="shared" ca="1" si="39"/>
        <v>0.72048413932755873</v>
      </c>
      <c r="G477" s="23">
        <f t="shared" ca="1" si="40"/>
        <v>4.7404506618596081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ca="1" si="37"/>
        <v>1.2471735544527269</v>
      </c>
      <c r="E478" s="23">
        <f t="shared" ca="1" si="38"/>
        <v>0.61131175608977073</v>
      </c>
      <c r="F478" s="23">
        <f t="shared" ca="1" si="39"/>
        <v>0.71997544295993388</v>
      </c>
      <c r="G478" s="23">
        <f t="shared" ca="1" si="40"/>
        <v>4.7366800474839694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ca="1" si="37"/>
        <v>1.247389566799791</v>
      </c>
      <c r="E479" s="23">
        <f t="shared" ca="1" si="38"/>
        <v>0.61309721849357679</v>
      </c>
      <c r="F479" s="23">
        <f t="shared" ca="1" si="39"/>
        <v>0.71946748404047067</v>
      </c>
      <c r="G479" s="23">
        <f t="shared" ca="1" si="40"/>
        <v>4.7329148993015595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ca="1" si="37"/>
        <v>1.2476042606602951</v>
      </c>
      <c r="E480" s="23">
        <f t="shared" ca="1" si="38"/>
        <v>0.61488159171348511</v>
      </c>
      <c r="F480" s="23">
        <f t="shared" ca="1" si="39"/>
        <v>0.7189602568820298</v>
      </c>
      <c r="G480" s="23">
        <f t="shared" ca="1" si="40"/>
        <v>4.7291551751575458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ca="1" si="37"/>
        <v>1.2478176467427406</v>
      </c>
      <c r="E481" s="23">
        <f t="shared" ca="1" si="38"/>
        <v>0.61666488239086026</v>
      </c>
      <c r="F481" s="23">
        <f t="shared" ca="1" si="39"/>
        <v>0.71845375587545901</v>
      </c>
      <c r="G481" s="23">
        <f t="shared" ca="1" si="40"/>
        <v>4.7254008334751623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ca="1" si="43">1+$E$14/$E$13*(1-$C$19^2/C482^2)</f>
        <v>1.2480297356471348</v>
      </c>
      <c r="E482" s="23">
        <f t="shared" ref="E482:E545" ca="1" si="44">$C$20*(C482/$C$19-$C$19/C482)</f>
        <v>0.6184470971131828</v>
      </c>
      <c r="F482" s="23">
        <f t="shared" ref="F482:F545" ca="1" si="45">(D482^2+E482^2)^0.5/(D482^2+E482^2)</f>
        <v>0.71794797548847811</v>
      </c>
      <c r="G482" s="23">
        <f t="shared" ref="G482:G545" ca="1" si="46">F482*$C$22/$C$12-$C$3</f>
        <v>4.7216518332474413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ca="1" si="43"/>
        <v>1.2482405378663051</v>
      </c>
      <c r="E483" s="23">
        <f t="shared" ca="1" si="44"/>
        <v>0.6202282424145924</v>
      </c>
      <c r="F483" s="23">
        <f t="shared" ca="1" si="45"/>
        <v>0.71744291026458518</v>
      </c>
      <c r="G483" s="23">
        <f t="shared" ca="1" si="46"/>
        <v>4.71790813402911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ca="1" si="43"/>
        <v>1.2484500637871982</v>
      </c>
      <c r="E484" s="23">
        <f t="shared" ca="1" si="44"/>
        <v>0.6220083247764282</v>
      </c>
      <c r="F484" s="23">
        <f t="shared" ca="1" si="45"/>
        <v>0.71693855482197733</v>
      </c>
      <c r="G484" s="23">
        <f t="shared" ca="1" si="46"/>
        <v>4.7141696959285824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ca="1" si="43"/>
        <v>1.2486583236921596</v>
      </c>
      <c r="E485" s="23">
        <f t="shared" ca="1" si="44"/>
        <v>0.62378735062775981</v>
      </c>
      <c r="F485" s="23">
        <f t="shared" ca="1" si="45"/>
        <v>0.71643490385249009</v>
      </c>
      <c r="G485" s="23">
        <f t="shared" ca="1" si="46"/>
        <v>4.7104364796001086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ca="1" si="43"/>
        <v>1.2488653277601944</v>
      </c>
      <c r="E486" s="23">
        <f t="shared" ca="1" si="44"/>
        <v>0.62556532634591455</v>
      </c>
      <c r="F486" s="23">
        <f t="shared" ca="1" si="45"/>
        <v>0.71593195212055072</v>
      </c>
      <c r="G486" s="23">
        <f t="shared" ca="1" si="46"/>
        <v>4.7067084462360071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ca="1" si="43"/>
        <v>1.2490710860682119</v>
      </c>
      <c r="E487" s="23">
        <f t="shared" ca="1" si="44"/>
        <v>0.62734225825699563</v>
      </c>
      <c r="F487" s="23">
        <f t="shared" ca="1" si="45"/>
        <v>0.7154296944621501</v>
      </c>
      <c r="G487" s="23">
        <f t="shared" ca="1" si="46"/>
        <v>4.7029855575590505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ca="1" si="43"/>
        <v>1.2492756085922521</v>
      </c>
      <c r="E488" s="23">
        <f t="shared" ca="1" si="44"/>
        <v>0.62911815263639659</v>
      </c>
      <c r="F488" s="23">
        <f t="shared" ca="1" si="45"/>
        <v>0.71492812578382881</v>
      </c>
      <c r="G488" s="23">
        <f t="shared" ca="1" si="46"/>
        <v>4.6992677758149455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ca="1" si="43"/>
        <v>1.249478905208693</v>
      </c>
      <c r="E489" s="23">
        <f t="shared" ca="1" si="44"/>
        <v>0.63089301570930723</v>
      </c>
      <c r="F489" s="23">
        <f t="shared" ca="1" si="45"/>
        <v>0.71442724106167965</v>
      </c>
      <c r="G489" s="23">
        <f t="shared" ca="1" si="46"/>
        <v>4.6955550637649432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ca="1" si="43"/>
        <v>1.2496809856954461</v>
      </c>
      <c r="E490" s="23">
        <f t="shared" ca="1" si="44"/>
        <v>0.63266685365121567</v>
      </c>
      <c r="F490" s="23">
        <f t="shared" ca="1" si="45"/>
        <v>0.71392703534036517</v>
      </c>
      <c r="G490" s="23">
        <f t="shared" ca="1" si="46"/>
        <v>4.691847384678554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ca="1" si="43"/>
        <v>1.2498818597331294</v>
      </c>
      <c r="E491" s="23">
        <f t="shared" ca="1" si="44"/>
        <v>0.63443967258840295</v>
      </c>
      <c r="F491" s="23">
        <f t="shared" ca="1" si="45"/>
        <v>0.7134275037321498</v>
      </c>
      <c r="G491" s="23">
        <f t="shared" ca="1" si="46"/>
        <v>4.6881447023263751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ca="1" si="43"/>
        <v>1.2500815369062281</v>
      </c>
      <c r="E492" s="23">
        <f t="shared" ca="1" si="44"/>
        <v>0.63621147859843152</v>
      </c>
      <c r="F492" s="23">
        <f t="shared" ca="1" si="45"/>
        <v>0.71292864141594769</v>
      </c>
      <c r="G492" s="23">
        <f t="shared" ca="1" si="46"/>
        <v>4.6844469809730294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ca="1" si="43"/>
        <v>1.2502800267042375</v>
      </c>
      <c r="E493" s="23">
        <f t="shared" ca="1" si="44"/>
        <v>0.6379822777106301</v>
      </c>
      <c r="F493" s="23">
        <f t="shared" ca="1" si="45"/>
        <v>0.71243044363638375</v>
      </c>
      <c r="G493" s="23">
        <f t="shared" ca="1" si="46"/>
        <v>4.6807541853702102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ca="1" si="43"/>
        <v>1.2504773385227914</v>
      </c>
      <c r="E494" s="23">
        <f t="shared" ca="1" si="44"/>
        <v>0.63975207590656979</v>
      </c>
      <c r="F494" s="23">
        <f t="shared" ca="1" si="45"/>
        <v>0.71193290570287038</v>
      </c>
      <c r="G494" s="23">
        <f t="shared" ca="1" si="46"/>
        <v>4.6770662807498367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ca="1" si="43"/>
        <v>1.250673481664772</v>
      </c>
      <c r="E495" s="23">
        <f t="shared" ca="1" si="44"/>
        <v>0.64152087912053701</v>
      </c>
      <c r="F495" s="23">
        <f t="shared" ca="1" si="45"/>
        <v>0.71143602298869746</v>
      </c>
      <c r="G495" s="23">
        <f t="shared" ca="1" si="46"/>
        <v>4.6733832328173071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ca="1" si="43"/>
        <v>1.2508684653414086</v>
      </c>
      <c r="E496" s="23">
        <f t="shared" ca="1" si="44"/>
        <v>0.6432886932399986</v>
      </c>
      <c r="F496" s="23">
        <f t="shared" ca="1" si="45"/>
        <v>0.7109397909301356</v>
      </c>
      <c r="G496" s="23">
        <f t="shared" ca="1" si="46"/>
        <v>4.6697050077448488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ca="1" si="43"/>
        <v>1.2510622986733577</v>
      </c>
      <c r="E497" s="23">
        <f t="shared" ca="1" si="44"/>
        <v>0.64505552410606426</v>
      </c>
      <c r="F497" s="23">
        <f t="shared" ca="1" si="45"/>
        <v>0.71044420502555394</v>
      </c>
      <c r="G497" s="23">
        <f t="shared" ca="1" si="46"/>
        <v>4.6660315721649885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ca="1" si="43"/>
        <v>1.2512549906917703</v>
      </c>
      <c r="E498" s="23">
        <f t="shared" ca="1" si="44"/>
        <v>0.64682137751394031</v>
      </c>
      <c r="F498" s="23">
        <f t="shared" ca="1" si="45"/>
        <v>0.70994926083455101</v>
      </c>
      <c r="G498" s="23">
        <f t="shared" ca="1" si="46"/>
        <v>4.6623628931640981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ca="1" si="43"/>
        <v>1.2514465503393428</v>
      </c>
      <c r="E499" s="23">
        <f t="shared" ca="1" si="44"/>
        <v>0.64858625921338109</v>
      </c>
      <c r="F499" s="23">
        <f t="shared" ca="1" si="45"/>
        <v>0.70945495397709801</v>
      </c>
      <c r="G499" s="23">
        <f t="shared" ca="1" si="46"/>
        <v>4.6586989382760562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ca="1" si="43"/>
        <v>1.2516369864713566</v>
      </c>
      <c r="E500" s="23">
        <f t="shared" ca="1" si="44"/>
        <v>0.65035017490913249</v>
      </c>
      <c r="F500" s="23">
        <f t="shared" ca="1" si="45"/>
        <v>0.70896128013269566</v>
      </c>
      <c r="G500" s="23">
        <f t="shared" ca="1" si="46"/>
        <v>4.6550396754759857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ca="1" si="43"/>
        <v>1.2518263078566993</v>
      </c>
      <c r="E501" s="23">
        <f t="shared" ca="1" si="44"/>
        <v>0.65211313026137274</v>
      </c>
      <c r="F501" s="23">
        <f t="shared" ca="1" si="45"/>
        <v>0.70846823503954359</v>
      </c>
      <c r="G501" s="23">
        <f t="shared" ca="1" si="46"/>
        <v>4.6513850731741115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ca="1" si="43"/>
        <v>1.2520145231788757</v>
      </c>
      <c r="E502" s="23">
        <f t="shared" ca="1" si="44"/>
        <v>0.65387513088614557</v>
      </c>
      <c r="F502" s="23">
        <f t="shared" ca="1" si="45"/>
        <v>0.70797581449372171</v>
      </c>
      <c r="G502" s="23">
        <f t="shared" ca="1" si="46"/>
        <v>4.6477351002096796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ca="1" si="43"/>
        <v>1.2522016410370027</v>
      </c>
      <c r="E503" s="23">
        <f t="shared" ca="1" si="44"/>
        <v>0.65563618235579013</v>
      </c>
      <c r="F503" s="23">
        <f t="shared" ca="1" si="45"/>
        <v>0.70748401434838415</v>
      </c>
      <c r="G503" s="23">
        <f t="shared" ca="1" si="46"/>
        <v>4.6440897258449887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ca="1" si="43"/>
        <v>1.2523876699467917</v>
      </c>
      <c r="E504" s="23">
        <f t="shared" ca="1" si="44"/>
        <v>0.65739629019936585</v>
      </c>
      <c r="F504" s="23">
        <f t="shared" ca="1" si="45"/>
        <v>0.70699283051296558</v>
      </c>
      <c r="G504" s="23">
        <f t="shared" ca="1" si="46"/>
        <v>4.6404489197595087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ca="1" si="43"/>
        <v>1.2525726183415178</v>
      </c>
      <c r="E505" s="23">
        <f t="shared" ca="1" si="44"/>
        <v>0.65915545990307023</v>
      </c>
      <c r="F505" s="23">
        <f t="shared" ca="1" si="45"/>
        <v>0.70650225895239871</v>
      </c>
      <c r="G505" s="23">
        <f t="shared" ca="1" si="46"/>
        <v>4.6368126520440756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ca="1" si="43"/>
        <v>1.2527564945729752</v>
      </c>
      <c r="E506" s="23">
        <f t="shared" ca="1" si="44"/>
        <v>0.66091369691065538</v>
      </c>
      <c r="F506" s="23">
        <f t="shared" ca="1" si="45"/>
        <v>0.70601229568634305</v>
      </c>
      <c r="G506" s="23">
        <f t="shared" ca="1" si="46"/>
        <v>4.6331808931951759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ca="1" si="43"/>
        <v>1.2529393069124204</v>
      </c>
      <c r="E507" s="23">
        <f t="shared" ca="1" si="44"/>
        <v>0.66267100662383593</v>
      </c>
      <c r="F507" s="23">
        <f t="shared" ca="1" si="45"/>
        <v>0.70552293678842648</v>
      </c>
      <c r="G507" s="23">
        <f t="shared" ca="1" si="46"/>
        <v>4.6295536141093319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ca="1" si="43"/>
        <v>1.2531210635515015</v>
      </c>
      <c r="E508" s="23">
        <f t="shared" ca="1" si="44"/>
        <v>0.66442739440269583</v>
      </c>
      <c r="F508" s="23">
        <f t="shared" ca="1" si="45"/>
        <v>0.70503417838549731</v>
      </c>
      <c r="G508" s="23">
        <f t="shared" ca="1" si="46"/>
        <v>4.6259307860775465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ca="1" si="43"/>
        <v>1.2533017726031774</v>
      </c>
      <c r="E509" s="23">
        <f t="shared" ca="1" si="44"/>
        <v>0.66618286556608597</v>
      </c>
      <c r="F509" s="23">
        <f t="shared" ca="1" si="45"/>
        <v>0.70454601665688643</v>
      </c>
      <c r="G509" s="23">
        <f t="shared" ca="1" si="46"/>
        <v>4.6223123807798432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ca="1" si="43"/>
        <v>1.2534814421026221</v>
      </c>
      <c r="E510" s="23">
        <f t="shared" ca="1" si="44"/>
        <v>0.66793742539202339</v>
      </c>
      <c r="F510" s="23">
        <f t="shared" ca="1" si="45"/>
        <v>0.7040584478336821</v>
      </c>
      <c r="G510" s="23">
        <f t="shared" ca="1" si="46"/>
        <v>4.6186983702798843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ca="1" si="43"/>
        <v>1.2536600800081179</v>
      </c>
      <c r="E511" s="23">
        <f t="shared" ca="1" si="44"/>
        <v>0.66969107911807879</v>
      </c>
      <c r="F511" s="23">
        <f t="shared" ca="1" si="45"/>
        <v>0.70357146819801397</v>
      </c>
      <c r="G511" s="23">
        <f t="shared" ca="1" si="46"/>
        <v>4.6150887270196677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ca="1" si="43"/>
        <v>1.2538376942019367</v>
      </c>
      <c r="E512" s="23">
        <f t="shared" ca="1" si="44"/>
        <v>0.67144383194176671</v>
      </c>
      <c r="F512" s="23">
        <f t="shared" ca="1" si="45"/>
        <v>0.70308507408234877</v>
      </c>
      <c r="G512" s="23">
        <f t="shared" ca="1" si="46"/>
        <v>4.6114834238143088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ca="1" si="43"/>
        <v>1.2540142924912105</v>
      </c>
      <c r="E513" s="23">
        <f t="shared" ca="1" si="44"/>
        <v>0.67319568902092464</v>
      </c>
      <c r="F513" s="23">
        <f t="shared" ca="1" si="45"/>
        <v>0.70259926186879473</v>
      </c>
      <c r="G513" s="23">
        <f t="shared" ca="1" si="46"/>
        <v>4.607882433846874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ca="1" si="43"/>
        <v>1.2541898826087878</v>
      </c>
      <c r="E514" s="23">
        <f t="shared" ca="1" si="44"/>
        <v>0.6749466554740926</v>
      </c>
      <c r="F514" s="23">
        <f t="shared" ca="1" si="45"/>
        <v>0.7021140279884186</v>
      </c>
      <c r="G514" s="23">
        <f t="shared" ca="1" si="46"/>
        <v>4.6042857306633307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ca="1" si="43"/>
        <v>1.254364472214081</v>
      </c>
      <c r="E515" s="23">
        <f t="shared" ca="1" si="44"/>
        <v>0.6766967363808869</v>
      </c>
      <c r="F515" s="23">
        <f t="shared" ca="1" si="45"/>
        <v>0.70162936892056982</v>
      </c>
      <c r="G515" s="23">
        <f t="shared" ca="1" si="46"/>
        <v>4.6006932881675331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ca="1" si="43"/>
        <v>1.2545380688939021</v>
      </c>
      <c r="E516" s="23">
        <f t="shared" ca="1" si="44"/>
        <v>0.6784459367823682</v>
      </c>
      <c r="F516" s="23">
        <f t="shared" ca="1" si="45"/>
        <v>0.70114528119221675</v>
      </c>
      <c r="G516" s="23">
        <f t="shared" ca="1" si="46"/>
        <v>4.5971050806162959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ca="1" si="43"/>
        <v>1.2547106801632857</v>
      </c>
      <c r="E517" s="23">
        <f t="shared" ca="1" si="44"/>
        <v>0.68019426168140784</v>
      </c>
      <c r="F517" s="23">
        <f t="shared" ca="1" si="45"/>
        <v>0.70066176137729175</v>
      </c>
      <c r="G517" s="23">
        <f t="shared" ca="1" si="46"/>
        <v>4.5935210826145516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ca="1" si="43"/>
        <v>1.2548823134663034</v>
      </c>
      <c r="E518" s="23">
        <f t="shared" ca="1" si="44"/>
        <v>0.68194171604304754</v>
      </c>
      <c r="F518" s="23">
        <f t="shared" ca="1" si="45"/>
        <v>0.70017880609604544</v>
      </c>
      <c r="G518" s="23">
        <f t="shared" ca="1" si="46"/>
        <v>4.5899412691105548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ca="1" si="43"/>
        <v>1.2550529761768661</v>
      </c>
      <c r="E519" s="23">
        <f t="shared" ca="1" si="44"/>
        <v>0.68368830479485843</v>
      </c>
      <c r="F519" s="23">
        <f t="shared" ca="1" si="45"/>
        <v>0.69969641201441068</v>
      </c>
      <c r="G519" s="23">
        <f t="shared" ca="1" si="46"/>
        <v>4.5863656153911716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ca="1" si="43"/>
        <v>1.2552226755995153</v>
      </c>
      <c r="E520" s="23">
        <f t="shared" ca="1" si="44"/>
        <v>0.68543403282729032</v>
      </c>
      <c r="F520" s="23">
        <f t="shared" ca="1" si="45"/>
        <v>0.69921457584337665</v>
      </c>
      <c r="G520" s="23">
        <f t="shared" ca="1" si="46"/>
        <v>4.5827940970772385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ca="1" si="43"/>
        <v>1.2553914189702065</v>
      </c>
      <c r="E521" s="23">
        <f t="shared" ca="1" si="44"/>
        <v>0.68717890499402501</v>
      </c>
      <c r="F521" s="23">
        <f t="shared" ca="1" si="45"/>
        <v>0.69873329433836928</v>
      </c>
      <c r="G521" s="23">
        <f t="shared" ca="1" si="46"/>
        <v>4.5792266901189729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ca="1" si="43"/>
        <v>1.2555592134570783</v>
      </c>
      <c r="E522" s="23">
        <f t="shared" ca="1" si="44"/>
        <v>0.68892292611231698</v>
      </c>
      <c r="F522" s="23">
        <f t="shared" ca="1" si="45"/>
        <v>0.69825256429864468</v>
      </c>
      <c r="G522" s="23">
        <f t="shared" ca="1" si="46"/>
        <v>4.5756633707914718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ca="1" si="43"/>
        <v>1.2557260661612157</v>
      </c>
      <c r="E523" s="23">
        <f t="shared" ca="1" si="44"/>
        <v>0.69066610096333803</v>
      </c>
      <c r="F523" s="23">
        <f t="shared" ca="1" si="45"/>
        <v>0.69777238256668672</v>
      </c>
      <c r="G523" s="23">
        <f t="shared" ca="1" si="46"/>
        <v>4.5721041156902551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ca="1" si="43"/>
        <v>1.2558919841173999</v>
      </c>
      <c r="E524" s="23">
        <f t="shared" ca="1" si="44"/>
        <v>0.69240843429251142</v>
      </c>
      <c r="F524" s="23">
        <f t="shared" ca="1" si="45"/>
        <v>0.69729274602761782</v>
      </c>
      <c r="G524" s="23">
        <f t="shared" ca="1" si="46"/>
        <v>4.5685489017268868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ca="1" si="43"/>
        <v>1.2560569742948504</v>
      </c>
      <c r="E525" s="23">
        <f t="shared" ca="1" si="44"/>
        <v>0.69414993080984799</v>
      </c>
      <c r="F525" s="23">
        <f t="shared" ca="1" si="45"/>
        <v>0.69681365160861441</v>
      </c>
      <c r="G525" s="23">
        <f t="shared" ca="1" si="46"/>
        <v>4.5649977061246521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ca="1" si="43"/>
        <v>1.2562210435979577</v>
      </c>
      <c r="E526" s="23">
        <f t="shared" ca="1" si="44"/>
        <v>0.69589059519027363</v>
      </c>
      <c r="F526" s="23">
        <f t="shared" ca="1" si="45"/>
        <v>0.69633509627833279</v>
      </c>
      <c r="G526" s="23">
        <f t="shared" ca="1" si="46"/>
        <v>4.5614505064142961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ca="1" si="43"/>
        <v>1.2563841988670035</v>
      </c>
      <c r="E527" s="23">
        <f t="shared" ca="1" si="44"/>
        <v>0.6976304320739577</v>
      </c>
      <c r="F527" s="23">
        <f t="shared" ca="1" si="45"/>
        <v>0.69585707704634303</v>
      </c>
      <c r="G527" s="23">
        <f t="shared" ca="1" si="46"/>
        <v>4.5579072804298297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ca="1" si="43"/>
        <v>1.2565464468788763</v>
      </c>
      <c r="E528" s="23">
        <f t="shared" ca="1" si="44"/>
        <v>0.69936944606663287</v>
      </c>
      <c r="F528" s="23">
        <f t="shared" ca="1" si="45"/>
        <v>0.6953795909625704</v>
      </c>
      <c r="G528" s="23">
        <f t="shared" ca="1" si="46"/>
        <v>4.5543680063043892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ca="1" si="43"/>
        <v>1.2567077943477725</v>
      </c>
      <c r="E529" s="23">
        <f t="shared" ca="1" si="44"/>
        <v>0.70110764173991624</v>
      </c>
      <c r="F529" s="23">
        <f t="shared" ca="1" si="45"/>
        <v>0.69490263511674544</v>
      </c>
      <c r="G529" s="23">
        <f t="shared" ca="1" si="46"/>
        <v>4.550832662466159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ca="1" si="43"/>
        <v>1.2568682479258932</v>
      </c>
      <c r="E530" s="23">
        <f t="shared" ca="1" si="44"/>
        <v>0.70284502363162304</v>
      </c>
      <c r="F530" s="23">
        <f t="shared" ca="1" si="45"/>
        <v>0.69442620663786081</v>
      </c>
      <c r="G530" s="23">
        <f t="shared" ca="1" si="46"/>
        <v>4.5473012276343487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ca="1" si="43"/>
        <v>1.2570278142041291</v>
      </c>
      <c r="E531" s="23">
        <f t="shared" ca="1" si="44"/>
        <v>0.70458159624607952</v>
      </c>
      <c r="F531" s="23">
        <f t="shared" ca="1" si="45"/>
        <v>0.69395030269363733</v>
      </c>
      <c r="G531" s="23">
        <f t="shared" ca="1" si="46"/>
        <v>4.5437736808152316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ca="1" si="43"/>
        <v>1.2571864997127364</v>
      </c>
      <c r="E532" s="23">
        <f t="shared" ca="1" si="44"/>
        <v>0.70631736405443057</v>
      </c>
      <c r="F532" s="23">
        <f t="shared" ca="1" si="45"/>
        <v>0.69347492048999604</v>
      </c>
      <c r="G532" s="23">
        <f t="shared" ca="1" si="46"/>
        <v>4.5402500012982303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ca="1" si="43"/>
        <v>1.2573443109220066</v>
      </c>
      <c r="E533" s="23">
        <f t="shared" ca="1" si="44"/>
        <v>0.7080523314949454</v>
      </c>
      <c r="F533" s="23">
        <f t="shared" ca="1" si="45"/>
        <v>0.69300005727053882</v>
      </c>
      <c r="G533" s="23">
        <f t="shared" ca="1" si="46"/>
        <v>4.536730168652074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ca="1" si="43"/>
        <v>1.2575012542429247</v>
      </c>
      <c r="E534" s="23">
        <f t="shared" ca="1" si="44"/>
        <v>0.70978650297331802</v>
      </c>
      <c r="F534" s="23">
        <f t="shared" ca="1" si="45"/>
        <v>0.69252571031603682</v>
      </c>
      <c r="G534" s="23">
        <f t="shared" ca="1" si="46"/>
        <v>4.5332141627209985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ca="1" si="43"/>
        <v>1.2576573360278211</v>
      </c>
      <c r="E535" s="23">
        <f t="shared" ca="1" si="44"/>
        <v>0.7115198828629673</v>
      </c>
      <c r="F535" s="23">
        <f t="shared" ca="1" si="45"/>
        <v>0.69205187694392334</v>
      </c>
      <c r="G535" s="23">
        <f t="shared" ca="1" si="46"/>
        <v>4.5297019636209939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ca="1" si="43"/>
        <v>1.2578125625710144</v>
      </c>
      <c r="E536" s="23">
        <f t="shared" ca="1" si="44"/>
        <v>0.71325247550533011</v>
      </c>
      <c r="F536" s="23">
        <f t="shared" ca="1" si="45"/>
        <v>0.69157855450779837</v>
      </c>
      <c r="G536" s="23">
        <f t="shared" ca="1" si="46"/>
        <v>4.5261935517361236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ca="1" si="43"/>
        <v>1.2579669401094451</v>
      </c>
      <c r="E537" s="23">
        <f t="shared" ca="1" si="44"/>
        <v>0.71498428521015478</v>
      </c>
      <c r="F537" s="23">
        <f t="shared" ca="1" si="45"/>
        <v>0.69110574039693562</v>
      </c>
      <c r="G537" s="23">
        <f t="shared" ca="1" si="46"/>
        <v>4.5226889077148824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ca="1" si="43"/>
        <v>1.2581204748233035</v>
      </c>
      <c r="E538" s="23">
        <f t="shared" ca="1" si="44"/>
        <v>0.7167153162557881</v>
      </c>
      <c r="F538" s="23">
        <f t="shared" ca="1" si="45"/>
        <v>0.69063343203579952</v>
      </c>
      <c r="G538" s="23">
        <f t="shared" ca="1" si="46"/>
        <v>4.5191880124666053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ca="1" si="43"/>
        <v>1.2582731728366465</v>
      </c>
      <c r="E539" s="23">
        <f t="shared" ca="1" si="44"/>
        <v>0.71844557288946242</v>
      </c>
      <c r="F539" s="23">
        <f t="shared" ca="1" si="45"/>
        <v>0.69016162688356741</v>
      </c>
      <c r="G539" s="23">
        <f t="shared" ca="1" si="46"/>
        <v>4.5156908471579307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ca="1" si="43"/>
        <v>1.2584250402180102</v>
      </c>
      <c r="E540" s="23">
        <f t="shared" ca="1" si="44"/>
        <v>0.72017505932757631</v>
      </c>
      <c r="F540" s="23">
        <f t="shared" ca="1" si="45"/>
        <v>0.68969032243365969</v>
      </c>
      <c r="G540" s="23">
        <f t="shared" ca="1" si="46"/>
        <v>4.5121973932093171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ca="1" si="43"/>
        <v>1.2585760829810115</v>
      </c>
      <c r="E541" s="23">
        <f t="shared" ca="1" si="44"/>
        <v>0.72190377975597575</v>
      </c>
      <c r="F541" s="23">
        <f t="shared" ca="1" si="45"/>
        <v>0.68921951621327449</v>
      </c>
      <c r="G541" s="23">
        <f t="shared" ca="1" si="46"/>
        <v>4.5087076322915953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ca="1" si="43"/>
        <v>1.2587263070849439</v>
      </c>
      <c r="E542" s="23">
        <f t="shared" ca="1" si="44"/>
        <v>0.72363173833022831</v>
      </c>
      <c r="F542" s="23">
        <f t="shared" ca="1" si="45"/>
        <v>0.68874920578293197</v>
      </c>
      <c r="G542" s="23">
        <f t="shared" ca="1" si="46"/>
        <v>4.5052215463225878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ca="1" si="43"/>
        <v>1.2588757184353654</v>
      </c>
      <c r="E543" s="23">
        <f t="shared" ca="1" si="44"/>
        <v>0.72535893917589833</v>
      </c>
      <c r="F543" s="23">
        <f t="shared" ca="1" si="45"/>
        <v>0.68827938873602112</v>
      </c>
      <c r="G543" s="23">
        <f t="shared" ca="1" si="46"/>
        <v>4.5017391174637522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ca="1" si="43"/>
        <v>1.2590243228846782</v>
      </c>
      <c r="E544" s="23">
        <f t="shared" ca="1" si="44"/>
        <v>0.72708538638881581</v>
      </c>
      <c r="F544" s="23">
        <f t="shared" ca="1" si="45"/>
        <v>0.68781006269835743</v>
      </c>
      <c r="G544" s="23">
        <f t="shared" ca="1" si="46"/>
        <v>4.4982603281168991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ca="1" si="43"/>
        <v>1.2591721262327029</v>
      </c>
      <c r="E545" s="23">
        <f t="shared" ca="1" si="44"/>
        <v>0.72881108403534434</v>
      </c>
      <c r="F545" s="23">
        <f t="shared" ca="1" si="45"/>
        <v>0.687341225327742</v>
      </c>
      <c r="G545" s="23">
        <f t="shared" ca="1" si="46"/>
        <v>4.4947851609209293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ca="1" si="49">1+$E$14/$E$13*(1-$C$19^2/C546^2)</f>
        <v>1.2593191342272441</v>
      </c>
      <c r="E546" s="23">
        <f t="shared" ref="E546:E609" ca="1" si="50">$C$20*(C546/$C$19-$C$19/C546)</f>
        <v>0.73053603615264628</v>
      </c>
      <c r="F546" s="23">
        <f t="shared" ref="F546:F609" ca="1" si="51">(D546^2+E546^2)^0.5/(D546^2+E546^2)</f>
        <v>0.68687287431352961</v>
      </c>
      <c r="G546" s="23">
        <f t="shared" ref="G546:G609" ca="1" si="52">F546*$C$22/$C$12-$C$3</f>
        <v>4.4913135987486266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ca="1" si="49"/>
        <v>1.2594653525646478</v>
      </c>
      <c r="E547" s="23">
        <f t="shared" ca="1" si="50"/>
        <v>0.73226024674894297</v>
      </c>
      <c r="F547" s="23">
        <f t="shared" ca="1" si="51"/>
        <v>0.68640500737620325</v>
      </c>
      <c r="G547" s="23">
        <f t="shared" ca="1" si="52"/>
        <v>4.4878456247035095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ca="1" si="49"/>
        <v>1.2596107868903559</v>
      </c>
      <c r="E548" s="23">
        <f t="shared" ca="1" si="50"/>
        <v>0.73398371980377464</v>
      </c>
      <c r="F548" s="23">
        <f t="shared" ca="1" si="51"/>
        <v>0.6859376222669521</v>
      </c>
      <c r="G548" s="23">
        <f t="shared" ca="1" si="52"/>
        <v>4.4843812221166974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ca="1" si="49"/>
        <v>1.2597554427994484</v>
      </c>
      <c r="E549" s="23">
        <f t="shared" ca="1" si="50"/>
        <v>0.7357064592682564</v>
      </c>
      <c r="F549" s="23">
        <f t="shared" ca="1" si="51"/>
        <v>0.68547071676725768</v>
      </c>
      <c r="G549" s="23">
        <f t="shared" ca="1" si="52"/>
        <v>4.4809203745438477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ca="1" si="49"/>
        <v>1.2598993258371836</v>
      </c>
      <c r="E550" s="23">
        <f t="shared" ca="1" si="50"/>
        <v>0.73742846906533133</v>
      </c>
      <c r="F550" s="23">
        <f t="shared" ca="1" si="51"/>
        <v>0.68500428868848406</v>
      </c>
      <c r="G550" s="23">
        <f t="shared" ca="1" si="52"/>
        <v>4.4774630657621142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ca="1" si="49"/>
        <v>1.2600424414995279</v>
      </c>
      <c r="E551" s="23">
        <f t="shared" ca="1" si="50"/>
        <v>0.73914975309002107</v>
      </c>
      <c r="F551" s="23">
        <f t="shared" ca="1" si="51"/>
        <v>0.68453833587147495</v>
      </c>
      <c r="G551" s="23">
        <f t="shared" ca="1" si="52"/>
        <v>4.4740092797671664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ca="1" si="49"/>
        <v>1.2601847952336822</v>
      </c>
      <c r="E552" s="23">
        <f t="shared" ca="1" si="50"/>
        <v>0.74087031520967395</v>
      </c>
      <c r="F552" s="23">
        <f t="shared" ca="1" si="51"/>
        <v>0.68407285618615565</v>
      </c>
      <c r="G552" s="23">
        <f t="shared" ca="1" si="52"/>
        <v>4.4705590007702325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ca="1" si="49"/>
        <v>1.260326392438599</v>
      </c>
      <c r="E553" s="23">
        <f t="shared" ca="1" si="50"/>
        <v>0.74259015926421068</v>
      </c>
      <c r="F553" s="23">
        <f t="shared" ca="1" si="51"/>
        <v>0.68360784753114068</v>
      </c>
      <c r="G553" s="23">
        <f t="shared" ca="1" si="52"/>
        <v>4.4671122131951959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ca="1" si="49"/>
        <v>1.2604672384654949</v>
      </c>
      <c r="E554" s="23">
        <f t="shared" ca="1" si="50"/>
        <v>0.74430928906636618</v>
      </c>
      <c r="F554" s="23">
        <f t="shared" ca="1" si="51"/>
        <v>0.68314330783334654</v>
      </c>
      <c r="G554" s="23">
        <f t="shared" ca="1" si="52"/>
        <v>4.4636689016757218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ca="1" si="49"/>
        <v>1.2606073386183563</v>
      </c>
      <c r="E555" s="23">
        <f t="shared" ca="1" si="50"/>
        <v>0.74602770840193056</v>
      </c>
      <c r="F555" s="23">
        <f t="shared" ca="1" si="51"/>
        <v>0.6826792350476103</v>
      </c>
      <c r="G555" s="23">
        <f t="shared" ca="1" si="52"/>
        <v>4.4602290510524325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ca="1" si="49"/>
        <v>1.260746698154438</v>
      </c>
      <c r="E556" s="23">
        <f t="shared" ca="1" si="50"/>
        <v>0.74774542102998598</v>
      </c>
      <c r="F556" s="23">
        <f t="shared" ca="1" si="51"/>
        <v>0.68221562715631323</v>
      </c>
      <c r="G556" s="23">
        <f t="shared" ca="1" si="52"/>
        <v>4.4567926463701149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ca="1" si="49"/>
        <v>1.2608853222847574</v>
      </c>
      <c r="E557" s="23">
        <f t="shared" ca="1" si="50"/>
        <v>0.74946243068314311</v>
      </c>
      <c r="F557" s="23">
        <f t="shared" ca="1" si="51"/>
        <v>0.68175248216900897</v>
      </c>
      <c r="G557" s="23">
        <f t="shared" ca="1" si="52"/>
        <v>4.4533596728749671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ca="1" si="49"/>
        <v>1.2610232161745807</v>
      </c>
      <c r="E558" s="23">
        <f t="shared" ca="1" si="50"/>
        <v>0.7511787410677716</v>
      </c>
      <c r="F558" s="23">
        <f t="shared" ca="1" si="51"/>
        <v>0.68128979812205792</v>
      </c>
      <c r="G558" s="23">
        <f t="shared" ca="1" si="52"/>
        <v>4.4499301160118865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ca="1" si="49"/>
        <v>1.2611603849439053</v>
      </c>
      <c r="E559" s="23">
        <f t="shared" ca="1" si="50"/>
        <v>0.7528943558642327</v>
      </c>
      <c r="F559" s="23">
        <f t="shared" ca="1" si="51"/>
        <v>0.68082757307826558</v>
      </c>
      <c r="G559" s="23">
        <f t="shared" ca="1" si="52"/>
        <v>4.4465039614217901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ca="1" si="49"/>
        <v>1.2612968336679333</v>
      </c>
      <c r="E560" s="23">
        <f t="shared" ca="1" si="50"/>
        <v>0.75460927872710482</v>
      </c>
      <c r="F560" s="23">
        <f t="shared" ca="1" si="51"/>
        <v>0.68036580512652645</v>
      </c>
      <c r="G560" s="23">
        <f t="shared" ca="1" si="52"/>
        <v>4.4430811949389737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ca="1" si="49"/>
        <v>1.2614325673775428</v>
      </c>
      <c r="E561" s="23">
        <f t="shared" ca="1" si="50"/>
        <v>0.75632351328541048</v>
      </c>
      <c r="F561" s="23">
        <f t="shared" ca="1" si="51"/>
        <v>0.67990449238147244</v>
      </c>
      <c r="G561" s="23">
        <f t="shared" ca="1" si="52"/>
        <v>4.4396618025885095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ca="1" si="49"/>
        <v>1.2615675910597501</v>
      </c>
      <c r="E562" s="23">
        <f t="shared" ca="1" si="50"/>
        <v>0.75803706314283836</v>
      </c>
      <c r="F562" s="23">
        <f t="shared" ca="1" si="51"/>
        <v>0.67944363298312627</v>
      </c>
      <c r="G562" s="23">
        <f t="shared" ca="1" si="52"/>
        <v>4.4362457705836693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ca="1" si="49"/>
        <v>1.2617019096581692</v>
      </c>
      <c r="E563" s="23">
        <f t="shared" ca="1" si="50"/>
        <v>0.75974993187796469</v>
      </c>
      <c r="F563" s="23">
        <f t="shared" ca="1" si="51"/>
        <v>0.67898322509655951</v>
      </c>
      <c r="G563" s="23">
        <f t="shared" ca="1" si="52"/>
        <v>4.4328330853234013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ca="1" si="49"/>
        <v>1.2618355280734628</v>
      </c>
      <c r="E564" s="23">
        <f t="shared" ca="1" si="50"/>
        <v>0.76146212304447092</v>
      </c>
      <c r="F564" s="23">
        <f t="shared" ca="1" si="51"/>
        <v>0.67852326691155507</v>
      </c>
      <c r="G564" s="23">
        <f t="shared" ca="1" si="52"/>
        <v>4.4294237333898145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ca="1" si="49"/>
        <v>1.2619684511637905</v>
      </c>
      <c r="E565" s="23">
        <f t="shared" ca="1" si="50"/>
        <v>0.76317364017136025</v>
      </c>
      <c r="F565" s="23">
        <f t="shared" ca="1" si="51"/>
        <v>0.67806375664227481</v>
      </c>
      <c r="G565" s="23">
        <f t="shared" ca="1" si="52"/>
        <v>4.426017701545728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ca="1" si="49"/>
        <v>1.26210068374525</v>
      </c>
      <c r="E566" s="23">
        <f t="shared" ca="1" si="50"/>
        <v>0.76488448676317133</v>
      </c>
      <c r="F566" s="23">
        <f t="shared" ca="1" si="51"/>
        <v>0.67760469252693101</v>
      </c>
      <c r="G566" s="23">
        <f t="shared" ca="1" si="52"/>
        <v>4.4226149767322269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ca="1" si="49"/>
        <v>1.2622322305923133</v>
      </c>
      <c r="E567" s="23">
        <f t="shared" ca="1" si="50"/>
        <v>0.76659466630019035</v>
      </c>
      <c r="F567" s="23">
        <f t="shared" ca="1" si="51"/>
        <v>0.67714607282746231</v>
      </c>
      <c r="G567" s="23">
        <f t="shared" ca="1" si="52"/>
        <v>4.4192155460662645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ca="1" si="49"/>
        <v>1.2623630964382577</v>
      </c>
      <c r="E568" s="23">
        <f t="shared" ca="1" si="50"/>
        <v>0.76830418223865937</v>
      </c>
      <c r="F568" s="23">
        <f t="shared" ca="1" si="51"/>
        <v>0.67668789582921485</v>
      </c>
      <c r="G568" s="23">
        <f t="shared" ca="1" si="52"/>
        <v>4.4158193968382982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ca="1" si="49"/>
        <v>1.2624932859755913</v>
      </c>
      <c r="E569" s="23">
        <f t="shared" ca="1" si="50"/>
        <v>0.77001303801098508</v>
      </c>
      <c r="F569" s="23">
        <f t="shared" ca="1" si="51"/>
        <v>0.67623015984062684</v>
      </c>
      <c r="G569" s="23">
        <f t="shared" ca="1" si="52"/>
        <v>4.4124265165099485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ca="1" si="49"/>
        <v>1.2626228038564746</v>
      </c>
      <c r="E570" s="23">
        <f t="shared" ca="1" si="50"/>
        <v>0.77172123702594253</v>
      </c>
      <c r="F570" s="23">
        <f t="shared" ca="1" si="51"/>
        <v>0.67577286319291729</v>
      </c>
      <c r="G570" s="23">
        <f t="shared" ca="1" si="52"/>
        <v>4.4090368927116987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ca="1" si="49"/>
        <v>1.2627516546931346</v>
      </c>
      <c r="E571" s="23">
        <f t="shared" ca="1" si="50"/>
        <v>0.7734287826688786</v>
      </c>
      <c r="F571" s="23">
        <f t="shared" ca="1" si="51"/>
        <v>0.67531600423978011</v>
      </c>
      <c r="G571" s="23">
        <f t="shared" ca="1" si="52"/>
        <v>4.4056505132406185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ca="1" si="49"/>
        <v>1.2628798430582771</v>
      </c>
      <c r="E572" s="23">
        <f t="shared" ca="1" si="50"/>
        <v>0.77513567830191432</v>
      </c>
      <c r="F572" s="23">
        <f t="shared" ca="1" si="51"/>
        <v>0.67485958135708068</v>
      </c>
      <c r="G572" s="23">
        <f t="shared" ca="1" si="52"/>
        <v>4.4022673660581209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ca="1" si="49"/>
        <v>1.263007373485491</v>
      </c>
      <c r="E573" s="23">
        <f t="shared" ca="1" si="50"/>
        <v>0.77684192726414081</v>
      </c>
      <c r="F573" s="23">
        <f t="shared" ca="1" si="51"/>
        <v>0.67440359294255781</v>
      </c>
      <c r="G573" s="23">
        <f t="shared" ca="1" si="52"/>
        <v>4.3988874392877522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ca="1" si="49"/>
        <v>1.2631342504696497</v>
      </c>
      <c r="E574" s="23">
        <f t="shared" ca="1" si="50"/>
        <v>0.77854753287181933</v>
      </c>
      <c r="F574" s="23">
        <f t="shared" ca="1" si="51"/>
        <v>0.67394803741552911</v>
      </c>
      <c r="G574" s="23">
        <f t="shared" ca="1" si="52"/>
        <v>4.3955107212130082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ca="1" si="49"/>
        <v>1.2632604784673078</v>
      </c>
      <c r="E575" s="23">
        <f t="shared" ca="1" si="50"/>
        <v>0.78025249841857325</v>
      </c>
      <c r="F575" s="23">
        <f t="shared" ca="1" si="51"/>
        <v>0.67349291321660021</v>
      </c>
      <c r="G575" s="23">
        <f t="shared" ca="1" si="52"/>
        <v>4.3921372002751751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ca="1" si="49"/>
        <v>1.2633860618970914</v>
      </c>
      <c r="E576" s="23">
        <f t="shared" ca="1" si="50"/>
        <v>0.78195682717558335</v>
      </c>
      <c r="F576" s="23">
        <f t="shared" ca="1" si="51"/>
        <v>0.67303821880737835</v>
      </c>
      <c r="G576" s="23">
        <f t="shared" ca="1" si="52"/>
        <v>4.3887668650712115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ca="1" si="49"/>
        <v>1.2635110051400851</v>
      </c>
      <c r="E577" s="23">
        <f t="shared" ca="1" si="50"/>
        <v>0.7836605223917763</v>
      </c>
      <c r="F577" s="23">
        <f t="shared" ca="1" si="51"/>
        <v>0.67258395267018933</v>
      </c>
      <c r="G577" s="23">
        <f t="shared" ca="1" si="52"/>
        <v>4.3853997043516495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ca="1" si="49"/>
        <v>1.2636353125402144</v>
      </c>
      <c r="E578" s="23">
        <f t="shared" ca="1" si="50"/>
        <v>0.78536358729401579</v>
      </c>
      <c r="F578" s="23">
        <f t="shared" ca="1" si="51"/>
        <v>0.67213011330779837</v>
      </c>
      <c r="G578" s="23">
        <f t="shared" ca="1" si="52"/>
        <v>4.3820357070185221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ca="1" si="49"/>
        <v>1.2637589884046234</v>
      </c>
      <c r="E579" s="23">
        <f t="shared" ca="1" si="50"/>
        <v>0.78706602508728774</v>
      </c>
      <c r="F579" s="23">
        <f t="shared" ca="1" si="51"/>
        <v>0.67167669924313489</v>
      </c>
      <c r="G579" s="23">
        <f t="shared" ca="1" si="52"/>
        <v>4.3786748621233258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ca="1" si="49"/>
        <v>1.2638820370040469</v>
      </c>
      <c r="E580" s="23">
        <f t="shared" ca="1" si="50"/>
        <v>0.78876783895488656</v>
      </c>
      <c r="F580" s="23">
        <f t="shared" ca="1" si="51"/>
        <v>0.67122370901902062</v>
      </c>
      <c r="G580" s="23">
        <f t="shared" ca="1" si="52"/>
        <v>4.3753171588650073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ca="1" si="49"/>
        <v>1.2640044625731803</v>
      </c>
      <c r="E581" s="23">
        <f t="shared" ca="1" si="50"/>
        <v>0.79046903205859764</v>
      </c>
      <c r="F581" s="23">
        <f t="shared" ca="1" si="51"/>
        <v>0.67077114119790171</v>
      </c>
      <c r="G581" s="23">
        <f t="shared" ca="1" si="52"/>
        <v>4.3719625865879728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ca="1" si="49"/>
        <v>1.2641262693110433</v>
      </c>
      <c r="E582" s="23">
        <f t="shared" ca="1" si="50"/>
        <v>0.79216960753887933</v>
      </c>
      <c r="F582" s="23">
        <f t="shared" ca="1" si="51"/>
        <v>0.67031899436158393</v>
      </c>
      <c r="G582" s="23">
        <f t="shared" ca="1" si="52"/>
        <v>4.3686111347801306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ca="1" si="49"/>
        <v>1.2642474613813401</v>
      </c>
      <c r="E583" s="23">
        <f t="shared" ca="1" si="50"/>
        <v>0.79386956851504142</v>
      </c>
      <c r="F583" s="23">
        <f t="shared" ca="1" si="51"/>
        <v>0.669867267110972</v>
      </c>
      <c r="G583" s="23">
        <f t="shared" ca="1" si="52"/>
        <v>4.3652627930709542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ca="1" si="49"/>
        <v>1.2643680429128155</v>
      </c>
      <c r="E584" s="23">
        <f t="shared" ca="1" si="50"/>
        <v>0.79556891808542463</v>
      </c>
      <c r="F584" s="23">
        <f t="shared" ca="1" si="51"/>
        <v>0.66941595806581167</v>
      </c>
      <c r="G584" s="23">
        <f t="shared" ca="1" si="52"/>
        <v>4.361917551229574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ca="1" si="49"/>
        <v>1.2644880179996056</v>
      </c>
      <c r="E585" s="23">
        <f t="shared" ca="1" si="50"/>
        <v>0.79726765932757426</v>
      </c>
      <c r="F585" s="23">
        <f t="shared" ca="1" si="51"/>
        <v>0.6689650658644356</v>
      </c>
      <c r="G585" s="23">
        <f t="shared" ca="1" si="52"/>
        <v>4.3585753991628904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ca="1" si="49"/>
        <v>1.2646073907015867</v>
      </c>
      <c r="E586" s="23">
        <f t="shared" ca="1" si="50"/>
        <v>0.7989657952984166</v>
      </c>
      <c r="F586" s="23">
        <f t="shared" ca="1" si="51"/>
        <v>0.66851458916351292</v>
      </c>
      <c r="G586" s="23">
        <f t="shared" ca="1" si="52"/>
        <v>4.3552363269137224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ca="1" si="49"/>
        <v>1.2647261650447175</v>
      </c>
      <c r="E587" s="23">
        <f t="shared" ca="1" si="50"/>
        <v>0.80066332903442916</v>
      </c>
      <c r="F587" s="23">
        <f t="shared" ca="1" si="51"/>
        <v>0.66806452663780158</v>
      </c>
      <c r="G587" s="23">
        <f t="shared" ca="1" si="52"/>
        <v>4.3519003246589651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ca="1" si="49"/>
        <v>1.2648443450213793</v>
      </c>
      <c r="E588" s="23">
        <f t="shared" ca="1" si="50"/>
        <v>0.80236026355181378</v>
      </c>
      <c r="F588" s="23">
        <f t="shared" ca="1" si="51"/>
        <v>0.66761487697990396</v>
      </c>
      <c r="G588" s="23">
        <f t="shared" ca="1" si="52"/>
        <v>4.3485673827077855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ca="1" si="49"/>
        <v>1.2649619345907115</v>
      </c>
      <c r="E589" s="23">
        <f t="shared" ca="1" si="50"/>
        <v>0.80405660184666305</v>
      </c>
      <c r="F589" s="23">
        <f t="shared" ca="1" si="51"/>
        <v>0.66716563890002611</v>
      </c>
      <c r="G589" s="23">
        <f t="shared" ca="1" si="52"/>
        <v>4.3452374914998328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ca="1" si="49"/>
        <v>1.2650789376789431</v>
      </c>
      <c r="E590" s="23">
        <f t="shared" ca="1" si="50"/>
        <v>0.80575234689512987</v>
      </c>
      <c r="F590" s="23">
        <f t="shared" ca="1" si="51"/>
        <v>0.66671681112573955</v>
      </c>
      <c r="G590" s="23">
        <f t="shared" ca="1" si="52"/>
        <v>4.3419106416034747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ca="1" si="49"/>
        <v>1.2651953581797195</v>
      </c>
      <c r="E591" s="23">
        <f t="shared" ca="1" si="50"/>
        <v>0.80744750165359114</v>
      </c>
      <c r="F591" s="23">
        <f t="shared" ca="1" si="51"/>
        <v>0.66626839240174751</v>
      </c>
      <c r="G591" s="23">
        <f t="shared" ca="1" si="52"/>
        <v>4.3385868237140643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ca="1" si="49"/>
        <v>1.2653111999544284</v>
      </c>
      <c r="E592" s="23">
        <f t="shared" ca="1" si="50"/>
        <v>0.80914206905881336</v>
      </c>
      <c r="F592" s="23">
        <f t="shared" ca="1" si="51"/>
        <v>0.66582038148965239</v>
      </c>
      <c r="G592" s="23">
        <f t="shared" ca="1" si="52"/>
        <v>4.3352660286522164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ca="1" si="49"/>
        <v>1.2654264668325179</v>
      </c>
      <c r="E593" s="23">
        <f t="shared" ca="1" si="50"/>
        <v>0.8108360520281136</v>
      </c>
      <c r="F593" s="23">
        <f t="shared" ca="1" si="51"/>
        <v>0.6653727771677278</v>
      </c>
      <c r="G593" s="23">
        <f t="shared" ca="1" si="52"/>
        <v>4.331948247362118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ca="1" si="49"/>
        <v>1.2655411626118147</v>
      </c>
      <c r="E594" s="23">
        <f t="shared" ca="1" si="50"/>
        <v>0.81252945345952166</v>
      </c>
      <c r="F594" s="23">
        <f t="shared" ca="1" si="51"/>
        <v>0.66492557823069243</v>
      </c>
      <c r="G594" s="23">
        <f t="shared" ca="1" si="52"/>
        <v>4.3286334709098524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ca="1" si="49"/>
        <v>1.2656552910588355</v>
      </c>
      <c r="E595" s="23">
        <f t="shared" ca="1" si="50"/>
        <v>0.81422227623193766</v>
      </c>
      <c r="F595" s="23">
        <f t="shared" ca="1" si="51"/>
        <v>0.6644787834894883</v>
      </c>
      <c r="G595" s="23">
        <f t="shared" ca="1" si="52"/>
        <v>4.325321690481756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ca="1" si="49"/>
        <v>1.2657688559090974</v>
      </c>
      <c r="E596" s="23">
        <f t="shared" ca="1" si="50"/>
        <v>0.8159145232052909</v>
      </c>
      <c r="F596" s="23">
        <f t="shared" ca="1" si="51"/>
        <v>0.66403239177106044</v>
      </c>
      <c r="G596" s="23">
        <f t="shared" ca="1" si="52"/>
        <v>4.3220128973827832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ca="1" si="49"/>
        <v>1.2658818608674229</v>
      </c>
      <c r="E597" s="23">
        <f t="shared" ca="1" si="50"/>
        <v>0.81760619722069505</v>
      </c>
      <c r="F597" s="23">
        <f t="shared" ca="1" si="51"/>
        <v>0.66358640191814033</v>
      </c>
      <c r="G597" s="23">
        <f t="shared" ca="1" si="52"/>
        <v>4.3187070830349024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ca="1" si="49"/>
        <v>1.265994309608242</v>
      </c>
      <c r="E598" s="23">
        <f t="shared" ca="1" si="50"/>
        <v>0.81929730110060317</v>
      </c>
      <c r="F598" s="23">
        <f t="shared" ca="1" si="51"/>
        <v>0.66314081278903214</v>
      </c>
      <c r="G598" s="23">
        <f t="shared" ca="1" si="52"/>
        <v>4.3154042389755114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ca="1" si="49"/>
        <v>1.2661062057758916</v>
      </c>
      <c r="E599" s="23">
        <f t="shared" ca="1" si="50"/>
        <v>0.82098783764896044</v>
      </c>
      <c r="F599" s="23">
        <f t="shared" ca="1" si="51"/>
        <v>0.66269562325740128</v>
      </c>
      <c r="G599" s="23">
        <f t="shared" ca="1" si="52"/>
        <v>4.3121043568558717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ca="1" si="49"/>
        <v>1.2662175529849102</v>
      </c>
      <c r="E600" s="23">
        <f t="shared" ca="1" si="50"/>
        <v>0.82267780965135495</v>
      </c>
      <c r="F600" s="23">
        <f t="shared" ca="1" si="51"/>
        <v>0.66225083221206604</v>
      </c>
      <c r="G600" s="23">
        <f t="shared" ca="1" si="52"/>
        <v>4.308807428439561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ca="1" si="49"/>
        <v>1.2663283548203295</v>
      </c>
      <c r="E601" s="23">
        <f t="shared" ca="1" si="50"/>
        <v>0.82436721987516948</v>
      </c>
      <c r="F601" s="23">
        <f t="shared" ca="1" si="51"/>
        <v>0.66180643855679211</v>
      </c>
      <c r="G601" s="23">
        <f t="shared" ca="1" si="52"/>
        <v>4.3055134456009538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ca="1" si="49"/>
        <v>1.2664386148379636</v>
      </c>
      <c r="E602" s="23">
        <f t="shared" ca="1" si="50"/>
        <v>0.82605607106972789</v>
      </c>
      <c r="F602" s="23">
        <f t="shared" ca="1" si="51"/>
        <v>0.66136244121008947</v>
      </c>
      <c r="G602" s="23">
        <f t="shared" ca="1" si="52"/>
        <v>4.3022224003237115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ca="1" si="49"/>
        <v>1.2665483365646943</v>
      </c>
      <c r="E603" s="23">
        <f t="shared" ca="1" si="50"/>
        <v>0.82774436596644385</v>
      </c>
      <c r="F603" s="23">
        <f t="shared" ca="1" si="51"/>
        <v>0.66091883910501215</v>
      </c>
      <c r="G603" s="23">
        <f t="shared" ca="1" si="52"/>
        <v>4.2989342846993015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ca="1" si="49"/>
        <v>1.2666575234987527</v>
      </c>
      <c r="E604" s="23">
        <f t="shared" ca="1" si="50"/>
        <v>0.82943210727896477</v>
      </c>
      <c r="F604" s="23">
        <f t="shared" ca="1" si="51"/>
        <v>0.66047563118896035</v>
      </c>
      <c r="G604" s="23">
        <f t="shared" ca="1" si="52"/>
        <v>4.2956490909255303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ca="1" si="49"/>
        <v>1.266766179109998</v>
      </c>
      <c r="E605" s="23">
        <f t="shared" ca="1" si="50"/>
        <v>0.83111929770331794</v>
      </c>
      <c r="F605" s="23">
        <f t="shared" ca="1" si="51"/>
        <v>0.66003281642348577</v>
      </c>
      <c r="G605" s="23">
        <f t="shared" ca="1" si="52"/>
        <v>4.2923668113050972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ca="1" si="49"/>
        <v>1.2668743068401938</v>
      </c>
      <c r="E606" s="23">
        <f t="shared" ca="1" si="50"/>
        <v>0.8328059399180523</v>
      </c>
      <c r="F606" s="23">
        <f t="shared" ca="1" si="51"/>
        <v>0.65959039378409767</v>
      </c>
      <c r="G606" s="23">
        <f t="shared" ca="1" si="52"/>
        <v>4.2890874382441622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ca="1" si="49"/>
        <v>1.2669819101032802</v>
      </c>
      <c r="E607" s="23">
        <f t="shared" ca="1" si="50"/>
        <v>0.83449203658437898</v>
      </c>
      <c r="F607" s="23">
        <f t="shared" ca="1" si="51"/>
        <v>0.65914836226007456</v>
      </c>
      <c r="G607" s="23">
        <f t="shared" ca="1" si="52"/>
        <v>4.2858109642509445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ca="1" si="49"/>
        <v>1.267088992285643</v>
      </c>
      <c r="E608" s="23">
        <f t="shared" ca="1" si="50"/>
        <v>0.83617759034631345</v>
      </c>
      <c r="F608" s="23">
        <f t="shared" ca="1" si="51"/>
        <v>0.65870672085427528</v>
      </c>
      <c r="G608" s="23">
        <f t="shared" ca="1" si="52"/>
        <v>4.2825373819343282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ca="1" si="49"/>
        <v>1.2671955567463806</v>
      </c>
      <c r="E609" s="23">
        <f t="shared" ca="1" si="50"/>
        <v>0.83786260383081168</v>
      </c>
      <c r="F609" s="23">
        <f t="shared" ca="1" si="51"/>
        <v>0.65826546858295465</v>
      </c>
      <c r="G609" s="23">
        <f t="shared" ca="1" si="52"/>
        <v>4.2792666840024891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ca="1" si="55">1+$E$14/$E$13*(1-$C$19^2/C610^2)</f>
        <v>1.267301606817568</v>
      </c>
      <c r="E610" s="23">
        <f t="shared" ref="E610:E673" ca="1" si="56">$C$20*(C610/$C$19-$C$19/C610)</f>
        <v>0.83954707964791075</v>
      </c>
      <c r="F610" s="23">
        <f t="shared" ref="F610:F673" ca="1" si="57">(D610^2+E610^2)^0.5/(D610^2+E610^2)</f>
        <v>0.657824604475579</v>
      </c>
      <c r="G610" s="23">
        <f t="shared" ref="G610:G673" ca="1" si="58">F610*$C$22/$C$12-$C$3</f>
        <v>4.2759988632615338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ca="1" si="55"/>
        <v>1.2674071458045155</v>
      </c>
      <c r="E611" s="23">
        <f t="shared" ca="1" si="56"/>
        <v>0.84123102039086051</v>
      </c>
      <c r="F611" s="23">
        <f t="shared" ca="1" si="57"/>
        <v>0.65738412757464815</v>
      </c>
      <c r="G611" s="23">
        <f t="shared" ca="1" si="58"/>
        <v>4.2727339126141732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ca="1" si="55"/>
        <v>1.2675121769860282</v>
      </c>
      <c r="E612" s="23">
        <f t="shared" ca="1" si="56"/>
        <v>0.84291442863626287</v>
      </c>
      <c r="F612" s="23">
        <f t="shared" ca="1" si="57"/>
        <v>0.65694403693551562</v>
      </c>
      <c r="G612" s="23">
        <f t="shared" ca="1" si="58"/>
        <v>4.2694718250583987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ca="1" si="55"/>
        <v>1.2676167036146591</v>
      </c>
      <c r="E613" s="23">
        <f t="shared" ca="1" si="56"/>
        <v>0.84459730694420176</v>
      </c>
      <c r="F613" s="23">
        <f t="shared" ca="1" si="57"/>
        <v>0.65650433162621336</v>
      </c>
      <c r="G613" s="23">
        <f t="shared" ca="1" si="58"/>
        <v>4.2662125936861743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ca="1" si="55"/>
        <v>1.2677207289169621</v>
      </c>
      <c r="E614" s="23">
        <f t="shared" ca="1" si="56"/>
        <v>0.84627965785837744</v>
      </c>
      <c r="F614" s="23">
        <f t="shared" ca="1" si="57"/>
        <v>0.65606501072727763</v>
      </c>
      <c r="G614" s="23">
        <f t="shared" ca="1" si="58"/>
        <v>4.2629562116821509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ca="1" si="55"/>
        <v>1.2678242560937405</v>
      </c>
      <c r="E615" s="23">
        <f t="shared" ca="1" si="56"/>
        <v>0.84796148390623538</v>
      </c>
      <c r="F615" s="23">
        <f t="shared" ca="1" si="57"/>
        <v>0.65562607333157907</v>
      </c>
      <c r="G615" s="23">
        <f t="shared" ca="1" si="58"/>
        <v>4.2597026723224074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ca="1" si="55"/>
        <v>1.267927288320293</v>
      </c>
      <c r="E616" s="23">
        <f t="shared" ca="1" si="56"/>
        <v>0.84964278759909839</v>
      </c>
      <c r="F616" s="23">
        <f t="shared" ca="1" si="57"/>
        <v>0.65518751854415169</v>
      </c>
      <c r="G616" s="23">
        <f t="shared" ca="1" si="58"/>
        <v>4.2564519689731792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ca="1" si="55"/>
        <v>1.2680298287466574</v>
      </c>
      <c r="E617" s="23">
        <f t="shared" ca="1" si="56"/>
        <v>0.85132357143229243</v>
      </c>
      <c r="F617" s="23">
        <f t="shared" ca="1" si="57"/>
        <v>0.65474934548202834</v>
      </c>
      <c r="G617" s="23">
        <f t="shared" ca="1" si="58"/>
        <v>4.2532040950896413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ca="1" si="55"/>
        <v>1.2681318804978514</v>
      </c>
      <c r="E618" s="23">
        <f t="shared" ca="1" si="56"/>
        <v>0.85300383788527545</v>
      </c>
      <c r="F618" s="23">
        <f t="shared" ca="1" si="57"/>
        <v>0.65431155327407364</v>
      </c>
      <c r="G618" s="23">
        <f t="shared" ca="1" si="58"/>
        <v>4.249959044214668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ca="1" si="55"/>
        <v>1.2682334466741108</v>
      </c>
      <c r="E619" s="23">
        <f t="shared" ca="1" si="56"/>
        <v>0.85468358942176292</v>
      </c>
      <c r="F619" s="23">
        <f t="shared" ca="1" si="57"/>
        <v>0.65387414106082264</v>
      </c>
      <c r="G619" s="23">
        <f t="shared" ca="1" si="58"/>
        <v>4.2467168099776433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ca="1" si="55"/>
        <v>1.2683345303511246</v>
      </c>
      <c r="E620" s="23">
        <f t="shared" ca="1" si="56"/>
        <v>0.85636282848985235</v>
      </c>
      <c r="F620" s="23">
        <f t="shared" ca="1" si="57"/>
        <v>0.65343710799432031</v>
      </c>
      <c r="G620" s="23">
        <f t="shared" ca="1" si="58"/>
        <v>4.2434773860932591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ca="1" si="55"/>
        <v>1.2684351345802687</v>
      </c>
      <c r="E621" s="23">
        <f t="shared" ca="1" si="56"/>
        <v>0.85804155752214628</v>
      </c>
      <c r="F621" s="23">
        <f t="shared" ca="1" si="57"/>
        <v>0.65300045323796285</v>
      </c>
      <c r="G621" s="23">
        <f t="shared" ca="1" si="58"/>
        <v>4.240240766360353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ca="1" si="55"/>
        <v>1.2685352623888349</v>
      </c>
      <c r="E622" s="23">
        <f t="shared" ca="1" si="56"/>
        <v>0.8597197789358767</v>
      </c>
      <c r="F622" s="23">
        <f t="shared" ca="1" si="57"/>
        <v>0.65256417596634086</v>
      </c>
      <c r="G622" s="23">
        <f t="shared" ca="1" si="58"/>
        <v>4.2370069446607355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ca="1" si="55"/>
        <v>1.2686349167802591</v>
      </c>
      <c r="E623" s="23">
        <f t="shared" ca="1" si="56"/>
        <v>0.86139749513302388</v>
      </c>
      <c r="F623" s="23">
        <f t="shared" ca="1" si="57"/>
        <v>0.65212827536508566</v>
      </c>
      <c r="G623" s="23">
        <f t="shared" ca="1" si="58"/>
        <v>4.2337759149580538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ca="1" si="55"/>
        <v>1.2687341007343476</v>
      </c>
      <c r="E624" s="23">
        <f t="shared" ca="1" si="56"/>
        <v>0.86307470850043755</v>
      </c>
      <c r="F624" s="23">
        <f t="shared" ca="1" si="57"/>
        <v>0.6516927506307163</v>
      </c>
      <c r="G624" s="23">
        <f t="shared" ca="1" si="58"/>
        <v>4.2305476712966605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ca="1" si="55"/>
        <v>1.2688328172074983</v>
      </c>
      <c r="E625" s="23">
        <f t="shared" ca="1" si="56"/>
        <v>0.86475142140995687</v>
      </c>
      <c r="F625" s="23">
        <f t="shared" ca="1" si="57"/>
        <v>0.65125760097048924</v>
      </c>
      <c r="G625" s="23">
        <f t="shared" ca="1" si="58"/>
        <v>4.2273222078004942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ca="1" si="55"/>
        <v>1.2689310691329221</v>
      </c>
      <c r="E626" s="23">
        <f t="shared" ca="1" si="56"/>
        <v>0.86642763621852537</v>
      </c>
      <c r="F626" s="23">
        <f t="shared" ca="1" si="57"/>
        <v>0.65082282560225058</v>
      </c>
      <c r="G626" s="23">
        <f t="shared" ca="1" si="58"/>
        <v>4.2240995186719896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ca="1" si="55"/>
        <v>1.2690288594208601</v>
      </c>
      <c r="E627" s="23">
        <f t="shared" ca="1" si="56"/>
        <v>0.86810335526831162</v>
      </c>
      <c r="F627" s="23">
        <f t="shared" ca="1" si="57"/>
        <v>0.65038842375428763</v>
      </c>
      <c r="G627" s="23">
        <f t="shared" ca="1" si="58"/>
        <v>4.2208795981909759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ca="1" si="55"/>
        <v>1.2691261909587992</v>
      </c>
      <c r="E628" s="23">
        <f t="shared" ca="1" si="56"/>
        <v>0.86977858088682036</v>
      </c>
      <c r="F628" s="23">
        <f t="shared" ca="1" si="57"/>
        <v>0.64995439466518634</v>
      </c>
      <c r="G628" s="23">
        <f t="shared" ca="1" si="58"/>
        <v>4.2176624407136156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ca="1" si="55"/>
        <v>1.2692230666116862</v>
      </c>
      <c r="E629" s="23">
        <f t="shared" ca="1" si="56"/>
        <v>0.8714533153870121</v>
      </c>
      <c r="F629" s="23">
        <f t="shared" ca="1" si="57"/>
        <v>0.64952073758368634</v>
      </c>
      <c r="G629" s="23">
        <f t="shared" ca="1" si="58"/>
        <v>4.2144480406713356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ca="1" si="55"/>
        <v>1.2693194892221371</v>
      </c>
      <c r="E630" s="23">
        <f t="shared" ca="1" si="56"/>
        <v>0.87312756106741141</v>
      </c>
      <c r="F630" s="23">
        <f t="shared" ca="1" si="57"/>
        <v>0.64908745176854199</v>
      </c>
      <c r="G630" s="23">
        <f t="shared" ca="1" si="58"/>
        <v>4.211236392569794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ca="1" si="55"/>
        <v>1.2694154616106468</v>
      </c>
      <c r="E631" s="23">
        <f t="shared" ca="1" si="56"/>
        <v>0.87480132021222357</v>
      </c>
      <c r="F631" s="23">
        <f t="shared" ca="1" si="57"/>
        <v>0.64865453648838078</v>
      </c>
      <c r="G631" s="23">
        <f t="shared" ca="1" si="58"/>
        <v>4.208027490987833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ca="1" si="55"/>
        <v>1.269510986575795</v>
      </c>
      <c r="E632" s="23">
        <f t="shared" ca="1" si="56"/>
        <v>0.8764745950914431</v>
      </c>
      <c r="F632" s="23">
        <f t="shared" ca="1" si="57"/>
        <v>0.64822199102156808</v>
      </c>
      <c r="G632" s="23">
        <f t="shared" ca="1" si="58"/>
        <v>4.2048213305764737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ca="1" si="55"/>
        <v>1.2696060668944498</v>
      </c>
      <c r="E633" s="23">
        <f t="shared" ca="1" si="56"/>
        <v>0.87814738796096603</v>
      </c>
      <c r="F633" s="23">
        <f t="shared" ca="1" si="57"/>
        <v>0.64778981465606988</v>
      </c>
      <c r="G633" s="23">
        <f t="shared" ca="1" si="58"/>
        <v>4.2016179060579004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ca="1" si="55"/>
        <v>1.26970070532197</v>
      </c>
      <c r="E634" s="23">
        <f t="shared" ca="1" si="56"/>
        <v>0.87981970106269736</v>
      </c>
      <c r="F634" s="23">
        <f t="shared" ca="1" si="57"/>
        <v>0.64735800668931964</v>
      </c>
      <c r="G634" s="23">
        <f t="shared" ca="1" si="58"/>
        <v>4.1984172122244736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ca="1" si="55"/>
        <v>1.2697949045924053</v>
      </c>
      <c r="E635" s="23">
        <f t="shared" ca="1" si="56"/>
        <v>0.88149153662466162</v>
      </c>
      <c r="F635" s="23">
        <f t="shared" ca="1" si="57"/>
        <v>0.64692656642808544</v>
      </c>
      <c r="G635" s="23">
        <f t="shared" ca="1" si="58"/>
        <v>4.1952192439377436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ca="1" si="55"/>
        <v>1.269888667418692</v>
      </c>
      <c r="E636" s="23">
        <f t="shared" ca="1" si="56"/>
        <v>0.8831628968611076</v>
      </c>
      <c r="F636" s="23">
        <f t="shared" ca="1" si="57"/>
        <v>0.64649549318833965</v>
      </c>
      <c r="G636" s="23">
        <f t="shared" ca="1" si="58"/>
        <v>4.1920239961274888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ca="1" si="55"/>
        <v>1.26998199649285</v>
      </c>
      <c r="E637" s="23">
        <f t="shared" ca="1" si="56"/>
        <v>0.88483378397261647</v>
      </c>
      <c r="F637" s="23">
        <f t="shared" ca="1" si="57"/>
        <v>0.64606478629513053</v>
      </c>
      <c r="G637" s="23">
        <f t="shared" ca="1" si="58"/>
        <v>4.1888314637907555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ca="1" si="55"/>
        <v>1.2700748944861757</v>
      </c>
      <c r="E638" s="23">
        <f t="shared" ca="1" si="56"/>
        <v>0.88650420014620657</v>
      </c>
      <c r="F638" s="23">
        <f t="shared" ca="1" si="57"/>
        <v>0.64563444508245416</v>
      </c>
      <c r="G638" s="23">
        <f t="shared" ca="1" si="58"/>
        <v>4.1856416419909195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ca="1" si="55"/>
        <v>1.2701673640494322</v>
      </c>
      <c r="E639" s="23">
        <f t="shared" ca="1" si="56"/>
        <v>0.88817414755543755</v>
      </c>
      <c r="F639" s="23">
        <f t="shared" ca="1" si="57"/>
        <v>0.64520446889312921</v>
      </c>
      <c r="G639" s="23">
        <f t="shared" ca="1" si="58"/>
        <v>4.18245452585675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ca="1" si="55"/>
        <v>1.2702594078130396</v>
      </c>
      <c r="E640" s="23">
        <f t="shared" ca="1" si="56"/>
        <v>0.88984362836051367</v>
      </c>
      <c r="F640" s="23">
        <f t="shared" ca="1" si="57"/>
        <v>0.64477485707867255</v>
      </c>
      <c r="G640" s="23">
        <f t="shared" ca="1" si="58"/>
        <v>4.1792701105814896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ca="1" si="55"/>
        <v>1.2703510283872614</v>
      </c>
      <c r="E641" s="23">
        <f t="shared" ca="1" si="56"/>
        <v>0.89151264470838665</v>
      </c>
      <c r="F641" s="23">
        <f t="shared" ca="1" si="57"/>
        <v>0.64434560899917748</v>
      </c>
      <c r="G641" s="23">
        <f t="shared" ca="1" si="58"/>
        <v>4.1760883914219518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ca="1" si="55"/>
        <v>1.2704422283623895</v>
      </c>
      <c r="E642" s="23">
        <f t="shared" ca="1" si="56"/>
        <v>0.89318119873285706</v>
      </c>
      <c r="F642" s="23">
        <f t="shared" ca="1" si="57"/>
        <v>0.64391672402319222</v>
      </c>
      <c r="G642" s="23">
        <f t="shared" ca="1" si="58"/>
        <v>4.1729093636976229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ca="1" si="55"/>
        <v>1.2705330103089281</v>
      </c>
      <c r="E643" s="23">
        <f t="shared" ca="1" si="56"/>
        <v>0.89484929255467371</v>
      </c>
      <c r="F643" s="23">
        <f t="shared" ca="1" si="57"/>
        <v>0.64348820152760078</v>
      </c>
      <c r="G643" s="23">
        <f t="shared" ca="1" si="58"/>
        <v>4.1697330227897718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ca="1" si="55"/>
        <v>1.2706233767777735</v>
      </c>
      <c r="E644" s="23">
        <f t="shared" ca="1" si="56"/>
        <v>0.89651692828163576</v>
      </c>
      <c r="F644" s="23">
        <f t="shared" ca="1" si="57"/>
        <v>0.64306004089750501</v>
      </c>
      <c r="G644" s="23">
        <f t="shared" ca="1" si="58"/>
        <v>4.1665593641405883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ca="1" si="55"/>
        <v>1.2707133303003941</v>
      </c>
      <c r="E645" s="23">
        <f t="shared" ca="1" si="56"/>
        <v>0.89818410800868875</v>
      </c>
      <c r="F645" s="23">
        <f t="shared" ca="1" si="57"/>
        <v>0.64263224152610876</v>
      </c>
      <c r="G645" s="23">
        <f t="shared" ca="1" si="58"/>
        <v>4.1633883832523084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ca="1" si="55"/>
        <v>1.2708028733890084</v>
      </c>
      <c r="E646" s="23">
        <f t="shared" ca="1" si="56"/>
        <v>0.89985083381802466</v>
      </c>
      <c r="F646" s="23">
        <f t="shared" ca="1" si="57"/>
        <v>0.64220480281460202</v>
      </c>
      <c r="G646" s="23">
        <f t="shared" ca="1" si="58"/>
        <v>4.160220075686369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ca="1" si="55"/>
        <v>1.2708920085367588</v>
      </c>
      <c r="E647" s="23">
        <f t="shared" ca="1" si="56"/>
        <v>0.90151710777917637</v>
      </c>
      <c r="F647" s="23">
        <f t="shared" ca="1" si="57"/>
        <v>0.64177772417204859</v>
      </c>
      <c r="G647" s="23">
        <f t="shared" ca="1" si="58"/>
        <v>4.1570544370625697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ca="1" si="55"/>
        <v>1.2709807382178862</v>
      </c>
      <c r="E648" s="23">
        <f t="shared" ca="1" si="56"/>
        <v>0.90318293194911625</v>
      </c>
      <c r="F648" s="23">
        <f t="shared" ca="1" si="57"/>
        <v>0.64135100501527353</v>
      </c>
      <c r="G648" s="23">
        <f t="shared" ca="1" si="58"/>
        <v>4.1538914630582369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ca="1" si="55"/>
        <v>1.2710690648879015</v>
      </c>
      <c r="E649" s="23">
        <f t="shared" ca="1" si="56"/>
        <v>0.90484830837234964</v>
      </c>
      <c r="F649" s="23">
        <f t="shared" ca="1" si="57"/>
        <v>0.64092464476875288</v>
      </c>
      <c r="G649" s="23">
        <f t="shared" ca="1" si="58"/>
        <v>4.1507311494074077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ca="1" si="55"/>
        <v>1.2711569909837555</v>
      </c>
      <c r="E650" s="23">
        <f t="shared" ca="1" si="56"/>
        <v>0.90651323908101045</v>
      </c>
      <c r="F650" s="23">
        <f t="shared" ca="1" si="57"/>
        <v>0.6404986428645042</v>
      </c>
      <c r="G650" s="23">
        <f t="shared" ca="1" si="58"/>
        <v>4.1475734919000251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ca="1" si="55"/>
        <v>1.2712445189240067</v>
      </c>
      <c r="E651" s="23">
        <f t="shared" ca="1" si="56"/>
        <v>0.9081777260949524</v>
      </c>
      <c r="F651" s="23">
        <f t="shared" ca="1" si="57"/>
        <v>0.6400729987419792</v>
      </c>
      <c r="G651" s="23">
        <f t="shared" ca="1" si="58"/>
        <v>4.1444184863811291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ca="1" si="55"/>
        <v>1.2713316511089883</v>
      </c>
      <c r="E652" s="23">
        <f t="shared" ca="1" si="56"/>
        <v>0.90984177142184441</v>
      </c>
      <c r="F652" s="23">
        <f t="shared" ca="1" si="57"/>
        <v>0.63964771184795766</v>
      </c>
      <c r="G652" s="23">
        <f t="shared" ca="1" si="58"/>
        <v>4.1412661287500825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ca="1" si="55"/>
        <v>1.2714183899209719</v>
      </c>
      <c r="E653" s="23">
        <f t="shared" ca="1" si="56"/>
        <v>0.91150537705726065</v>
      </c>
      <c r="F653" s="23">
        <f t="shared" ca="1" si="57"/>
        <v>0.63922278163644131</v>
      </c>
      <c r="G653" s="23">
        <f t="shared" ca="1" si="58"/>
        <v>4.138116414959776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ca="1" si="55"/>
        <v>1.2715047377243307</v>
      </c>
      <c r="E654" s="23">
        <f t="shared" ca="1" si="56"/>
        <v>0.91316854498477107</v>
      </c>
      <c r="F654" s="23">
        <f t="shared" ca="1" si="57"/>
        <v>0.63879820756855177</v>
      </c>
      <c r="G654" s="23">
        <f t="shared" ca="1" si="58"/>
        <v>4.1349693410158794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ca="1" si="55"/>
        <v>1.2715906968657014</v>
      </c>
      <c r="E655" s="23">
        <f t="shared" ca="1" si="56"/>
        <v>0.9148312771760333</v>
      </c>
      <c r="F655" s="23">
        <f t="shared" ca="1" si="57"/>
        <v>0.63837398911242627</v>
      </c>
      <c r="G655" s="23">
        <f t="shared" ca="1" si="58"/>
        <v>4.1318249029760583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ca="1" si="55"/>
        <v>1.2716762696741419</v>
      </c>
      <c r="E656" s="23">
        <f t="shared" ca="1" si="56"/>
        <v>0.91649357559088052</v>
      </c>
      <c r="F656" s="23">
        <f t="shared" ca="1" si="57"/>
        <v>0.63795012574311882</v>
      </c>
      <c r="G656" s="23">
        <f t="shared" ca="1" si="58"/>
        <v>4.1286830969492554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ca="1" si="55"/>
        <v>1.2717614584612909</v>
      </c>
      <c r="E657" s="23">
        <f t="shared" ca="1" si="56"/>
        <v>0.91815544217741041</v>
      </c>
      <c r="F657" s="23">
        <f t="shared" ca="1" si="57"/>
        <v>0.63752661694249824</v>
      </c>
      <c r="G657" s="23">
        <f t="shared" ca="1" si="58"/>
        <v>4.1255439190949188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ca="1" si="55"/>
        <v>1.271846265521523</v>
      </c>
      <c r="E658" s="23">
        <f t="shared" ca="1" si="56"/>
        <v>0.91981687887207286</v>
      </c>
      <c r="F658" s="23">
        <f t="shared" ca="1" si="57"/>
        <v>0.63710346219915126</v>
      </c>
      <c r="G658" s="23">
        <f t="shared" ca="1" si="58"/>
        <v>4.1224073656222977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ca="1" si="55"/>
        <v>1.2719306931321031</v>
      </c>
      <c r="E659" s="23">
        <f t="shared" ca="1" si="56"/>
        <v>0.92147788759975668</v>
      </c>
      <c r="F659" s="23">
        <f t="shared" ca="1" si="57"/>
        <v>0.63668066100828435</v>
      </c>
      <c r="G659" s="23">
        <f t="shared" ca="1" si="58"/>
        <v>4.119273432789706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ca="1" si="55"/>
        <v>1.2720147435533398</v>
      </c>
      <c r="E660" s="23">
        <f t="shared" ca="1" si="56"/>
        <v>0.92313847027387619</v>
      </c>
      <c r="F660" s="23">
        <f t="shared" ca="1" si="57"/>
        <v>0.6362582128716282</v>
      </c>
      <c r="G660" s="23">
        <f t="shared" ca="1" si="58"/>
        <v>4.1161421169038181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ca="1" si="55"/>
        <v>1.2720984190287363</v>
      </c>
      <c r="E661" s="23">
        <f t="shared" ca="1" si="56"/>
        <v>0.92479862879645636</v>
      </c>
      <c r="F661" s="23">
        <f t="shared" ca="1" si="57"/>
        <v>0.6358361172973428</v>
      </c>
      <c r="G661" s="23">
        <f t="shared" ca="1" si="58"/>
        <v>4.1130134143189636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ca="1" si="55"/>
        <v>1.2721817217851406</v>
      </c>
      <c r="E662" s="23">
        <f t="shared" ca="1" si="56"/>
        <v>0.92645836505821677</v>
      </c>
      <c r="F662" s="23">
        <f t="shared" ca="1" si="57"/>
        <v>0.63541437379992383</v>
      </c>
      <c r="G662" s="23">
        <f t="shared" ca="1" si="58"/>
        <v>4.1098873214364362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ca="1" si="55"/>
        <v>1.272264654032893</v>
      </c>
      <c r="E663" s="23">
        <f t="shared" ca="1" si="56"/>
        <v>0.92811768093865732</v>
      </c>
      <c r="F663" s="23">
        <f t="shared" ca="1" si="57"/>
        <v>0.63499298190010989</v>
      </c>
      <c r="G663" s="23">
        <f t="shared" ca="1" si="58"/>
        <v>4.1067638347038002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ca="1" si="55"/>
        <v>1.2723472179659732</v>
      </c>
      <c r="E664" s="23">
        <f t="shared" ca="1" si="56"/>
        <v>0.92977657830613902</v>
      </c>
      <c r="F664" s="23">
        <f t="shared" ca="1" si="57"/>
        <v>0.63457194112479198</v>
      </c>
      <c r="G664" s="23">
        <f t="shared" ca="1" si="58"/>
        <v>4.1036429506142289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ca="1" si="55"/>
        <v>1.272429415762145</v>
      </c>
      <c r="E665" s="23">
        <f t="shared" ca="1" si="56"/>
        <v>0.93143505901796775</v>
      </c>
      <c r="F665" s="23">
        <f t="shared" ca="1" si="57"/>
        <v>0.63415125100692316</v>
      </c>
      <c r="G665" s="23">
        <f t="shared" ca="1" si="58"/>
        <v>4.1005246657058239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ca="1" si="55"/>
        <v>1.2725112495831006</v>
      </c>
      <c r="E666" s="23">
        <f t="shared" ca="1" si="56"/>
        <v>0.93309312492047614</v>
      </c>
      <c r="F666" s="23">
        <f t="shared" ca="1" si="57"/>
        <v>0.63373091108542889</v>
      </c>
      <c r="G666" s="23">
        <f t="shared" ca="1" si="58"/>
        <v>4.0974089765609589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ca="1" si="55"/>
        <v>1.2725927215746018</v>
      </c>
      <c r="E667" s="23">
        <f t="shared" ca="1" si="56"/>
        <v>0.93475077784910354</v>
      </c>
      <c r="F667" s="23">
        <f t="shared" ca="1" si="57"/>
        <v>0.63331092090512053</v>
      </c>
      <c r="G667" s="23">
        <f t="shared" ca="1" si="58"/>
        <v>4.0942958798056361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ca="1" si="55"/>
        <v>1.2726738338666217</v>
      </c>
      <c r="E668" s="23">
        <f t="shared" ca="1" si="56"/>
        <v>0.93640801962847686</v>
      </c>
      <c r="F668" s="23">
        <f t="shared" ca="1" si="57"/>
        <v>0.63289128001660744</v>
      </c>
      <c r="G668" s="23">
        <f t="shared" ca="1" si="58"/>
        <v>4.0911853721088329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ca="1" si="55"/>
        <v>1.2727545885734828</v>
      </c>
      <c r="E669" s="23">
        <f t="shared" ca="1" si="56"/>
        <v>0.93806485207248957</v>
      </c>
      <c r="F669" s="23">
        <f t="shared" ca="1" si="57"/>
        <v>0.63247198797621229</v>
      </c>
      <c r="G669" s="23">
        <f t="shared" ca="1" si="58"/>
        <v>4.088077450181876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ca="1" si="55"/>
        <v>1.2728349877939957</v>
      </c>
      <c r="E670" s="23">
        <f t="shared" ca="1" si="56"/>
        <v>0.93972127698438168</v>
      </c>
      <c r="F670" s="23">
        <f t="shared" ca="1" si="57"/>
        <v>0.63205304434588594</v>
      </c>
      <c r="G670" s="23">
        <f t="shared" ca="1" si="58"/>
        <v>4.0849721107778105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ca="1" si="55"/>
        <v>1.2729150336115951</v>
      </c>
      <c r="E671" s="23">
        <f t="shared" ca="1" si="56"/>
        <v>0.94137729615681587</v>
      </c>
      <c r="F671" s="23">
        <f t="shared" ca="1" si="57"/>
        <v>0.63163444869312468</v>
      </c>
      <c r="G671" s="23">
        <f t="shared" ca="1" si="58"/>
        <v>4.081869350690785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ca="1" si="55"/>
        <v>1.2729947280944742</v>
      </c>
      <c r="E672" s="23">
        <f t="shared" ca="1" si="56"/>
        <v>0.94303291137195744</v>
      </c>
      <c r="F672" s="23">
        <f t="shared" ca="1" si="57"/>
        <v>0.6312162005908869</v>
      </c>
      <c r="G672" s="23">
        <f t="shared" ca="1" si="58"/>
        <v>4.0787691667554355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ca="1" si="55"/>
        <v>1.27307407329572</v>
      </c>
      <c r="E673" s="23">
        <f t="shared" ca="1" si="56"/>
        <v>0.94468812440154792</v>
      </c>
      <c r="F673" s="23">
        <f t="shared" ca="1" si="57"/>
        <v>0.63079829961751277</v>
      </c>
      <c r="G673" s="23">
        <f t="shared" ca="1" si="58"/>
        <v>4.0756715558462888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ca="1" si="61">1+$E$14/$E$13*(1-$C$19^2/C674^2)</f>
        <v>1.2731530712534436</v>
      </c>
      <c r="E674" s="23">
        <f t="shared" ref="E674:E689" ca="1" si="62">$C$20*(C674/$C$19-$C$19/C674)</f>
        <v>0.94634293700698469</v>
      </c>
      <c r="F674" s="23">
        <f t="shared" ref="F674:F689" ca="1" si="63">(D674^2+E674^2)^0.5/(D674^2+E674^2)</f>
        <v>0.63038074535664301</v>
      </c>
      <c r="G674" s="23">
        <f t="shared" ref="G674:G689" ca="1" si="64">F674*$C$22/$C$12-$C$3</f>
        <v>4.0725765148771638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ca="1" si="61"/>
        <v>1.2732317239909119</v>
      </c>
      <c r="E675" s="23">
        <f t="shared" ca="1" si="62"/>
        <v>0.94799735093939363</v>
      </c>
      <c r="F675" s="23">
        <f t="shared" ca="1" si="63"/>
        <v>0.62996353739714073</v>
      </c>
      <c r="G675" s="23">
        <f t="shared" ca="1" si="64"/>
        <v>4.0694840408005843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ca="1" si="61"/>
        <v>1.2733100335166774</v>
      </c>
      <c r="E676" s="23">
        <f t="shared" ca="1" si="62"/>
        <v>0.94965136793970462</v>
      </c>
      <c r="F676" s="23">
        <f t="shared" ca="1" si="63"/>
        <v>0.62954667533301212</v>
      </c>
      <c r="G676" s="23">
        <f t="shared" ca="1" si="64"/>
        <v>4.0663941306071996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ca="1" si="61"/>
        <v>1.2733880018247064</v>
      </c>
      <c r="E677" s="23">
        <f t="shared" ca="1" si="62"/>
        <v>0.95130498973872646</v>
      </c>
      <c r="F677" s="23">
        <f t="shared" ca="1" si="63"/>
        <v>0.62913015876332978</v>
      </c>
      <c r="G677" s="23">
        <f t="shared" ca="1" si="64"/>
        <v>4.0633067813252133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ca="1" si="61"/>
        <v>1.2734656308945049</v>
      </c>
      <c r="E678" s="23">
        <f t="shared" ca="1" si="62"/>
        <v>0.95295821805721959</v>
      </c>
      <c r="F678" s="23">
        <f t="shared" ca="1" si="63"/>
        <v>0.62871398729215611</v>
      </c>
      <c r="G678" s="23">
        <f t="shared" ca="1" si="64"/>
        <v>4.060221990019814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ca="1" si="61"/>
        <v>1.273542922691246</v>
      </c>
      <c r="E679" s="23">
        <f t="shared" ca="1" si="62"/>
        <v>0.95461105460596907</v>
      </c>
      <c r="F679" s="23">
        <f t="shared" ca="1" si="63"/>
        <v>0.62829816052846821</v>
      </c>
      <c r="G679" s="23">
        <f t="shared" ca="1" si="64"/>
        <v>4.057139753792617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ca="1" si="61"/>
        <v>1.2736198791658928</v>
      </c>
      <c r="E680" s="23">
        <f t="shared" ca="1" si="62"/>
        <v>0.95626350108585589</v>
      </c>
      <c r="F680" s="23">
        <f t="shared" ca="1" si="63"/>
        <v>0.62788267808608367</v>
      </c>
      <c r="G680" s="23">
        <f t="shared" ca="1" si="64"/>
        <v>4.0540600697811202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ca="1" si="61"/>
        <v>1.2736965022553222</v>
      </c>
      <c r="E681" s="23">
        <f t="shared" ca="1" si="62"/>
        <v>0.95791555918793048</v>
      </c>
      <c r="F681" s="23">
        <f t="shared" ca="1" si="63"/>
        <v>0.6274675395835867</v>
      </c>
      <c r="G681" s="23">
        <f t="shared" ca="1" si="64"/>
        <v>4.0509829351581539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ca="1" si="61"/>
        <v>1.2737727938824461</v>
      </c>
      <c r="E682" s="23">
        <f t="shared" ca="1" si="62"/>
        <v>0.95956723059348237</v>
      </c>
      <c r="F682" s="23">
        <f t="shared" ca="1" si="63"/>
        <v>0.62705274464425587</v>
      </c>
      <c r="G682" s="23">
        <f t="shared" ca="1" si="64"/>
        <v>4.0479083471313402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ca="1" si="61"/>
        <v>1.2738487559563336</v>
      </c>
      <c r="E683" s="23">
        <f t="shared" ca="1" si="62"/>
        <v>0.96121851697411009</v>
      </c>
      <c r="F683" s="23">
        <f t="shared" ca="1" si="63"/>
        <v>0.62663829289599282</v>
      </c>
      <c r="G683" s="23">
        <f t="shared" ca="1" si="64"/>
        <v>4.0448363029425725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ca="1" si="61"/>
        <v>1.2739243903723287</v>
      </c>
      <c r="E684" s="23">
        <f t="shared" ca="1" si="62"/>
        <v>0.96286941999179132</v>
      </c>
      <c r="F684" s="23">
        <f t="shared" ca="1" si="63"/>
        <v>0.6262241839712509</v>
      </c>
      <c r="G684" s="23">
        <f t="shared" ca="1" si="64"/>
        <v>4.0417667998674824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ca="1" si="61"/>
        <v>1.2739996990121689</v>
      </c>
      <c r="E685" s="23">
        <f t="shared" ca="1" si="62"/>
        <v>0.96451994129895291</v>
      </c>
      <c r="F685" s="23">
        <f t="shared" ca="1" si="63"/>
        <v>0.62581041750696653</v>
      </c>
      <c r="G685" s="23">
        <f t="shared" ca="1" si="64"/>
        <v>4.0386998352149295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ca="1" si="61"/>
        <v>1.274074683744103</v>
      </c>
      <c r="E686" s="23">
        <f t="shared" ca="1" si="62"/>
        <v>0.96617008253853875</v>
      </c>
      <c r="F686" s="23">
        <f t="shared" ca="1" si="63"/>
        <v>0.62539699314448916</v>
      </c>
      <c r="G686" s="23">
        <f t="shared" ca="1" si="64"/>
        <v>4.0356354063264845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ca="1" si="61"/>
        <v>1.2741493464230069</v>
      </c>
      <c r="E687" s="23">
        <f t="shared" ca="1" si="62"/>
        <v>0.96781984534407639</v>
      </c>
      <c r="F687" s="23">
        <f t="shared" ca="1" si="63"/>
        <v>0.62498391052951408</v>
      </c>
      <c r="G687" s="23">
        <f t="shared" ca="1" si="64"/>
        <v>4.0325735105759346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ca="1" si="61"/>
        <v>1.2742236888904972</v>
      </c>
      <c r="E688" s="23">
        <f t="shared" ca="1" si="62"/>
        <v>0.96946923133974627</v>
      </c>
      <c r="F688" s="23">
        <f t="shared" ca="1" si="63"/>
        <v>0.62457116931201495</v>
      </c>
      <c r="G688" s="23">
        <f t="shared" ca="1" si="64"/>
        <v>4.0295141453687737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ca="1" si="61"/>
        <v>1.2742977129750457</v>
      </c>
      <c r="E689" s="23">
        <f t="shared" ca="1" si="62"/>
        <v>0.97111824214044828</v>
      </c>
      <c r="F689" s="23">
        <f t="shared" ca="1" si="63"/>
        <v>0.62415876914617741</v>
      </c>
      <c r="G689" s="23">
        <f t="shared" ca="1" si="64"/>
        <v>4.0264573081417199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L689"/>
  <sheetViews>
    <sheetView topLeftCell="A16" workbookViewId="0">
      <selection activeCell="N12" sqref="N12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計算途中過程!E7</f>
        <v>250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162</v>
      </c>
      <c r="C9" s="23">
        <f>C4/C5*C7</f>
        <v>0.89774999999999994</v>
      </c>
    </row>
    <row r="10" spans="2:5" x14ac:dyDescent="0.15">
      <c r="B10" s="23" t="s">
        <v>48</v>
      </c>
      <c r="C10" s="26">
        <f ca="1">計算途中過程!E51</f>
        <v>38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 ca="1">C10/C11/計算途中過程!E48</f>
        <v>16.863842233229192</v>
      </c>
    </row>
    <row r="13" spans="2:5" x14ac:dyDescent="0.15">
      <c r="B13" s="23" t="s">
        <v>143</v>
      </c>
      <c r="C13" s="27">
        <f ca="1">(計算途中過程!E47-計算途中過程!E44)*0.5</f>
        <v>166.58302103859063</v>
      </c>
      <c r="D13" s="23" t="s">
        <v>52</v>
      </c>
      <c r="E13" s="23">
        <f ca="1">C13*0.000001</f>
        <v>1.6658302103859062E-4</v>
      </c>
    </row>
    <row r="14" spans="2:5" x14ac:dyDescent="0.15">
      <c r="B14" s="23" t="s">
        <v>51</v>
      </c>
      <c r="C14" s="26">
        <f ca="1">計算途中過程!E52</f>
        <v>100</v>
      </c>
      <c r="D14" s="23" t="s">
        <v>52</v>
      </c>
      <c r="E14" s="23">
        <f ca="1">C14*0.000001</f>
        <v>9.9999999999999991E-5</v>
      </c>
    </row>
    <row r="15" spans="2:5" x14ac:dyDescent="0.15">
      <c r="B15" s="23" t="s">
        <v>86</v>
      </c>
      <c r="C15" s="28">
        <f ca="1">計算途中過程!E54</f>
        <v>24.006771722035591</v>
      </c>
      <c r="D15" s="23" t="s">
        <v>70</v>
      </c>
      <c r="E15" s="23">
        <f ca="1">C15*0.000000001</f>
        <v>2.4006771722035591E-8</v>
      </c>
    </row>
    <row r="18" spans="2:11" x14ac:dyDescent="0.15">
      <c r="B18" s="23" t="s">
        <v>145</v>
      </c>
      <c r="C18" s="23">
        <f ca="1">8*C12^2*C9/PI()^2</f>
        <v>206.94680059021525</v>
      </c>
    </row>
    <row r="19" spans="2:11" x14ac:dyDescent="0.15">
      <c r="B19" s="23" t="s">
        <v>146</v>
      </c>
      <c r="C19" s="23">
        <f ca="1">1/(E14*E15)^0.5</f>
        <v>645406.17847220157</v>
      </c>
      <c r="D19" s="23" t="s">
        <v>147</v>
      </c>
      <c r="E19" s="29">
        <f ca="1">C19/2/PI()/1000</f>
        <v>102.71958360590089</v>
      </c>
    </row>
    <row r="20" spans="2:11" x14ac:dyDescent="0.15">
      <c r="B20" s="23" t="s">
        <v>148</v>
      </c>
      <c r="C20" s="23">
        <f ca="1">(E14/E15)^0.5/C18</f>
        <v>0.31187057573806115</v>
      </c>
      <c r="F20" s="23" t="s">
        <v>149</v>
      </c>
      <c r="G20" s="23">
        <f ca="1">MAX(F29:F689)</f>
        <v>3.2181497558622274</v>
      </c>
    </row>
    <row r="21" spans="2:11" x14ac:dyDescent="0.15">
      <c r="F21" s="23" t="s">
        <v>150</v>
      </c>
      <c r="G21" s="23">
        <f ca="1">MATCH(G20,F29:F689,0)</f>
        <v>90</v>
      </c>
    </row>
    <row r="22" spans="2:11" x14ac:dyDescent="0.15">
      <c r="B22" s="23" t="s">
        <v>151</v>
      </c>
      <c r="C22" s="23">
        <f>C1/2</f>
        <v>125</v>
      </c>
      <c r="F22" s="23" t="s">
        <v>152</v>
      </c>
      <c r="G22" s="23">
        <f ca="1">OFFSET(B28,G21,0,1,1)</f>
        <v>64.5</v>
      </c>
    </row>
    <row r="23" spans="2:11" x14ac:dyDescent="0.15">
      <c r="B23" s="23" t="s">
        <v>153</v>
      </c>
      <c r="C23" s="23">
        <f ca="1">C4*C12/C22</f>
        <v>1.6998752971095026</v>
      </c>
      <c r="F23" s="23" t="s">
        <v>154</v>
      </c>
      <c r="G23" s="23">
        <f ca="1">G20/C23</f>
        <v>1.8931681408244623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 ca="1">1+$E$14/$E$13*(1-$C$19^2/C26^2)</f>
        <v>0.10113759135179046</v>
      </c>
      <c r="E26" s="23">
        <f ca="1">$C$20*(C26/$C$19-$C$19/C26)</f>
        <v>-0.29550066359039517</v>
      </c>
      <c r="F26" s="23">
        <f ca="1">(D26^2+E26^2)^0.5/(D26^2+E26^2)</f>
        <v>3.2017511728009609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ca="1" si="1">1+$E$14/$E$13*(1-$C$19^2/C29^2)</f>
        <v>-14.234615137964765</v>
      </c>
      <c r="E29" s="23">
        <f t="shared" ref="E29:E92" ca="1" si="2">$C$20*(C29/$C$19-$C$19/C29)</f>
        <v>-1.5410380736633673</v>
      </c>
      <c r="F29" s="23">
        <f ca="1">(D29^2+E29^2)^0.5/(D29^2+E29^2)</f>
        <v>6.9843188603187709E-2</v>
      </c>
      <c r="G29" s="23">
        <f ca="1">F29*$C$22/$C$12-$C$3</f>
        <v>-8.2300744121304947E-2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ca="1" si="1"/>
        <v>-13.471600129346283</v>
      </c>
      <c r="E30" s="23">
        <f t="shared" ca="1" si="2"/>
        <v>-1.5004526697129259</v>
      </c>
      <c r="F30" s="23">
        <f t="shared" ref="F30:F93" ca="1" si="3">(D30^2+E30^2)^0.5/(D30^2+E30^2)</f>
        <v>7.3774048674041651E-2</v>
      </c>
      <c r="G30" s="23">
        <f t="shared" ref="G30:G93" ca="1" si="4">F30*$C$22/$C$12-$C$3</f>
        <v>-5.3163996868739183E-2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ca="1" si="1"/>
        <v>-12.762434700435172</v>
      </c>
      <c r="E31" s="23">
        <f t="shared" ca="1" si="2"/>
        <v>-1.4617276151050367</v>
      </c>
      <c r="F31" s="23">
        <f t="shared" ca="1" si="3"/>
        <v>7.7846028842606746E-2</v>
      </c>
      <c r="G31" s="23">
        <f t="shared" ca="1" si="4"/>
        <v>-2.2981223925827798E-2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ca="1" si="1"/>
        <v>-12.102168308898465</v>
      </c>
      <c r="E32" s="23">
        <f t="shared" ca="1" si="2"/>
        <v>-1.4247331180251026</v>
      </c>
      <c r="F32" s="23">
        <f t="shared" ca="1" si="3"/>
        <v>8.2063109905929743E-2</v>
      </c>
      <c r="G32" s="23">
        <f t="shared" ca="1" si="4"/>
        <v>8.2770816029494876E-3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ca="1" si="1"/>
        <v>-11.486406504229315</v>
      </c>
      <c r="E33" s="23">
        <f t="shared" ca="1" si="2"/>
        <v>-1.3893511859143997</v>
      </c>
      <c r="F33" s="23">
        <f t="shared" ca="1" si="3"/>
        <v>8.6429477286806125E-2</v>
      </c>
      <c r="G33" s="23">
        <f t="shared" ca="1" si="4"/>
        <v>4.0641943362275446E-2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ca="1" si="1"/>
        <v>-10.911237619097141</v>
      </c>
      <c r="E34" s="23">
        <f t="shared" ca="1" si="2"/>
        <v>-1.3554743144416455</v>
      </c>
      <c r="F34" s="23">
        <f t="shared" ca="1" si="3"/>
        <v>9.0949532229898017E-2</v>
      </c>
      <c r="G34" s="23">
        <f t="shared" ca="1" si="4"/>
        <v>7.4145984735075721E-2</v>
      </c>
      <c r="H34" s="23">
        <f t="shared" si="5"/>
        <v>12</v>
      </c>
      <c r="K34" s="23" t="s">
        <v>160</v>
      </c>
      <c r="L34" s="23">
        <f ca="1">MATCH(C2,OFFSET(G28,G21,0,661-G21),-1)</f>
        <v>28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ca="1" si="1"/>
        <v>-10.373170492724267</v>
      </c>
      <c r="E35" s="23">
        <f t="shared" ca="1" si="2"/>
        <v>-1.3230043474782791</v>
      </c>
      <c r="F35" s="23">
        <f t="shared" ca="1" si="3"/>
        <v>9.5627903790911822E-2</v>
      </c>
      <c r="G35" s="23">
        <f t="shared" ca="1" si="4"/>
        <v>0.10882351770999998</v>
      </c>
      <c r="H35" s="23">
        <f t="shared" si="5"/>
        <v>12</v>
      </c>
      <c r="K35" s="23" t="s">
        <v>135</v>
      </c>
      <c r="L35" s="23">
        <f ca="1">INDEX(G29:G689,G21+L34,0)</f>
        <v>11.814357446111535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ca="1" si="1"/>
        <v>-9.8690813689390939</v>
      </c>
      <c r="E36" s="23">
        <f t="shared" ca="1" si="2"/>
        <v>-1.2918514826088068</v>
      </c>
      <c r="F36" s="23">
        <f t="shared" ca="1" si="3"/>
        <v>0.10046946168154772</v>
      </c>
      <c r="G36" s="23">
        <f t="shared" ca="1" si="4"/>
        <v>0.14471063809215023</v>
      </c>
      <c r="H36" s="23">
        <f t="shared" si="5"/>
        <v>12</v>
      </c>
      <c r="K36" s="23" t="s">
        <v>152</v>
      </c>
      <c r="L36" s="23">
        <f ca="1">INDEX(B29:B689,G21+L34,0)</f>
        <v>78.5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ca="1" si="1"/>
        <v>-9.3961684560839629</v>
      </c>
      <c r="E37" s="23">
        <f t="shared" ca="1" si="2"/>
        <v>-1.2619334009523604</v>
      </c>
      <c r="F37" s="23">
        <f t="shared" ca="1" si="3"/>
        <v>0.10547933003866945</v>
      </c>
      <c r="G37" s="23">
        <f t="shared" ca="1" si="4"/>
        <v>0.18184532756441441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ca="1" si="1"/>
        <v>-8.9519129109110818</v>
      </c>
      <c r="E38" s="23">
        <f t="shared" ca="1" si="2"/>
        <v>-1.2331745035367141</v>
      </c>
      <c r="F38" s="23">
        <f t="shared" ca="1" si="3"/>
        <v>0.11066290219245872</v>
      </c>
      <c r="G38" s="23">
        <f t="shared" ca="1" si="4"/>
        <v>0.2202675631535802</v>
      </c>
      <c r="H38" s="23">
        <f t="shared" si="5"/>
        <v>12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ca="1" si="1"/>
        <v>-8.5340452291306512</v>
      </c>
      <c r="E39" s="23">
        <f t="shared" ca="1" si="2"/>
        <v>-1.2055052393074195</v>
      </c>
      <c r="F39" s="23">
        <f t="shared" ca="1" si="3"/>
        <v>0.11602585651527351</v>
      </c>
      <c r="G39" s="23">
        <f t="shared" ca="1" si="4"/>
        <v>0.26001943470696365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ca="1" si="1"/>
        <v>-8.1405162030007094</v>
      </c>
      <c r="E40" s="23">
        <f t="shared" ca="1" si="2"/>
        <v>-1.1788615121946915</v>
      </c>
      <c r="F40" s="23">
        <f t="shared" ca="1" si="3"/>
        <v>0.12157417344060215</v>
      </c>
      <c r="G40" s="23">
        <f t="shared" ca="1" si="4"/>
        <v>0.30114527104214361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ca="1" si="1"/>
        <v>-7.7694717502337696</v>
      </c>
      <c r="E41" s="23">
        <f t="shared" ca="1" si="2"/>
        <v>-1.1531841565956511</v>
      </c>
      <c r="F41" s="23">
        <f t="shared" ca="1" si="3"/>
        <v>0.12731415374996866</v>
      </c>
      <c r="G41" s="23">
        <f t="shared" ca="1" si="4"/>
        <v>0.34369177549514585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ca="1" si="1"/>
        <v>-7.4192310354960718</v>
      </c>
      <c r="E42" s="23">
        <f t="shared" ca="1" si="2"/>
        <v>-1.1284184722359389</v>
      </c>
      <c r="F42" s="23">
        <f t="shared" ca="1" si="3"/>
        <v>0.1332524382349892</v>
      </c>
      <c r="G42" s="23">
        <f t="shared" ca="1" si="4"/>
        <v>0.38770817166166949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ca="1" si="1"/>
        <v>-7.0882674013147771</v>
      </c>
      <c r="E43" s="23">
        <f t="shared" ca="1" si="2"/>
        <v>-1.1045138107133696</v>
      </c>
      <c r="F43" s="23">
        <f t="shared" ca="1" si="3"/>
        <v>0.13939602885211605</v>
      </c>
      <c r="G43" s="23">
        <f t="shared" ca="1" si="4"/>
        <v>0.43324636020257368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ca="1" si="1"/>
        <v>-6.7751917035399627</v>
      </c>
      <c r="E44" s="23">
        <f t="shared" ca="1" si="2"/>
        <v>-1.0814232071459176</v>
      </c>
      <c r="F44" s="23">
        <f t="shared" ca="1" si="3"/>
        <v>0.14575231149902562</v>
      </c>
      <c r="G44" s="23">
        <f t="shared" ca="1" si="4"/>
        <v>0.48036108766949182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ca="1" si="1"/>
        <v>-6.478737710979579</v>
      </c>
      <c r="E45" s="23">
        <f t="shared" ca="1" si="2"/>
        <v>-1.0591030512859871</v>
      </c>
      <c r="F45" s="23">
        <f t="shared" ca="1" si="3"/>
        <v>0.15232908055425926</v>
      </c>
      <c r="G45" s="23">
        <f t="shared" ca="1" si="4"/>
        <v>0.52911012840021654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ca="1" si="1"/>
        <v>-6.1977492820882132</v>
      </c>
      <c r="E46" s="23">
        <f t="shared" ca="1" si="2"/>
        <v>-1.037512793254235</v>
      </c>
      <c r="F46" s="23">
        <f t="shared" ca="1" si="3"/>
        <v>0.15913456533573431</v>
      </c>
      <c r="G46" s="23">
        <f t="shared" ca="1" si="4"/>
        <v>0.57955448063734527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ca="1" si="1"/>
        <v>-5.9311690757509856</v>
      </c>
      <c r="E47" s="23">
        <f t="shared" ca="1" si="2"/>
        <v>-1.0166146797147206</v>
      </c>
      <c r="F47" s="23">
        <f t="shared" ca="1" si="3"/>
        <v>0.16617745864927466</v>
      </c>
      <c r="G47" s="23">
        <f t="shared" ca="1" si="4"/>
        <v>0.63175857813879388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ca="1" si="1"/>
        <v>-5.6780285899445868</v>
      </c>
      <c r="E48" s="23">
        <f t="shared" ca="1" si="2"/>
        <v>-0.99637351687970355</v>
      </c>
      <c r="F48" s="23">
        <f t="shared" ca="1" si="3"/>
        <v>0.17346694761553774</v>
      </c>
      <c r="G48" s="23">
        <f t="shared" ca="1" si="4"/>
        <v>0.68579051867648755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ca="1" si="1"/>
        <v>-5.4374393527269396</v>
      </c>
      <c r="E49" s="23">
        <f t="shared" ca="1" si="2"/>
        <v>-0.9767564572139591</v>
      </c>
      <c r="F49" s="23">
        <f t="shared" ca="1" si="3"/>
        <v>0.18101274698284206</v>
      </c>
      <c r="G49" s="23">
        <f t="shared" ca="1" si="4"/>
        <v>0.7417223109613128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ca="1" si="1"/>
        <v>-5.2085851156909193</v>
      </c>
      <c r="E50" s="23">
        <f t="shared" ca="1" si="2"/>
        <v>-0.95773280711899755</v>
      </c>
      <c r="F50" s="23">
        <f t="shared" ca="1" si="3"/>
        <v>0.18882513515464039</v>
      </c>
      <c r="G50" s="23">
        <f t="shared" ca="1" si="4"/>
        <v>0.79963014168986157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ca="1" si="1"/>
        <v>-4.9907149215931117</v>
      </c>
      <c r="E51" s="23">
        <f t="shared" ca="1" si="2"/>
        <v>-0.93927385322849155</v>
      </c>
      <c r="F51" s="23">
        <f t="shared" ca="1" si="3"/>
        <v>0.19691499318399402</v>
      </c>
      <c r="G51" s="23">
        <f t="shared" ca="1" si="4"/>
        <v>0.85959466458350164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ca="1" si="1"/>
        <v>-4.7831369360471161</v>
      </c>
      <c r="E52" s="23">
        <f t="shared" ca="1" si="2"/>
        <v>-0.92135270524699042</v>
      </c>
      <c r="F52" s="23">
        <f t="shared" ca="1" si="3"/>
        <v>0.20529384701366321</v>
      </c>
      <c r="G52" s="23">
        <f t="shared" ca="1" si="4"/>
        <v>0.92170131348495399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ca="1" si="1"/>
        <v>-4.585212948532023</v>
      </c>
      <c r="E53" s="23">
        <f t="shared" ca="1" si="2"/>
        <v>-0.9039441535225099</v>
      </c>
      <c r="F53" s="23">
        <f t="shared" ca="1" si="3"/>
        <v>0.21397391326963458</v>
      </c>
      <c r="G53" s="23">
        <f t="shared" ca="1" si="4"/>
        <v>0.98604064179404338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ca="1" si="1"/>
        <v>-4.3963534609828159</v>
      </c>
      <c r="E54" s="23">
        <f t="shared" ca="1" si="2"/>
        <v>-0.88702453976626428</v>
      </c>
      <c r="F54" s="23">
        <f t="shared" ca="1" si="3"/>
        <v>0.22296814894842726</v>
      </c>
      <c r="G54" s="23">
        <f t="shared" ca="1" si="4"/>
        <v>1.0527086907653365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ca="1" si="1"/>
        <v>-4.2160132932889569</v>
      </c>
      <c r="E55" s="23">
        <f t="shared" ca="1" si="2"/>
        <v>-0.8705716395251516</v>
      </c>
      <c r="F55" s="23">
        <f t="shared" ca="1" si="3"/>
        <v>0.23229030537471917</v>
      </c>
      <c r="G55" s="23">
        <f t="shared" ca="1" si="4"/>
        <v>1.1218073894587097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ca="1" si="1"/>
        <v>-4.0436876444486689</v>
      </c>
      <c r="E56" s="23">
        <f t="shared" ca="1" si="2"/>
        <v>-0.85456455517909169</v>
      </c>
      <c r="F56" s="23">
        <f t="shared" ca="1" si="3"/>
        <v>0.24195498684616043</v>
      </c>
      <c r="G56" s="23">
        <f t="shared" ca="1" si="4"/>
        <v>1.1934449894327952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ca="1" si="1"/>
        <v>-3.878908556172691</v>
      </c>
      <c r="E57" s="23">
        <f t="shared" ca="1" si="2"/>
        <v>-0.83898361837977309</v>
      </c>
      <c r="F57" s="23">
        <f t="shared" ca="1" si="3"/>
        <v>0.25197771442715572</v>
      </c>
      <c r="G57" s="23">
        <f t="shared" ca="1" si="4"/>
        <v>1.2677365376041698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ca="1" si="1"/>
        <v>-3.7212417326200482</v>
      </c>
      <c r="E58" s="23">
        <f t="shared" ca="1" si="2"/>
        <v>-0.82381030097299024</v>
      </c>
      <c r="F58" s="23">
        <f t="shared" ca="1" si="3"/>
        <v>0.2623749954034279</v>
      </c>
      <c r="G58" s="23">
        <f t="shared" ca="1" si="4"/>
        <v>1.3448043910660052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ca="1" si="1"/>
        <v>-3.5702836758601331</v>
      </c>
      <c r="E59" s="23">
        <f t="shared" ca="1" si="2"/>
        <v>-0.80902713355620537</v>
      </c>
      <c r="F59" s="23">
        <f t="shared" ca="1" si="3"/>
        <v>0.27316439896490641</v>
      </c>
      <c r="G59" s="23">
        <f t="shared" ca="1" si="4"/>
        <v>1.4247787780729788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ca="1" si="1"/>
        <v>-3.4256591017405915</v>
      </c>
      <c r="E60" s="23">
        <f t="shared" ca="1" si="2"/>
        <v>-0.7946176309185734</v>
      </c>
      <c r="F60" s="23">
        <f t="shared" ca="1" si="3"/>
        <v>0.28436463874652362</v>
      </c>
      <c r="G60" s="23">
        <f t="shared" ca="1" si="4"/>
        <v>1.5077984098591135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ca="1" si="1"/>
        <v>-3.2870186052243557</v>
      </c>
      <c r="E61" s="23">
        <f t="shared" ca="1" si="2"/>
        <v>-0.78056622369429685</v>
      </c>
      <c r="F61" s="23">
        <f t="shared" ca="1" si="3"/>
        <v>0.29599566292555096</v>
      </c>
      <c r="G61" s="23">
        <f t="shared" ca="1" si="4"/>
        <v>1.5940111484670232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ca="1" si="1"/>
        <v>-3.1540365480467045</v>
      </c>
      <c r="E62" s="23">
        <f t="shared" ca="1" si="2"/>
        <v>-0.76685819563351154</v>
      </c>
      <c r="F62" s="23">
        <f t="shared" ca="1" si="3"/>
        <v>0.30807875265087636</v>
      </c>
      <c r="G62" s="23">
        <f t="shared" ca="1" si="4"/>
        <v>1.6835747363360767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ca="1" si="1"/>
        <v>-3.0264091448224573</v>
      </c>
      <c r="E63" s="23">
        <f t="shared" ca="1" si="2"/>
        <v>-0.75347962595931883</v>
      </c>
      <c r="F63" s="23">
        <f t="shared" ca="1" si="3"/>
        <v>0.32063662966488549</v>
      </c>
      <c r="G63" s="23">
        <f t="shared" ca="1" si="4"/>
        <v>1.7766575940289737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ca="1" si="1"/>
        <v>-2.9038527265784424</v>
      </c>
      <c r="E64" s="23">
        <f t="shared" ca="1" si="2"/>
        <v>-0.74041733633625539</v>
      </c>
      <c r="F64" s="23">
        <f t="shared" ca="1" si="3"/>
        <v>0.33369357407315237</v>
      </c>
      <c r="G64" s="23">
        <f t="shared" ca="1" si="4"/>
        <v>1.8734396931770174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ca="1" si="1"/>
        <v>-2.7861021631594141</v>
      </c>
      <c r="E65" s="23">
        <f t="shared" ca="1" si="2"/>
        <v>-0.72765884202546072</v>
      </c>
      <c r="F65" s="23">
        <f t="shared" ca="1" si="3"/>
        <v>0.34727555332177706</v>
      </c>
      <c r="G65" s="23">
        <f t="shared" ca="1" si="4"/>
        <v>1.9741135124999225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ca="1" si="1"/>
        <v>-2.6729094281097803</v>
      </c>
      <c r="E66" s="23">
        <f t="shared" ca="1" si="2"/>
        <v>-0.71519230684593738</v>
      </c>
      <c r="F66" s="23">
        <f t="shared" ca="1" si="3"/>
        <v>0.36141036355767125</v>
      </c>
      <c r="G66" s="23">
        <f t="shared" ca="1" si="4"/>
        <v>2.0788850856118493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ca="1" si="1"/>
        <v>-2.5640422915131618</v>
      </c>
      <c r="E67" s="23">
        <f t="shared" ca="1" si="2"/>
        <v>-0.70300650160032896</v>
      </c>
      <c r="F67" s="23">
        <f t="shared" ca="1" si="3"/>
        <v>0.37612778467409702</v>
      </c>
      <c r="G67" s="23">
        <f t="shared" ca="1" si="4"/>
        <v>2.1879751502667619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ca="1" si="1"/>
        <v>-2.4592831279151306</v>
      </c>
      <c r="E68" s="23">
        <f t="shared" ca="1" si="2"/>
        <v>-0.69109076565823313</v>
      </c>
      <c r="F68" s="23">
        <f t="shared" ca="1" si="3"/>
        <v>0.391459750482823</v>
      </c>
      <c r="G68" s="23">
        <f t="shared" ca="1" si="4"/>
        <v>2.3016204097269344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ca="1" si="1"/>
        <v>-2.3584278278936965</v>
      </c>
      <c r="E69" s="23">
        <f t="shared" ca="1" si="2"/>
        <v>-0.6794349714207687</v>
      </c>
      <c r="F69" s="23">
        <f t="shared" ca="1" si="3"/>
        <v>0.40744053560564175</v>
      </c>
      <c r="G69" s="23">
        <f t="shared" ca="1" si="4"/>
        <v>2.4200749180605214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ca="1" si="1"/>
        <v>-2.2612848031047195</v>
      </c>
      <c r="E70" s="23">
        <f t="shared" ca="1" si="2"/>
        <v>-0.66802949141739354</v>
      </c>
      <c r="F70" s="23">
        <f t="shared" ca="1" si="3"/>
        <v>0.4241069608415593</v>
      </c>
      <c r="G70" s="23">
        <f t="shared" ca="1" si="4"/>
        <v>2.543611602386509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ca="1" si="1"/>
        <v>-2.1676740757390767</v>
      </c>
      <c r="E71" s="23">
        <f t="shared" ca="1" si="2"/>
        <v>-0.65686516781027515</v>
      </c>
      <c r="F71" s="23">
        <f t="shared" ca="1" si="3"/>
        <v>0.44149861894093412</v>
      </c>
      <c r="G71" s="23">
        <f t="shared" ca="1" si="4"/>
        <v>2.6725239363822699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ca="1" si="1"/>
        <v>-2.0774264443051371</v>
      </c>
      <c r="E72" s="23">
        <f t="shared" ca="1" si="2"/>
        <v>-0.64593328410316309</v>
      </c>
      <c r="F72" s="23">
        <f t="shared" ca="1" si="3"/>
        <v>0.45965812290253544</v>
      </c>
      <c r="G72" s="23">
        <f t="shared" ca="1" si="4"/>
        <v>2.80712778073794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ca="1" si="1"/>
        <v>-1.9903827185112983</v>
      </c>
      <c r="E73" s="23">
        <f t="shared" ca="1" si="2"/>
        <v>-0.63522553887105748</v>
      </c>
      <c r="F73" s="23">
        <f t="shared" ca="1" si="3"/>
        <v>0.47863137910086762</v>
      </c>
      <c r="G73" s="23">
        <f t="shared" ca="1" si="4"/>
        <v>2.9477634076603927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ca="1" si="1"/>
        <v>-1.906393016783726</v>
      </c>
      <c r="E74" s="23">
        <f t="shared" ca="1" si="2"/>
        <v>-0.62473402134425193</v>
      </c>
      <c r="F74" s="23">
        <f t="shared" ca="1" si="3"/>
        <v>0.4984678877442818</v>
      </c>
      <c r="G74" s="23">
        <f t="shared" ca="1" si="4"/>
        <v>3.09479772796143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ca="1" si="1"/>
        <v>-1.825316120627122</v>
      </c>
      <c r="E75" s="23">
        <f t="shared" ca="1" si="2"/>
        <v>-0.61445118869581761</v>
      </c>
      <c r="F75" s="23">
        <f t="shared" ca="1" si="3"/>
        <v>0.51922107335169354</v>
      </c>
      <c r="G75" s="23">
        <f t="shared" ca="1" si="4"/>
        <v>3.2486267406531435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ca="1" si="1"/>
        <v>-1.7470188806319245</v>
      </c>
      <c r="E76" s="23">
        <f t="shared" ca="1" si="2"/>
        <v>-0.60436984489546552</v>
      </c>
      <c r="F76" s="23">
        <f t="shared" ca="1" si="3"/>
        <v>0.54094864810586196</v>
      </c>
      <c r="G76" s="23">
        <f t="shared" ca="1" si="4"/>
        <v>3.4096782262344916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ca="1" si="1"/>
        <v>-1.6713756694598345</v>
      </c>
      <c r="E77" s="23">
        <f t="shared" ca="1" si="2"/>
        <v>-0.59448312100519329</v>
      </c>
      <c r="F77" s="23">
        <f t="shared" ca="1" si="3"/>
        <v>0.56371301107744298</v>
      </c>
      <c r="G77" s="23">
        <f t="shared" ca="1" si="4"/>
        <v>3.5784147058631173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ca="1" si="1"/>
        <v>-1.5982678776088797</v>
      </c>
      <c r="E78" s="23">
        <f t="shared" ca="1" si="2"/>
        <v>-0.58478445680331237</v>
      </c>
      <c r="F78" s="23">
        <f t="shared" ca="1" si="3"/>
        <v>0.58758168639254926</v>
      </c>
      <c r="G78" s="23">
        <f t="shared" ca="1" si="4"/>
        <v>3.7553366891884425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ca="1" si="1"/>
        <v>-1.5275834481767907</v>
      </c>
      <c r="E79" s="23">
        <f t="shared" ca="1" si="2"/>
        <v>-0.57526758363354324</v>
      </c>
      <c r="F79" s="23">
        <f t="shared" ca="1" si="3"/>
        <v>0.61262780340328393</v>
      </c>
      <c r="G79" s="23">
        <f t="shared" ca="1" si="4"/>
        <v>3.9409862335237684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ca="1" si="1"/>
        <v>-1.4592164472132767</v>
      </c>
      <c r="E80" s="23">
        <f t="shared" ca="1" si="2"/>
        <v>-0.56592650838493741</v>
      </c>
      <c r="F80" s="23">
        <f t="shared" ca="1" si="3"/>
        <v>0.63893062176778626</v>
      </c>
      <c r="G80" s="23">
        <f t="shared" ca="1" si="4"/>
        <v>4.1359508359015287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ca="1" si="1"/>
        <v>-1.3930666665835725</v>
      </c>
      <c r="E81" s="23">
        <f t="shared" ca="1" si="2"/>
        <v>-0.55675549851658723</v>
      </c>
      <c r="F81" s="23">
        <f t="shared" ca="1" si="3"/>
        <v>0.66657610398661193</v>
      </c>
      <c r="G81" s="23">
        <f t="shared" ca="1" si="4"/>
        <v>4.3408676768895198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ca="1" si="1"/>
        <v>-1.3290392565617588</v>
      </c>
      <c r="E82" s="23">
        <f t="shared" ca="1" si="2"/>
        <v>-0.54774906804848433</v>
      </c>
      <c r="F82" s="23">
        <f t="shared" ca="1" si="3"/>
        <v>0.69565753728254975</v>
      </c>
      <c r="G82" s="23">
        <f t="shared" ca="1" si="4"/>
        <v>4.556428230155924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ca="1" si="1"/>
        <v>-1.2670443856372793</v>
      </c>
      <c r="E83" s="23">
        <f t="shared" ca="1" si="2"/>
        <v>-0.53890196444657812</v>
      </c>
      <c r="F83" s="23">
        <f t="shared" ca="1" si="3"/>
        <v>0.72627620562189055</v>
      </c>
      <c r="G83" s="23">
        <f t="shared" ca="1" si="4"/>
        <v>4.7833832436982151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ca="1" si="1"/>
        <v>-1.2069969252552282</v>
      </c>
      <c r="E84" s="23">
        <f t="shared" ca="1" si="2"/>
        <v>-0.53020915633614707</v>
      </c>
      <c r="F84" s="23">
        <f t="shared" ca="1" si="3"/>
        <v>0.75854211097838797</v>
      </c>
      <c r="G84" s="23">
        <f t="shared" ca="1" si="4"/>
        <v>5.0225480860741083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ca="1" si="1"/>
        <v>-1.1488161574234961</v>
      </c>
      <c r="E85" s="23">
        <f t="shared" ca="1" si="2"/>
        <v>-0.5216658219830822</v>
      </c>
      <c r="F85" s="23">
        <f t="shared" ca="1" si="3"/>
        <v>0.79257474039145859</v>
      </c>
      <c r="G85" s="23">
        <f t="shared" ca="1" si="4"/>
        <v>5.2748084320735158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ca="1" si="1"/>
        <v>-1.0924255033107149</v>
      </c>
      <c r="E86" s="23">
        <f t="shared" ca="1" si="2"/>
        <v>-0.51326733848767125</v>
      </c>
      <c r="F86" s="23">
        <f t="shared" ca="1" si="3"/>
        <v>0.82850387163147698</v>
      </c>
      <c r="G86" s="23">
        <f t="shared" ca="1" si="4"/>
        <v>5.5411262345582175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ca="1" si="1"/>
        <v>-1.0377522711302758</v>
      </c>
      <c r="E87" s="23">
        <f t="shared" ca="1" si="2"/>
        <v>-0.5050092716399861</v>
      </c>
      <c r="F87" s="23">
        <f t="shared" ca="1" si="3"/>
        <v>0.86647040489887162</v>
      </c>
      <c r="G87" s="23">
        <f t="shared" ca="1" si="4"/>
        <v>5.8225458892720745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ca="1" si="1"/>
        <v>-0.98472742175991024</v>
      </c>
      <c r="E88" s="23">
        <f t="shared" ca="1" si="2"/>
        <v>-0.49688736639009545</v>
      </c>
      <c r="F88" s="23">
        <f t="shared" ca="1" si="3"/>
        <v>0.90662720032681221</v>
      </c>
      <c r="G88" s="23">
        <f t="shared" ca="1" si="4"/>
        <v>6.1202004426692689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ca="1" si="1"/>
        <v>-0.93328535068516838</v>
      </c>
      <c r="E89" s="23">
        <f t="shared" ca="1" si="2"/>
        <v>-0.48889753789006579</v>
      </c>
      <c r="F89" s="23">
        <f t="shared" ca="1" si="3"/>
        <v>0.94913989028719192</v>
      </c>
      <c r="G89" s="23">
        <f t="shared" ca="1" si="4"/>
        <v>6.4353176129767791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ca="1" si="1"/>
        <v>-0.8833636849802522</v>
      </c>
      <c r="E90" s="23">
        <f t="shared" ca="1" si="2"/>
        <v>-0.48103586306811896</v>
      </c>
      <c r="F90" s="23">
        <f t="shared" ca="1" si="3"/>
        <v>0.99418762048505949</v>
      </c>
      <c r="G90" s="23">
        <f t="shared" ca="1" si="4"/>
        <v>6.7692252834148929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ca="1" si="1"/>
        <v>-0.83490309415268271</v>
      </c>
      <c r="E91" s="23">
        <f t="shared" ca="1" si="2"/>
        <v>-0.47329857269842912</v>
      </c>
      <c r="F91" s="23">
        <f t="shared" ca="1" si="3"/>
        <v>1.0419636530614469</v>
      </c>
      <c r="G91" s="23">
        <f t="shared" ca="1" si="4"/>
        <v>7.1233559725813835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ca="1" si="1"/>
        <v>-0.78784711378023631</v>
      </c>
      <c r="E92" s="23">
        <f t="shared" ca="1" si="2"/>
        <v>-0.46568204393287194</v>
      </c>
      <c r="F92" s="23">
        <f t="shared" ca="1" si="3"/>
        <v>1.0926757364272937</v>
      </c>
      <c r="G92" s="23">
        <f t="shared" ca="1" si="4"/>
        <v>7.4992495757746234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ca="1" si="7">1+$E$14/$E$13*(1-$C$19^2/C93^2)</f>
        <v>-0.74214198096094774</v>
      </c>
      <c r="E93" s="23">
        <f t="shared" ref="E93:E156" ca="1" si="8">$C$20*(C93/$C$19-$C$19/C93)</f>
        <v>-0.45818279326363598</v>
      </c>
      <c r="F93" s="23">
        <f t="shared" ca="1" si="3"/>
        <v>1.146546107756065</v>
      </c>
      <c r="G93" s="23">
        <f t="shared" ca="1" si="4"/>
        <v>7.8985533834696398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ca="1" si="7"/>
        <v>-0.69773648068043315</v>
      </c>
      <c r="E94" s="23">
        <f t="shared" ca="1" si="8"/>
        <v>-0.45079746988796943</v>
      </c>
      <c r="F94" s="23">
        <f t="shared" ref="F94:F157" ca="1" si="9">(D94^2+E94^2)^0.5/(D94^2+E94^2)</f>
        <v>1.2038109417238219</v>
      </c>
      <c r="G94" s="23">
        <f t="shared" ref="G94:G157" ca="1" si="10">F94*$C$22/$C$12-$C$3</f>
        <v>8.3230179952094812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ca="1" si="7"/>
        <v>-0.65458180227652352</v>
      </c>
      <c r="E95" s="23">
        <f t="shared" ca="1" si="8"/>
        <v>-0.44352284944850695</v>
      </c>
      <c r="F95" s="23">
        <f t="shared" ca="1" si="9"/>
        <v>1.2647189892327264</v>
      </c>
      <c r="G95" s="23">
        <f t="shared" ca="1" si="10"/>
        <v>8.7744872294039951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ca="1" si="7"/>
        <v>-0.61263140524983206</v>
      </c>
      <c r="E96" s="23">
        <f t="shared" ca="1" si="8"/>
        <v>-0.43635582812460738</v>
      </c>
      <c r="F96" s="23">
        <f t="shared" ca="1" si="9"/>
        <v>1.3295290578860057</v>
      </c>
      <c r="G96" s="23">
        <f t="shared" ca="1" si="10"/>
        <v>9.2548794478331313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ca="1" si="7"/>
        <v>-0.57184089373119984</v>
      </c>
      <c r="E97" s="23">
        <f t="shared" ca="1" si="8"/>
        <v>-0.42929341705194951</v>
      </c>
      <c r="F97" s="23">
        <f t="shared" ca="1" si="9"/>
        <v>1.398505867045255</v>
      </c>
      <c r="G97" s="23">
        <f t="shared" ca="1" si="10"/>
        <v>9.7661568320532464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ca="1" si="7"/>
        <v>-0.53216789897358541</v>
      </c>
      <c r="E98" s="23">
        <f t="shared" ca="1" si="8"/>
        <v>-0.42233273704930646</v>
      </c>
      <c r="F98" s="23">
        <f t="shared" ca="1" si="9"/>
        <v>1.4719136602168355</v>
      </c>
      <c r="G98" s="23">
        <f t="shared" ca="1" si="10"/>
        <v>10.310278036434942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ca="1" si="7"/>
        <v>-0.49357196928749625</v>
      </c>
      <c r="E99" s="23">
        <f t="shared" ca="1" si="8"/>
        <v>-0.41547101363295058</v>
      </c>
      <c r="F99" s="23">
        <f t="shared" ca="1" si="9"/>
        <v>1.5500067746950137</v>
      </c>
      <c r="G99" s="23">
        <f t="shared" ca="1" si="10"/>
        <v>10.889128287449362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ca="1" si="7"/>
        <v>-0.45601446688591074</v>
      </c>
      <c r="E100" s="23">
        <f t="shared" ca="1" si="8"/>
        <v>-0.40870557230054982</v>
      </c>
      <c r="F100" s="23">
        <f t="shared" ca="1" si="9"/>
        <v>1.6330161574132849</v>
      </c>
      <c r="G100" s="23">
        <f t="shared" ca="1" si="10"/>
        <v>11.504419434999251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ca="1" si="7"/>
        <v>-0.41945847114740031</v>
      </c>
      <c r="E101" s="23">
        <f t="shared" ca="1" si="8"/>
        <v>-0.40203383406771248</v>
      </c>
      <c r="F101" s="23">
        <f t="shared" ca="1" si="9"/>
        <v>1.7211305937663519</v>
      </c>
      <c r="G101" s="23">
        <f t="shared" ca="1" si="10"/>
        <v>12.157550814657817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ca="1" si="7"/>
        <v>-0.38386868784507344</v>
      </c>
      <c r="E102" s="23">
        <f t="shared" ca="1" si="8"/>
        <v>-0.39545331124152983</v>
      </c>
      <c r="F102" s="23">
        <f t="shared" ca="1" si="9"/>
        <v>1.8144712220866885</v>
      </c>
      <c r="G102" s="23">
        <f t="shared" ca="1" si="10"/>
        <v>12.849420341108429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ca="1" si="7"/>
        <v>-0.34921136392455887</v>
      </c>
      <c r="E103" s="23">
        <f t="shared" ca="1" si="8"/>
        <v>-0.38896160341656355</v>
      </c>
      <c r="F103" s="23">
        <f t="shared" ca="1" si="9"/>
        <v>1.9130578170395585</v>
      </c>
      <c r="G103" s="23">
        <f t="shared" ca="1" si="10"/>
        <v>13.580174590269177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ca="1" si="7"/>
        <v>-0.31545420744668862</v>
      </c>
      <c r="E104" s="23">
        <f t="shared" ca="1" si="8"/>
        <v>-0.38255639367973832</v>
      </c>
      <c r="F104" s="23">
        <f t="shared" ca="1" si="9"/>
        <v>2.0167654736812035</v>
      </c>
      <c r="G104" s="23">
        <f t="shared" ca="1" si="10"/>
        <v>14.348887728172111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ca="1" si="7"/>
        <v>-0.28256631234025198</v>
      </c>
      <c r="E105" s="23">
        <f t="shared" ca="1" si="8"/>
        <v>-0.37623544501153344</v>
      </c>
      <c r="F105" s="23">
        <f t="shared" ca="1" si="9"/>
        <v>2.125270920483024</v>
      </c>
      <c r="G105" s="23">
        <f t="shared" ca="1" si="10"/>
        <v>15.153163566539604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ca="1" si="7"/>
        <v>-0.25051808763733496</v>
      </c>
      <c r="E106" s="23">
        <f t="shared" ca="1" si="8"/>
        <v>-0.36999659687172792</v>
      </c>
      <c r="F106" s="23">
        <f t="shared" ca="1" si="9"/>
        <v>2.2379890305489742</v>
      </c>
      <c r="G106" s="23">
        <f t="shared" ca="1" si="10"/>
        <v>15.988664964345661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ca="1" si="7"/>
        <v>-0.21928119088865228</v>
      </c>
      <c r="E107" s="23">
        <f t="shared" ca="1" si="8"/>
        <v>-0.363837761958752</v>
      </c>
      <c r="F107" s="23">
        <f t="shared" ca="1" si="9"/>
        <v>2.3540025401071474</v>
      </c>
      <c r="G107" s="23">
        <f t="shared" ca="1" si="10"/>
        <v>16.848592879598385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ca="1" si="7"/>
        <v>-0.18882846547904797</v>
      </c>
      <c r="E108" s="23">
        <f t="shared" ca="1" si="8"/>
        <v>-0.35775692313243401</v>
      </c>
      <c r="F108" s="23">
        <f t="shared" ca="1" si="9"/>
        <v>2.4719918254234461</v>
      </c>
      <c r="G108" s="23">
        <f t="shared" ca="1" si="10"/>
        <v>17.723165854165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ca="1" si="7"/>
        <v>-0.15913388158424047</v>
      </c>
      <c r="E109" s="23">
        <f t="shared" ca="1" si="8"/>
        <v>-0.35175213049060694</v>
      </c>
      <c r="F109" s="23">
        <f t="shared" ca="1" si="9"/>
        <v>2.5901768380810291</v>
      </c>
      <c r="G109" s="23">
        <f t="shared" ca="1" si="10"/>
        <v>18.599189620154004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ca="1" si="7"/>
        <v>-0.13017248052908892</v>
      </c>
      <c r="E110" s="23">
        <f t="shared" ca="1" si="8"/>
        <v>-0.34582149859068029</v>
      </c>
      <c r="F110" s="23">
        <f t="shared" ca="1" si="9"/>
        <v>2.7062892462876897</v>
      </c>
      <c r="G110" s="23">
        <f t="shared" ca="1" si="10"/>
        <v>19.459850602692935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ca="1" si="7"/>
        <v>-0.1019203223252354</v>
      </c>
      <c r="E111" s="23">
        <f t="shared" ca="1" si="8"/>
        <v>-0.33996320380785328</v>
      </c>
      <c r="F111" s="23">
        <f t="shared" ca="1" si="9"/>
        <v>2.8175975707692915</v>
      </c>
      <c r="G111" s="23">
        <f t="shared" ca="1" si="10"/>
        <v>20.284902234923248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ca="1" si="7"/>
        <v>-7.4354436182185735E-2</v>
      </c>
      <c r="E112" s="23">
        <f t="shared" ca="1" si="8"/>
        <v>-0.33417548182219681</v>
      </c>
      <c r="F112" s="23">
        <f t="shared" ca="1" si="9"/>
        <v>2.9210083242709066</v>
      </c>
      <c r="G112" s="23">
        <f t="shared" ca="1" si="10"/>
        <v>21.051414635177519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ca="1" si="7"/>
        <v>-4.7452773800783499E-2</v>
      </c>
      <c r="E113" s="23">
        <f t="shared" ca="1" si="8"/>
        <v>-0.32845662522732749</v>
      </c>
      <c r="F113" s="23">
        <f t="shared" ca="1" si="9"/>
        <v>3.0132578448569265</v>
      </c>
      <c r="G113" s="23">
        <f t="shared" ca="1" si="10"/>
        <v>21.735196534567624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ca="1" si="7"/>
        <v>-2.1194165271710697E-2</v>
      </c>
      <c r="E114" s="23">
        <f t="shared" ca="1" si="8"/>
        <v>-0.32280498125386642</v>
      </c>
      <c r="F114" s="23">
        <f t="shared" ca="1" si="9"/>
        <v>3.0911901294016118</v>
      </c>
      <c r="G114" s="23">
        <f t="shared" ca="1" si="10"/>
        <v>22.312854664509715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ca="1" si="7"/>
        <v>4.4417225857154019E-3</v>
      </c>
      <c r="E115" s="23">
        <f t="shared" ca="1" si="8"/>
        <v>-0.31721894960130398</v>
      </c>
      <c r="F115" s="23">
        <f t="shared" ca="1" si="9"/>
        <v>3.1520878139788064</v>
      </c>
      <c r="G115" s="23">
        <f t="shared" ca="1" si="10"/>
        <v>22.764247085458123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ca="1" si="7"/>
        <v>2.947442559755975E-2</v>
      </c>
      <c r="E116" s="23">
        <f t="shared" ca="1" si="8"/>
        <v>-0.31169698037229615</v>
      </c>
      <c r="F116" s="23">
        <f t="shared" ca="1" si="9"/>
        <v>3.193995831683961</v>
      </c>
      <c r="G116" s="23">
        <f t="shared" ca="1" si="10"/>
        <v>23.074882238508962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ca="1" si="7"/>
        <v>5.3922719464488789E-2</v>
      </c>
      <c r="E117" s="23">
        <f t="shared" ca="1" si="8"/>
        <v>-0.30623757210379088</v>
      </c>
      <c r="F117" s="23">
        <f t="shared" ca="1" si="9"/>
        <v>3.2159642930508956</v>
      </c>
      <c r="G117" s="23">
        <f t="shared" ca="1" si="10"/>
        <v>23.23771924996154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ca="1" si="7"/>
        <v>7.7804654978682719E-2</v>
      </c>
      <c r="E118" s="23">
        <f t="shared" ca="1" si="8"/>
        <v>-0.30083926988972981</v>
      </c>
      <c r="F118" s="23">
        <f t="shared" ca="1" si="9"/>
        <v>3.2181497558622274</v>
      </c>
      <c r="G118" s="23">
        <f t="shared" ca="1" si="10"/>
        <v>23.253918574388223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ca="1" si="7"/>
        <v>0.10113759135179046</v>
      </c>
      <c r="E119" s="23">
        <f t="shared" ca="1" si="8"/>
        <v>-0.29550066359039517</v>
      </c>
      <c r="F119" s="23">
        <f t="shared" ca="1" si="9"/>
        <v>3.2017511728009609</v>
      </c>
      <c r="G119" s="23">
        <f t="shared" ca="1" si="10"/>
        <v>23.132367218872144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ca="1" si="7"/>
        <v>0.12393822776884733</v>
      </c>
      <c r="E120" s="23">
        <f t="shared" ca="1" si="8"/>
        <v>-0.29022038612377005</v>
      </c>
      <c r="F120" s="23">
        <f t="shared" ca="1" si="9"/>
        <v>3.1688032918511544</v>
      </c>
      <c r="G120" s="23">
        <f t="shared" ca="1" si="10"/>
        <v>22.888147363054792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ca="1" si="7"/>
        <v>0.1462226332752552</v>
      </c>
      <c r="E121" s="23">
        <f t="shared" ca="1" si="8"/>
        <v>-0.28499711183456594</v>
      </c>
      <c r="F121" s="23">
        <f t="shared" ca="1" si="9"/>
        <v>3.1218855788208888</v>
      </c>
      <c r="G121" s="23">
        <f t="shared" ca="1" si="10"/>
        <v>22.540378803098324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ca="1" si="7"/>
        <v>0.16800627509671706</v>
      </c>
      <c r="E122" s="23">
        <f t="shared" ca="1" si="8"/>
        <v>-0.27982955493682576</v>
      </c>
      <c r="F122" s="23">
        <f t="shared" ca="1" si="9"/>
        <v>3.063815673228711</v>
      </c>
      <c r="G122" s="23">
        <f t="shared" ca="1" si="10"/>
        <v>22.109946752167527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ca="1" si="7"/>
        <v>0.18930404548532709</v>
      </c>
      <c r="E123" s="23">
        <f t="shared" ca="1" si="8"/>
        <v>-0.27471646802626309</v>
      </c>
      <c r="F123" s="23">
        <f t="shared" ca="1" si="9"/>
        <v>2.9973837738372398</v>
      </c>
      <c r="G123" s="23">
        <f t="shared" ca="1" si="10"/>
        <v>21.617533024080615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ca="1" si="7"/>
        <v>0.21013028717882942</v>
      </c>
      <c r="E124" s="23">
        <f t="shared" ca="1" si="8"/>
        <v>-0.26965664065871836</v>
      </c>
      <c r="F124" s="23">
        <f t="shared" ca="1" si="9"/>
        <v>2.9251592574199918</v>
      </c>
      <c r="G124" s="23">
        <f t="shared" ca="1" si="10"/>
        <v>21.082182631963761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ca="1" si="7"/>
        <v>0.23049881755432156</v>
      </c>
      <c r="E125" s="23">
        <f t="shared" ca="1" si="8"/>
        <v>-0.26464889799133096</v>
      </c>
      <c r="F125" s="23">
        <f t="shared" ca="1" si="9"/>
        <v>2.849375878419766</v>
      </c>
      <c r="G125" s="23">
        <f t="shared" ca="1" si="10"/>
        <v>20.520452852710822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ca="1" si="7"/>
        <v>0.25042295155235839</v>
      </c>
      <c r="E126" s="23">
        <f t="shared" ca="1" si="8"/>
        <v>-0.25969209948322158</v>
      </c>
      <c r="F126" s="23">
        <f t="shared" ca="1" si="9"/>
        <v>2.7718847910254101</v>
      </c>
      <c r="G126" s="23">
        <f t="shared" ca="1" si="10"/>
        <v>19.946065012126777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ca="1" si="7"/>
        <v>0.26991552344248237</v>
      </c>
      <c r="E127" s="23">
        <f t="shared" ca="1" si="8"/>
        <v>-0.25478513765266664</v>
      </c>
      <c r="F127" s="23">
        <f t="shared" ca="1" si="9"/>
        <v>2.6941569825801119</v>
      </c>
      <c r="G127" s="23">
        <f t="shared" ca="1" si="10"/>
        <v>19.369922522100545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ca="1" si="7"/>
        <v>0.28898890749660855</v>
      </c>
      <c r="E128" s="23">
        <f t="shared" ca="1" si="8"/>
        <v>-0.24992693688792045</v>
      </c>
      <c r="F128" s="23">
        <f t="shared" ca="1" si="9"/>
        <v>2.617316255738606</v>
      </c>
      <c r="G128" s="23">
        <f t="shared" ca="1" si="10"/>
        <v>18.80035535452695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ca="1" si="7"/>
        <v>0.30765503763246116</v>
      </c>
      <c r="E129" s="23">
        <f t="shared" ca="1" si="8"/>
        <v>-0.24511645230900134</v>
      </c>
      <c r="F129" s="23">
        <f t="shared" ca="1" si="9"/>
        <v>2.5421873212717814</v>
      </c>
      <c r="G129" s="23">
        <f t="shared" ca="1" si="10"/>
        <v>18.243476520007945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ca="1" si="7"/>
        <v>0.32592542608527908</v>
      </c>
      <c r="E130" s="23">
        <f t="shared" ca="1" si="8"/>
        <v>-0.24035266867791302</v>
      </c>
      <c r="F130" s="23">
        <f t="shared" ca="1" si="9"/>
        <v>2.4693481679447582</v>
      </c>
      <c r="G130" s="23">
        <f t="shared" ca="1" si="10"/>
        <v>17.703570249541464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ca="1" si="7"/>
        <v>0.34381118116234666</v>
      </c>
      <c r="E131" s="23">
        <f t="shared" ca="1" si="8"/>
        <v>-0.23563459935491246</v>
      </c>
      <c r="F131" s="23">
        <f t="shared" ca="1" si="9"/>
        <v>2.3991800931662621</v>
      </c>
      <c r="G131" s="23">
        <f t="shared" ca="1" si="10"/>
        <v>17.183462837125731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ca="1" si="7"/>
        <v>0.36132302413147876</v>
      </c>
      <c r="E132" s="23">
        <f t="shared" ca="1" si="8"/>
        <v>-0.23096128529857157</v>
      </c>
      <c r="F132" s="23">
        <f t="shared" ca="1" si="9"/>
        <v>2.3319119854325945</v>
      </c>
      <c r="G132" s="23">
        <f t="shared" ca="1" si="10"/>
        <v>16.68485087489212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ca="1" si="7"/>
        <v>0.37847130529140549</v>
      </c>
      <c r="E133" s="23">
        <f t="shared" ca="1" si="8"/>
        <v>-0.22633179410750132</v>
      </c>
      <c r="F133" s="23">
        <f t="shared" ca="1" si="9"/>
        <v>2.2676575920094977</v>
      </c>
      <c r="G133" s="23">
        <f t="shared" ca="1" si="10"/>
        <v>16.208577492657739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ca="1" si="7"/>
        <v>0.39526601926903593</v>
      </c>
      <c r="E134" s="23">
        <f t="shared" ca="1" si="8"/>
        <v>-0.22174521910173065</v>
      </c>
      <c r="F134" s="23">
        <f t="shared" ca="1" si="9"/>
        <v>2.2064457785545808</v>
      </c>
      <c r="G134" s="23">
        <f t="shared" ca="1" si="10"/>
        <v>15.754856651579908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ca="1" si="7"/>
        <v>0.41171681958581818</v>
      </c>
      <c r="E135" s="23">
        <f t="shared" ca="1" si="8"/>
        <v>-0.21720067844183577</v>
      </c>
      <c r="F135" s="23">
        <f t="shared" ca="1" si="9"/>
        <v>2.1482444456411756</v>
      </c>
      <c r="G135" s="23">
        <f t="shared" ca="1" si="10"/>
        <v>15.323450420807633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ca="1" si="7"/>
        <v>0.42783303253283655</v>
      </c>
      <c r="E136" s="23">
        <f t="shared" ca="1" si="8"/>
        <v>-0.21269731428402294</v>
      </c>
      <c r="F136" s="23">
        <f t="shared" ca="1" si="9"/>
        <v>2.0929790337723913</v>
      </c>
      <c r="G136" s="23">
        <f t="shared" ca="1" si="10"/>
        <v>14.913806142353351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ca="1" si="7"/>
        <v>0.44362367039188022</v>
      </c>
      <c r="E137" s="23">
        <f t="shared" ca="1" si="8"/>
        <v>-0.20823429196946655</v>
      </c>
      <c r="F137" s="23">
        <f t="shared" ca="1" si="9"/>
        <v>2.0405465890120098</v>
      </c>
      <c r="G137" s="23">
        <f t="shared" ca="1" si="10"/>
        <v>14.525160689887407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ca="1" si="7"/>
        <v>0.45909744403749164</v>
      </c>
      <c r="E138" s="23">
        <f t="shared" ca="1" si="8"/>
        <v>-0.20381079924628873</v>
      </c>
      <c r="F138" s="23">
        <f t="shared" ca="1" si="9"/>
        <v>1.990826285968927</v>
      </c>
      <c r="G138" s="23">
        <f t="shared" ca="1" si="10"/>
        <v>14.156618468344382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ca="1" si="7"/>
        <v>0.47426277495288383</v>
      </c>
      <c r="E139" s="23">
        <f t="shared" ca="1" si="8"/>
        <v>-0.19942604552266197</v>
      </c>
      <c r="F139" s="23">
        <f t="shared" ca="1" si="9"/>
        <v>1.9436871808883793</v>
      </c>
      <c r="G139" s="23">
        <f t="shared" ca="1" si="10"/>
        <v>13.807208882226584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ca="1" si="7"/>
        <v>0.48912780669068667</v>
      </c>
      <c r="E140" s="23">
        <f t="shared" ca="1" si="8"/>
        <v>-0.19507926114958857</v>
      </c>
      <c r="F140" s="23">
        <f t="shared" ca="1" si="9"/>
        <v>1.8989938328987674</v>
      </c>
      <c r="G140" s="23">
        <f t="shared" ca="1" si="10"/>
        <v>13.475928002019268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ca="1" si="7"/>
        <v>0.5037004158076408</v>
      </c>
      <c r="E141" s="23">
        <f t="shared" ca="1" si="8"/>
        <v>-0.19076969673199179</v>
      </c>
      <c r="F141" s="23">
        <f t="shared" ca="1" si="9"/>
        <v>1.8566103052386627</v>
      </c>
      <c r="G141" s="23">
        <f t="shared" ca="1" si="10"/>
        <v>13.161768222519326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ca="1" si="7"/>
        <v>0.517988222300656</v>
      </c>
      <c r="E142" s="23">
        <f t="shared" ca="1" si="8"/>
        <v>-0.18649662246682297</v>
      </c>
      <c r="F142" s="23">
        <f t="shared" ca="1" si="9"/>
        <v>1.8164029487049491</v>
      </c>
      <c r="G142" s="23">
        <f t="shared" ca="1" si="10"/>
        <v>12.863738894611423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ca="1" si="7"/>
        <v>0.53199859957004936</v>
      </c>
      <c r="E143" s="23">
        <f t="shared" ca="1" si="8"/>
        <v>-0.18225932750695725</v>
      </c>
      <c r="F143" s="23">
        <f t="shared" ca="1" si="9"/>
        <v>1.7782422787050129</v>
      </c>
      <c r="G143" s="23">
        <f t="shared" ca="1" si="10"/>
        <v>12.580880238557771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ca="1" si="7"/>
        <v>0.5457386839342957</v>
      </c>
      <c r="E144" s="23">
        <f t="shared" ca="1" si="8"/>
        <v>-0.178057119349711</v>
      </c>
      <c r="F144" s="23">
        <f t="shared" ca="1" si="9"/>
        <v>1.7420041842029899</v>
      </c>
      <c r="G144" s="23">
        <f t="shared" ca="1" si="10"/>
        <v>12.312272305080592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ca="1" si="7"/>
        <v>0.55921538371920398</v>
      </c>
      <c r="E145" s="23">
        <f t="shared" ca="1" si="8"/>
        <v>-0.17388932324888012</v>
      </c>
      <c r="F145" s="23">
        <f t="shared" ca="1" si="9"/>
        <v>1.7075706492621032</v>
      </c>
      <c r="G145" s="23">
        <f t="shared" ca="1" si="10"/>
        <v>12.057040323656473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ca="1" si="7"/>
        <v>0.57243538794314452</v>
      </c>
      <c r="E146" s="23">
        <f t="shared" ca="1" si="8"/>
        <v>-0.16975528164924644</v>
      </c>
      <c r="F146" s="23">
        <f t="shared" ca="1" si="9"/>
        <v>1.6748301231851119</v>
      </c>
      <c r="G146" s="23">
        <f t="shared" ca="1" si="10"/>
        <v>11.814357446111535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ca="1" si="7"/>
        <v>0.58540517461871189</v>
      </c>
      <c r="E147" s="23">
        <f t="shared" ca="1" si="8"/>
        <v>-0.16565435364255934</v>
      </c>
      <c r="F147" s="23">
        <f t="shared" ca="1" si="9"/>
        <v>1.6436776409378231</v>
      </c>
      <c r="G147" s="23">
        <f t="shared" ca="1" si="10"/>
        <v>11.583445639237649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ca="1" si="7"/>
        <v>0.59813101869005947</v>
      </c>
      <c r="E148" s="23">
        <f t="shared" ca="1" si="8"/>
        <v>-0.16158591444404635</v>
      </c>
      <c r="F148" s="23">
        <f t="shared" ca="1" si="9"/>
        <v>1.6140147694124745</v>
      </c>
      <c r="G148" s="23">
        <f t="shared" ca="1" si="10"/>
        <v>11.363575286480049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ca="1" si="7"/>
        <v>0.61061899962407029</v>
      </c>
      <c r="E149" s="23">
        <f t="shared" ca="1" si="8"/>
        <v>-0.15754935488855423</v>
      </c>
      <c r="F149" s="23">
        <f t="shared" ca="1" si="9"/>
        <v>1.5857494353224053</v>
      </c>
      <c r="G149" s="23">
        <f t="shared" ca="1" si="10"/>
        <v>11.154063912239563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ca="1" si="7"/>
        <v>0.6228750086725019</v>
      </c>
      <c r="E150" s="23">
        <f t="shared" ca="1" si="8"/>
        <v>-0.15354408094546756</v>
      </c>
      <c r="F150" s="23">
        <f t="shared" ca="1" si="9"/>
        <v>1.5587956756451695</v>
      </c>
      <c r="G150" s="23">
        <f t="shared" ca="1" si="10"/>
        <v>10.954274332079969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ca="1" si="7"/>
        <v>0.63490475582131456</v>
      </c>
      <c r="E151" s="23">
        <f t="shared" ca="1" si="8"/>
        <v>-0.14956951325159379</v>
      </c>
      <c r="F151" s="23">
        <f t="shared" ca="1" si="9"/>
        <v>1.5330733403869365</v>
      </c>
      <c r="G151" s="23">
        <f t="shared" ca="1" si="10"/>
        <v>10.763612449526088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ca="1" si="7"/>
        <v>0.6467137764424763</v>
      </c>
      <c r="E152" s="23">
        <f t="shared" ca="1" si="8"/>
        <v>-0.1456250866612418</v>
      </c>
      <c r="F152" s="23">
        <f t="shared" ca="1" si="9"/>
        <v>1.5085077691248294</v>
      </c>
      <c r="G152" s="23">
        <f t="shared" ca="1" si="10"/>
        <v>10.581524858495808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ca="1" si="7"/>
        <v>0.65830743766272526</v>
      </c>
      <c r="E153" s="23">
        <f t="shared" ca="1" si="8"/>
        <v>-0.1417102498127617</v>
      </c>
      <c r="F153" s="23">
        <f t="shared" ca="1" si="9"/>
        <v>1.4850294566019073</v>
      </c>
      <c r="G153" s="23">
        <f t="shared" ca="1" si="10"/>
        <v>10.407496364586963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ca="1" si="7"/>
        <v>0.66969094446296018</v>
      </c>
      <c r="E154" s="23">
        <f t="shared" ca="1" si="8"/>
        <v>-0.13782446471084689</v>
      </c>
      <c r="F154" s="23">
        <f t="shared" ca="1" si="9"/>
        <v>1.4625737180729501</v>
      </c>
      <c r="G154" s="23">
        <f t="shared" ca="1" si="10"/>
        <v>10.241047504517063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ca="1" si="7"/>
        <v>0.68086934552121003</v>
      </c>
      <c r="E155" s="23">
        <f t="shared" ca="1" si="8"/>
        <v>-0.13396720632393277</v>
      </c>
      <c r="F155" s="23">
        <f t="shared" ca="1" si="9"/>
        <v>1.4410803617263683</v>
      </c>
      <c r="G155" s="23">
        <f t="shared" ca="1" si="10"/>
        <v>10.081732118013457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ca="1" si="7"/>
        <v>0.69184753881142191</v>
      </c>
      <c r="E156" s="23">
        <f t="shared" ca="1" si="8"/>
        <v>-0.13013796219606155</v>
      </c>
      <c r="F156" s="23">
        <f t="shared" ca="1" si="9"/>
        <v>1.420493373035312</v>
      </c>
      <c r="G156" s="23">
        <f t="shared" ca="1" si="10"/>
        <v>9.9291350081264014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ca="1" si="13">1+$E$14/$E$13*(1-$C$19^2/C157^2)</f>
        <v>0.70263027696966973</v>
      </c>
      <c r="E157" s="23">
        <f t="shared" ref="E157:E220" ca="1" si="14">$C$20*(C157/$C$19-$C$19/C157)</f>
        <v>-0.12633623207260714</v>
      </c>
      <c r="F157" s="23">
        <f t="shared" ca="1" si="9"/>
        <v>1.4007606140907971</v>
      </c>
      <c r="G157" s="23">
        <f t="shared" ca="1" si="10"/>
        <v>9.782869712593449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ca="1" si="13"/>
        <v>0.71322217243874864</v>
      </c>
      <c r="E158" s="23">
        <f t="shared" ca="1" si="14"/>
        <v>-0.12256152753929012</v>
      </c>
      <c r="F158" s="23">
        <f t="shared" ref="F158:F221" ca="1" si="15">(D158^2+E158^2)^0.5/(D158^2+E158^2)</f>
        <v>1.3818335396698045</v>
      </c>
      <c r="G158" s="23">
        <f t="shared" ref="G158:G221" ca="1" si="16">F158*$C$22/$C$12-$C$3</f>
        <v>9.6425763992486253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ca="1" si="13"/>
        <v>0.72362770240156293</v>
      </c>
      <c r="E159" s="23">
        <f t="shared" ca="1" si="14"/>
        <v>-0.11881337167393149</v>
      </c>
      <c r="F159" s="23">
        <f t="shared" ca="1" si="15"/>
        <v>1.3636669308629263</v>
      </c>
      <c r="G159" s="23">
        <f t="shared" ca="1" si="16"/>
        <v>9.5079198915883936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ca="1" si="13"/>
        <v>0.73385121351315485</v>
      </c>
      <c r="E160" s="23">
        <f t="shared" ca="1" si="14"/>
        <v>-0.11509129871042685</v>
      </c>
      <c r="F160" s="23">
        <f t="shared" ca="1" si="15"/>
        <v>1.3462186464328418</v>
      </c>
      <c r="G160" s="23">
        <f t="shared" ca="1" si="16"/>
        <v>9.3785878257639776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ca="1" si="13"/>
        <v>0.74389692644071403</v>
      </c>
      <c r="E161" s="23">
        <f t="shared" ca="1" si="14"/>
        <v>-0.11139485371444144</v>
      </c>
      <c r="F161" s="23">
        <f t="shared" ca="1" si="15"/>
        <v>1.3294493916244443</v>
      </c>
      <c r="G161" s="23">
        <f t="shared" ca="1" si="16"/>
        <v>9.254288936930724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ca="1" si="13"/>
        <v>0.75376894022041929</v>
      </c>
      <c r="E162" s="23">
        <f t="shared" ca="1" si="14"/>
        <v>-0.10772359227035355</v>
      </c>
      <c r="F162" s="23">
        <f t="shared" ca="1" si="15"/>
        <v>1.3133225038459153</v>
      </c>
      <c r="G162" s="23">
        <f t="shared" ca="1" si="16"/>
        <v>9.1347514706501158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ca="1" si="13"/>
        <v>0.76347123643951331</v>
      </c>
      <c r="E163" s="23">
        <f t="shared" ca="1" si="14"/>
        <v>-0.10407708017899256</v>
      </c>
      <c r="F163" s="23">
        <f t="shared" ca="1" si="15"/>
        <v>1.2978037544471808</v>
      </c>
      <c r="G163" s="23">
        <f t="shared" ca="1" si="16"/>
        <v>9.0197217136105579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ca="1" si="13"/>
        <v>0.77300768325157232</v>
      </c>
      <c r="E164" s="23">
        <f t="shared" ca="1" si="14"/>
        <v>-0.1004548931657403</v>
      </c>
      <c r="F164" s="23">
        <f t="shared" ca="1" si="15"/>
        <v>1.2828611657080453</v>
      </c>
      <c r="G164" s="23">
        <f t="shared" ca="1" si="16"/>
        <v>8.9089626370869688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ca="1" si="13"/>
        <v>0.7823820392325358</v>
      </c>
      <c r="E165" s="23">
        <f t="shared" ca="1" si="14"/>
        <v>-9.6856616598583564E-2</v>
      </c>
      <c r="F165" s="23">
        <f t="shared" ca="1" si="15"/>
        <v>1.2684648420905396</v>
      </c>
      <c r="G165" s="23">
        <f t="shared" ca="1" si="16"/>
        <v>8.8022526461311532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ca="1" si="13"/>
        <v>0.79159795708466907</v>
      </c>
      <c r="E166" s="23">
        <f t="shared" ca="1" si="14"/>
        <v>-9.3281845215723858E-2</v>
      </c>
      <c r="F166" s="23">
        <f t="shared" ca="1" si="15"/>
        <v>1.2545868147922057</v>
      </c>
      <c r="G166" s="23">
        <f t="shared" ca="1" si="16"/>
        <v>8.6993844273527809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ca="1" si="13"/>
        <v>0.80065898719527451</v>
      </c>
      <c r="E167" s="23">
        <f t="shared" ca="1" si="14"/>
        <v>-8.9730182862370153E-2</v>
      </c>
      <c r="F167" s="23">
        <f t="shared" ca="1" si="15"/>
        <v>1.241200898646863</v>
      </c>
      <c r="G167" s="23">
        <f t="shared" ca="1" si="16"/>
        <v>8.6001638882237561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ca="1" si="13"/>
        <v>0.80956858105662988</v>
      </c>
      <c r="E168" s="23">
        <f t="shared" ca="1" si="14"/>
        <v>-8.6201242236351616E-2</v>
      </c>
      <c r="F168" s="23">
        <f t="shared" ca="1" si="15"/>
        <v>1.2282825604479224</v>
      </c>
      <c r="G168" s="23">
        <f t="shared" ca="1" si="16"/>
        <v>8.5044091810499829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ca="1" si="13"/>
        <v>0.81833009455329675</v>
      </c>
      <c r="E169" s="23">
        <f t="shared" ca="1" si="14"/>
        <v>-8.2694644642212753E-2</v>
      </c>
      <c r="F169" s="23">
        <f t="shared" ca="1" si="15"/>
        <v>1.2158087978100069</v>
      </c>
      <c r="G169" s="23">
        <f t="shared" ca="1" si="16"/>
        <v>8.4119498050563521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ca="1" si="13"/>
        <v>0.82694679112264824</v>
      </c>
      <c r="E170" s="23">
        <f t="shared" ca="1" si="14"/>
        <v>-7.9210019753458344E-2</v>
      </c>
      <c r="F170" s="23">
        <f t="shared" ca="1" si="15"/>
        <v>1.203758027732595</v>
      </c>
      <c r="G170" s="23">
        <f t="shared" ca="1" si="16"/>
        <v>8.3226257803860797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ca="1" si="13"/>
        <v>0.83542184479417525</v>
      </c>
      <c r="E171" s="23">
        <f t="shared" ca="1" si="14"/>
        <v>-7.5747005382636956E-2</v>
      </c>
      <c r="F171" s="23">
        <f t="shared" ca="1" si="15"/>
        <v>1.1921099840813212</v>
      </c>
      <c r="G171" s="23">
        <f t="shared" ca="1" si="16"/>
        <v>8.236286888200512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ca="1" si="13"/>
        <v>0.84375834311285436</v>
      </c>
      <c r="E172" s="23">
        <f t="shared" ca="1" si="14"/>
        <v>-7.2305247258962799E-2</v>
      </c>
      <c r="F172" s="23">
        <f t="shared" ca="1" si="15"/>
        <v>1.1808456232559255</v>
      </c>
      <c r="G172" s="23">
        <f t="shared" ca="1" si="16"/>
        <v>8.1527919714608377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ca="1" si="13"/>
        <v>0.85195928995160131</v>
      </c>
      <c r="E173" s="23">
        <f t="shared" ca="1" si="14"/>
        <v>-6.8884398813188974E-2</v>
      </c>
      <c r="F173" s="23">
        <f t="shared" ca="1" si="15"/>
        <v>1.1699470373669631</v>
      </c>
      <c r="G173" s="23">
        <f t="shared" ca="1" si="16"/>
        <v>8.0720082913671103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ca="1" si="13"/>
        <v>0.86002760821760038</v>
      </c>
      <c r="E174" s="23">
        <f t="shared" ca="1" si="14"/>
        <v>-6.5484120969457604E-2</v>
      </c>
      <c r="F174" s="23">
        <f t="shared" ca="1" si="15"/>
        <v>1.1593973742950927</v>
      </c>
      <c r="G174" s="23">
        <f t="shared" ca="1" si="16"/>
        <v>7.9938109348130162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ca="1" si="13"/>
        <v>0.86796614245705472</v>
      </c>
      <c r="E175" s="23">
        <f t="shared" ca="1" si="14"/>
        <v>-6.2104081943864679E-2</v>
      </c>
      <c r="F175" s="23">
        <f t="shared" ca="1" si="15"/>
        <v>1.1491807640563185</v>
      </c>
      <c r="G175" s="23">
        <f t="shared" ca="1" si="16"/>
        <v>7.9180822685823546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ca="1" si="13"/>
        <v>0.87577766136269541</v>
      </c>
      <c r="E176" s="23">
        <f t="shared" ca="1" si="14"/>
        <v>-5.8743957049488205E-2</v>
      </c>
      <c r="F176" s="23">
        <f t="shared" ca="1" si="15"/>
        <v>1.1392822509434801</v>
      </c>
      <c r="G176" s="23">
        <f t="shared" ca="1" si="16"/>
        <v>7.8447114363608126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ca="1" si="13"/>
        <v>0.88346486018817461</v>
      </c>
      <c r="E177" s="23">
        <f t="shared" ca="1" si="14"/>
        <v>-5.5403428507638672E-2</v>
      </c>
      <c r="F177" s="23">
        <f t="shared" ca="1" si="15"/>
        <v>1.1296877309582909</v>
      </c>
      <c r="G177" s="23">
        <f t="shared" ca="1" si="16"/>
        <v>7.7735938949629517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ca="1" si="13"/>
        <v>0.89103036307327665</v>
      </c>
      <c r="E178" s="23">
        <f t="shared" ca="1" si="14"/>
        <v>-5.2082185265101347E-2</v>
      </c>
      <c r="F178" s="23">
        <f t="shared" ca="1" si="15"/>
        <v>1.1203838940892668</v>
      </c>
      <c r="G178" s="23">
        <f t="shared" ca="1" si="16"/>
        <v>7.7046309864784064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ca="1" si="13"/>
        <v>0.89847672528368738</v>
      </c>
      <c r="E179" s="23">
        <f t="shared" ca="1" si="14"/>
        <v>-4.8779922817150247E-2</v>
      </c>
      <c r="F179" s="23">
        <f t="shared" ca="1" si="15"/>
        <v>1.111358171028894</v>
      </c>
      <c r="G179" s="23">
        <f t="shared" ca="1" si="16"/>
        <v>7.6377295433230898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ca="1" si="13"/>
        <v>0.9058064353688946</v>
      </c>
      <c r="E180" s="23">
        <f t="shared" ca="1" si="14"/>
        <v>-4.5496343036121628E-2</v>
      </c>
      <c r="F180" s="23">
        <f t="shared" ca="1" si="15"/>
        <v>1.1025986839584594</v>
      </c>
      <c r="G180" s="23">
        <f t="shared" ca="1" si="16"/>
        <v>7.5728015234411892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ca="1" si="13"/>
        <v>0.91302191724162041</v>
      </c>
      <c r="E181" s="23">
        <f t="shared" ca="1" si="14"/>
        <v>-4.2231154005344954E-2</v>
      </c>
      <c r="F181" s="23">
        <f t="shared" ca="1" si="15"/>
        <v>1.0940942010612329</v>
      </c>
      <c r="G181" s="23">
        <f t="shared" ca="1" si="16"/>
        <v>7.5097636731428405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ca="1" si="13"/>
        <v>0.92012553218203119</v>
      </c>
      <c r="E182" s="23">
        <f t="shared" ca="1" si="14"/>
        <v>-3.8984069858235895E-2</v>
      </c>
      <c r="F182" s="23">
        <f t="shared" ca="1" si="15"/>
        <v>1.0858340944542684</v>
      </c>
      <c r="G182" s="23">
        <f t="shared" ca="1" si="16"/>
        <v>7.4485372152816485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ca="1" si="13"/>
        <v>0.92711958076981571</v>
      </c>
      <c r="E183" s="23">
        <f t="shared" ca="1" si="14"/>
        <v>-3.575481062236658E-2</v>
      </c>
      <c r="F183" s="23">
        <f t="shared" ca="1" si="15"/>
        <v>1.077808301256167</v>
      </c>
      <c r="G183" s="23">
        <f t="shared" ca="1" si="16"/>
        <v>7.3890475606769659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ca="1" si="13"/>
        <v>0.9340063047470879</v>
      </c>
      <c r="E184" s="23">
        <f t="shared" ca="1" si="14"/>
        <v>-3.2543102068333482E-2</v>
      </c>
      <c r="F184" s="23">
        <f t="shared" ca="1" si="15"/>
        <v>1.0700072875328694</v>
      </c>
      <c r="G184" s="23">
        <f t="shared" ca="1" si="16"/>
        <v>7.3312240408689613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ca="1" si="13"/>
        <v>0.94078788881492548</v>
      </c>
      <c r="E185" s="23">
        <f t="shared" ca="1" si="14"/>
        <v>-2.9348675563251155E-2</v>
      </c>
      <c r="F185" s="23">
        <f t="shared" ca="1" si="15"/>
        <v>1.0624220148861201</v>
      </c>
      <c r="G185" s="23">
        <f t="shared" ca="1" si="16"/>
        <v>7.2749996604620222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ca="1" si="13"/>
        <v>0.94746646236623633</v>
      </c>
      <c r="E186" s="23">
        <f t="shared" ca="1" si="14"/>
        <v>-2.6171267928709295E-2</v>
      </c>
      <c r="F186" s="23">
        <f t="shared" ca="1" si="15"/>
        <v>1.055043909469795</v>
      </c>
      <c r="G186" s="23">
        <f t="shared" ca="1" si="16"/>
        <v>7.2203108674642218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ca="1" si="13"/>
        <v>0.95404410115751681</v>
      </c>
      <c r="E187" s="23">
        <f t="shared" ca="1" si="14"/>
        <v>-2.3010621303032931E-2</v>
      </c>
      <c r="F187" s="23">
        <f t="shared" ca="1" si="15"/>
        <v>1.0478648332380278</v>
      </c>
      <c r="G187" s="23">
        <f t="shared" ca="1" si="16"/>
        <v>7.1670973401695557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ca="1" si="13"/>
        <v>0.96052282892195207</v>
      </c>
      <c r="E188" s="23">
        <f t="shared" ca="1" si="14"/>
        <v>-1.9866483007696674E-2</v>
      </c>
      <c r="F188" s="23">
        <f t="shared" ca="1" si="15"/>
        <v>1.0408770572461019</v>
      </c>
      <c r="G188" s="23">
        <f t="shared" ca="1" si="16"/>
        <v>7.1153017892559207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ca="1" si="13"/>
        <v>0.96690461892620228</v>
      </c>
      <c r="E189" s="23">
        <f t="shared" ca="1" si="14"/>
        <v>-1.6738605417745241E-2</v>
      </c>
      <c r="F189" s="23">
        <f t="shared" ca="1" si="15"/>
        <v>1.0340732368405896</v>
      </c>
      <c r="G189" s="23">
        <f t="shared" ca="1" si="16"/>
        <v>7.0648697738867758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ca="1" si="13"/>
        <v>0.9731913954731044</v>
      </c>
      <c r="E190" s="23">
        <f t="shared" ca="1" si="14"/>
        <v>-1.3626745836083415E-2</v>
      </c>
      <c r="F190" s="23">
        <f t="shared" ca="1" si="15"/>
        <v>1.0274463885893306</v>
      </c>
      <c r="G190" s="23">
        <f t="shared" ca="1" si="16"/>
        <v>7.0157495307090292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ca="1" si="13"/>
        <v>0.97938503535243138</v>
      </c>
      <c r="E191" s="23">
        <f t="shared" ca="1" si="14"/>
        <v>-1.053066637149894E-2</v>
      </c>
      <c r="F191" s="23">
        <f t="shared" ca="1" si="15"/>
        <v>1.0209898688146679</v>
      </c>
      <c r="G191" s="23">
        <f t="shared" ca="1" si="16"/>
        <v>6.9678918147347559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ca="1" si="13"/>
        <v>0.98548736924174918</v>
      </c>
      <c r="E192" s="23">
        <f t="shared" ca="1" si="14"/>
        <v>-7.4501338202913048E-3</v>
      </c>
      <c r="F192" s="23">
        <f t="shared" ca="1" si="15"/>
        <v>1.0146973536050272</v>
      </c>
      <c r="G192" s="23">
        <f t="shared" ca="1" si="16"/>
        <v>6.9212497511808646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ca="1" si="13"/>
        <v>0.99150018305932375</v>
      </c>
      <c r="E193" s="23">
        <f t="shared" ca="1" si="14"/>
        <v>-4.3849195513811917E-3</v>
      </c>
      <c r="F193" s="23">
        <f t="shared" ca="1" si="15"/>
        <v>1.008562820190549</v>
      </c>
      <c r="G193" s="23">
        <f t="shared" ca="1" si="16"/>
        <v>6.8757786974195323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ca="1" si="13"/>
        <v>0.99742521927094152</v>
      </c>
      <c r="E194" s="23">
        <f t="shared" ca="1" si="14"/>
        <v>-1.3347993947839126E-3</v>
      </c>
      <c r="F194" s="23">
        <f t="shared" ca="1" si="15"/>
        <v>1.0025805295781394</v>
      </c>
      <c r="G194" s="23">
        <f t="shared" ca="1" si="16"/>
        <v>6.8314361142638544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ca="1" si="13"/>
        <v>1.0032641781524354</v>
      </c>
      <c r="E195" s="23">
        <f t="shared" ca="1" si="14"/>
        <v>1.700446466670271E-3</v>
      </c>
      <c r="F195" s="23">
        <f t="shared" ca="1" si="15"/>
        <v>0.99674501035008567</v>
      </c>
      <c r="G195" s="23">
        <f t="shared" ca="1" si="16"/>
        <v>6.7881814458781768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ca="1" si="13"/>
        <v>1.0090187190096174</v>
      </c>
      <c r="E196" s="23">
        <f t="shared" ca="1" si="14"/>
        <v>4.7210336024760312E-3</v>
      </c>
      <c r="F196" s="23">
        <f t="shared" ca="1" si="15"/>
        <v>0.9910510435383959</v>
      </c>
      <c r="G196" s="23">
        <f t="shared" ca="1" si="16"/>
        <v>6.7459760076620405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ca="1" si="13"/>
        <v>1.0146904613572576</v>
      </c>
      <c r="E197" s="23">
        <f t="shared" ca="1" si="14"/>
        <v>7.7271734365612008E-3</v>
      </c>
      <c r="F197" s="23">
        <f t="shared" ca="1" si="15"/>
        <v>0.98549364849430088</v>
      </c>
      <c r="G197" s="23">
        <f t="shared" ca="1" si="16"/>
        <v>6.704782881510571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ca="1" si="13"/>
        <v>1.0202809860586661</v>
      </c>
      <c r="E198" s="23">
        <f t="shared" ca="1" si="14"/>
        <v>1.0719073346462122E-2</v>
      </c>
      <c r="F198" s="23">
        <f t="shared" ca="1" si="15"/>
        <v>0.98006806967899673</v>
      </c>
      <c r="G198" s="23">
        <f t="shared" ca="1" si="16"/>
        <v>6.6645668179033901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ca="1" si="13"/>
        <v>1.0257918364273861</v>
      </c>
      <c r="E199" s="23">
        <f t="shared" ca="1" si="14"/>
        <v>1.3696936759667332E-2</v>
      </c>
      <c r="F199" s="23">
        <f t="shared" ca="1" si="15"/>
        <v>0.97476976430775242</v>
      </c>
      <c r="G199" s="23">
        <f t="shared" ca="1" si="16"/>
        <v>6.625294144318925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ca="1" si="13"/>
        <v>1.031224519292419</v>
      </c>
      <c r="E200" s="23">
        <f t="shared" ca="1" si="14"/>
        <v>1.666096324721987E-2</v>
      </c>
      <c r="F200" s="23">
        <f t="shared" ca="1" si="15"/>
        <v>0.96959439078502574</v>
      </c>
      <c r="G200" s="23">
        <f t="shared" ca="1" si="16"/>
        <v>6.5869326795119241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ca="1" si="13"/>
        <v>1.0365805060283635</v>
      </c>
      <c r="E201" s="23">
        <f t="shared" ca="1" si="14"/>
        <v>1.9611348614671439E-2</v>
      </c>
      <c r="F201" s="23">
        <f t="shared" ca="1" si="15"/>
        <v>0.96453779787326521</v>
      </c>
      <c r="G201" s="23">
        <f t="shared" ca="1" si="16"/>
        <v>6.5494516532292772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ca="1" si="13"/>
        <v>1.0418612335517796</v>
      </c>
      <c r="E202" s="23">
        <f t="shared" ca="1" si="14"/>
        <v>2.2548284990474139E-2</v>
      </c>
      <c r="F202" s="23">
        <f t="shared" ca="1" si="15"/>
        <v>0.95959601454265908</v>
      </c>
      <c r="G202" s="23">
        <f t="shared" ca="1" si="16"/>
        <v>6.5128216309732236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ca="1" si="13"/>
        <v>1.0470681052850364</v>
      </c>
      <c r="E203" s="23">
        <f t="shared" ca="1" si="14"/>
        <v>2.5471960911894104E-2</v>
      </c>
      <c r="F203" s="23">
        <f t="shared" ca="1" si="15"/>
        <v>0.95476524045330013</v>
      </c>
      <c r="G203" s="23">
        <f t="shared" ca="1" si="16"/>
        <v>6.4770144434522194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ca="1" si="13"/>
        <v>1.0522024920888544</v>
      </c>
      <c r="E204" s="23">
        <f t="shared" ca="1" si="14"/>
        <v>2.8382561408527334E-2</v>
      </c>
      <c r="F204" s="23">
        <f t="shared" ca="1" si="15"/>
        <v>0.9500418370250544</v>
      </c>
      <c r="G204" s="23">
        <f t="shared" ca="1" si="16"/>
        <v>6.442003120388053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ca="1" si="13"/>
        <v>1.0572657331646944</v>
      </c>
      <c r="E205" s="23">
        <f t="shared" ca="1" si="14"/>
        <v>3.1280268083495918E-2</v>
      </c>
      <c r="F205" s="23">
        <f t="shared" ca="1" si="15"/>
        <v>0.94542231905393703</v>
      </c>
      <c r="G205" s="23">
        <f t="shared" ca="1" si="16"/>
        <v>6.4077618283738369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ca="1" si="13"/>
        <v>1.0622591369281065</v>
      </c>
      <c r="E206" s="23">
        <f t="shared" ca="1" si="14"/>
        <v>3.4165259192398843E-2</v>
      </c>
      <c r="F206" s="23">
        <f t="shared" ca="1" si="15"/>
        <v>0.94090334683699717</v>
      </c>
      <c r="G206" s="23">
        <f t="shared" ca="1" si="16"/>
        <v>6.3742658125012239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ca="1" si="13"/>
        <v>1.067183981854098</v>
      </c>
      <c r="E207" s="23">
        <f t="shared" ca="1" si="14"/>
        <v>3.7037709720090295E-2</v>
      </c>
      <c r="F207" s="23">
        <f t="shared" ca="1" si="15"/>
        <v>0.93648171877064701</v>
      </c>
      <c r="G207" s="23">
        <f t="shared" ca="1" si="16"/>
        <v>6.3414913414969414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ca="1" si="13"/>
        <v>1.0720415172955451</v>
      </c>
      <c r="E208" s="23">
        <f t="shared" ca="1" si="14"/>
        <v>3.9897791455354055E-2</v>
      </c>
      <c r="F208" s="23">
        <f t="shared" ca="1" si="15"/>
        <v>0.9321543643900646</v>
      </c>
      <c r="G208" s="23">
        <f t="shared" ca="1" si="16"/>
        <v>6.3094156561286958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ca="1" si="13"/>
        <v>1.0768329642756205</v>
      </c>
      <c r="E209" s="23">
        <f t="shared" ca="1" si="14"/>
        <v>4.2745673063541108E-2</v>
      </c>
      <c r="F209" s="23">
        <f t="shared" ca="1" si="15"/>
        <v>0.92791833781975364</v>
      </c>
      <c r="G209" s="23">
        <f t="shared" ca="1" si="16"/>
        <v>6.2780169206587022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ca="1" si="13"/>
        <v>1.0815595162551821</v>
      </c>
      <c r="E210" s="23">
        <f t="shared" ca="1" si="14"/>
        <v>4.5581520157236509E-2</v>
      </c>
      <c r="F210" s="23">
        <f t="shared" ca="1" si="15"/>
        <v>0.92377081160760466</v>
      </c>
      <c r="G210" s="23">
        <f t="shared" ca="1" si="16"/>
        <v>6.247274177139845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ca="1" si="13"/>
        <v>1.0862223398760167</v>
      </c>
      <c r="E211" s="23">
        <f t="shared" ca="1" si="14"/>
        <v>4.840549536501438E-2</v>
      </c>
      <c r="F211" s="23">
        <f t="shared" ca="1" si="15"/>
        <v>0.91970907091687837</v>
      </c>
      <c r="G211" s="23">
        <f t="shared" ca="1" si="16"/>
        <v>6.217167302364869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ca="1" si="13"/>
        <v>1.0908225756808057</v>
      </c>
      <c r="E212" s="23">
        <f t="shared" ca="1" si="14"/>
        <v>5.1217758398344422E-2</v>
      </c>
      <c r="F212" s="23">
        <f t="shared" ca="1" si="15"/>
        <v>0.91573050805242695</v>
      </c>
      <c r="G212" s="23">
        <f t="shared" ca="1" si="16"/>
        <v>6.1876769672930374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ca="1" si="13"/>
        <v>1.0953613388106445</v>
      </c>
      <c r="E213" s="23">
        <f t="shared" ca="1" si="14"/>
        <v>5.4018466116705903E-2</v>
      </c>
      <c r="F213" s="23">
        <f t="shared" ca="1" si="15"/>
        <v>0.91183261729921683</v>
      </c>
      <c r="G213" s="23">
        <f t="shared" ca="1" si="16"/>
        <v>6.1587845987916774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ca="1" si="13"/>
        <v>1.0998397196809071</v>
      </c>
      <c r="E214" s="23">
        <f t="shared" ca="1" si="14"/>
        <v>5.6807772590965061E-2</v>
      </c>
      <c r="F214" s="23">
        <f t="shared" ca="1" si="15"/>
        <v>0.90801299005283143</v>
      </c>
      <c r="G214" s="23">
        <f t="shared" ca="1" si="16"/>
        <v>6.1304723435419586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ca="1" si="13"/>
        <v>1.1042587846362262</v>
      </c>
      <c r="E215" s="23">
        <f t="shared" ca="1" si="14"/>
        <v>5.9585829165070103E-2</v>
      </c>
      <c r="F215" s="23">
        <f t="shared" ca="1" si="15"/>
        <v>0.90426931022309365</v>
      </c>
      <c r="G215" s="23">
        <f t="shared" ca="1" si="16"/>
        <v>6.102723033969129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ca="1" si="13"/>
        <v>1.1086195765853164</v>
      </c>
      <c r="E216" s="23">
        <f t="shared" ca="1" si="14"/>
        <v>6.2352784516115652E-2</v>
      </c>
      <c r="F216" s="23">
        <f t="shared" ca="1" si="15"/>
        <v>0.90059934989332557</v>
      </c>
      <c r="G216" s="23">
        <f t="shared" ca="1" si="16"/>
        <v>6.0755201560676104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ca="1" si="13"/>
        <v>1.1129231156163546</v>
      </c>
      <c r="E217" s="23">
        <f t="shared" ca="1" si="14"/>
        <v>6.510878471282612E-2</v>
      </c>
      <c r="F217" s="23">
        <f t="shared" ca="1" si="15"/>
        <v>0.89700096521899808</v>
      </c>
      <c r="G217" s="23">
        <f t="shared" ca="1" si="16"/>
        <v>6.0488478190005193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ca="1" si="13"/>
        <v>1.1171703995935875</v>
      </c>
      <c r="E218" s="23">
        <f t="shared" ca="1" si="14"/>
        <v>6.7853973272507251E-2</v>
      </c>
      <c r="F218" s="23">
        <f t="shared" ca="1" si="15"/>
        <v>0.89347209255068816</v>
      </c>
      <c r="G218" s="23">
        <f t="shared" ca="1" si="16"/>
        <v>6.0226907263618346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ca="1" si="13"/>
        <v>1.1213624047358222</v>
      </c>
      <c r="E219" s="23">
        <f t="shared" ca="1" si="14"/>
        <v>7.0588491216511673E-2</v>
      </c>
      <c r="F219" s="23">
        <f t="shared" ca="1" si="15"/>
        <v>0.89001074476731912</v>
      </c>
      <c r="G219" s="23">
        <f t="shared" ca="1" si="16"/>
        <v>5.9970341489972423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ca="1" si="13"/>
        <v>1.1255000861774254</v>
      </c>
      <c r="E220" s="23">
        <f t="shared" ca="1" si="14"/>
        <v>7.3312477124263573E-2</v>
      </c>
      <c r="F220" s="23">
        <f t="shared" ca="1" si="15"/>
        <v>0.88661500780663993</v>
      </c>
      <c r="G220" s="23">
        <f t="shared" ca="1" si="16"/>
        <v>5.9718638992869764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ca="1" si="19">1+$E$14/$E$13*(1-$C$19^2/C221^2)</f>
        <v>1.1295843785124315</v>
      </c>
      <c r="E221" s="23">
        <f t="shared" ref="E221:E289" ca="1" si="20">$C$20*(C221/$C$19-$C$19/C221)</f>
        <v>7.6026067185886961E-2</v>
      </c>
      <c r="F221" s="23">
        <f t="shared" ca="1" si="15"/>
        <v>0.88328303738081126</v>
      </c>
      <c r="G221" s="23">
        <f t="shared" ca="1" si="16"/>
        <v>5.9471663068007343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ca="1" si="19"/>
        <v>1.1336161963223408</v>
      </c>
      <c r="E222" s="23">
        <f t="shared" ca="1" si="20"/>
        <v>7.8729395253477955E-2</v>
      </c>
      <c r="F222" s="23">
        <f t="shared" ref="F222:F284" ca="1" si="21">(D222^2+E222^2)^0.5/(D222^2+E222^2)</f>
        <v>0.88001305586579248</v>
      </c>
      <c r="G222" s="23">
        <f t="shared" ref="G222:G285" ca="1" si="22">F222*$C$22/$C$12-$C$3</f>
        <v>5.9229281952408463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ca="1" si="19"/>
        <v>1.1375964346881606</v>
      </c>
      <c r="E223" s="23">
        <f t="shared" ca="1" si="20"/>
        <v>8.1422592891062628E-2</v>
      </c>
      <c r="F223" s="23">
        <f t="shared" ca="1" si="21"/>
        <v>0.87680334935400595</v>
      </c>
      <c r="G223" s="23">
        <f t="shared" ca="1" si="22"/>
        <v>5.899136860595724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ca="1" si="19"/>
        <v>1.1415259696872291</v>
      </c>
      <c r="E224" s="23">
        <f t="shared" ca="1" si="20"/>
        <v>8.4105789423279301E-2</v>
      </c>
      <c r="F224" s="23">
        <f t="shared" ca="1" si="21"/>
        <v>0.87365226486046343</v>
      </c>
      <c r="G224" s="23">
        <f t="shared" ca="1" si="22"/>
        <v>5.8757800504307962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ca="1" si="19"/>
        <v>1.1454056588753314</v>
      </c>
      <c r="E225" s="23">
        <f t="shared" ca="1" si="20"/>
        <v>8.6779111982823398E-2</v>
      </c>
      <c r="F225" s="23">
        <f t="shared" ca="1" si="21"/>
        <v>0.87055820767320458</v>
      </c>
      <c r="G225" s="23">
        <f t="shared" ca="1" si="22"/>
        <v>5.8528459442491538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ca="1" si="19"/>
        <v>1.1492363417546085</v>
      </c>
      <c r="E226" s="23">
        <f t="shared" ca="1" si="20"/>
        <v>8.9442685556690715E-2</v>
      </c>
      <c r="F226" s="23">
        <f t="shared" ca="1" si="21"/>
        <v>0.86751963883950611</v>
      </c>
      <c r="G226" s="23">
        <f t="shared" ca="1" si="22"/>
        <v>5.8303231348585456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ca="1" si="19"/>
        <v>1.1530188402277324</v>
      </c>
      <c r="E227" s="23">
        <f t="shared" ca="1" si="20"/>
        <v>9.2096633031255232E-2</v>
      </c>
      <c r="F227" s="23">
        <f t="shared" ca="1" si="21"/>
        <v>0.8645350727798895</v>
      </c>
      <c r="G227" s="23">
        <f t="shared" ca="1" si="22"/>
        <v>5.8082006106856747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ca="1" si="19"/>
        <v>1.156753959038807</v>
      </c>
      <c r="E228" s="23">
        <f t="shared" ca="1" si="20"/>
        <v>9.4741075236215569E-2</v>
      </c>
      <c r="F228" s="23">
        <f t="shared" ca="1" si="21"/>
        <v>0.86160307502247846</v>
      </c>
      <c r="G228" s="23">
        <f t="shared" ca="1" si="22"/>
        <v>5.7864677389825587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ca="1" si="19"/>
        <v>1.1604424862014344</v>
      </c>
      <c r="E229" s="23">
        <f t="shared" ca="1" si="20"/>
        <v>9.7376130987441634E-2</v>
      </c>
      <c r="F229" s="23">
        <f t="shared" ca="1" si="21"/>
        <v>0.85872226005075103</v>
      </c>
      <c r="G229" s="23">
        <f t="shared" ca="1" si="22"/>
        <v>5.7651142498733936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ca="1" si="19"/>
        <v>1.1640851934143779</v>
      </c>
      <c r="E230" s="23">
        <f t="shared" ca="1" si="20"/>
        <v>0.10000191712875596</v>
      </c>
      <c r="F230" s="23">
        <f t="shared" ca="1" si="21"/>
        <v>0.85589128925816893</v>
      </c>
      <c r="G230" s="23">
        <f t="shared" ca="1" si="22"/>
        <v>5.7441302211936494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ca="1" si="19"/>
        <v>1.1676828364652221</v>
      </c>
      <c r="E231" s="23">
        <f t="shared" ca="1" si="20"/>
        <v>0.1026185485726779</v>
      </c>
      <c r="F231" s="23">
        <f t="shared" ca="1" si="21"/>
        <v>0.85310886900360439</v>
      </c>
      <c r="G231" s="23">
        <f t="shared" ca="1" si="22"/>
        <v>5.7235060640762843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ca="1" si="19"/>
        <v>1.171236155622432</v>
      </c>
      <c r="E232" s="23">
        <f t="shared" ca="1" si="20"/>
        <v>0.10522613834016303</v>
      </c>
      <c r="F232" s="23">
        <f t="shared" ca="1" si="21"/>
        <v>0.85037374876185923</v>
      </c>
      <c r="G232" s="23">
        <f t="shared" ca="1" si="22"/>
        <v>5.7032325092428273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ca="1" si="19"/>
        <v>1.1747458760161855</v>
      </c>
      <c r="E233" s="23">
        <f t="shared" ca="1" si="20"/>
        <v>0.10782479759936425</v>
      </c>
      <c r="F233" s="23">
        <f t="shared" ca="1" si="21"/>
        <v>0.84768471936394341</v>
      </c>
      <c r="G233" s="23">
        <f t="shared" ca="1" si="22"/>
        <v>5.6833005939597756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ca="1" si="19"/>
        <v>1.1782127080083495</v>
      </c>
      <c r="E234" s="23">
        <f t="shared" ca="1" si="20"/>
        <v>0.1104146357034442</v>
      </c>
      <c r="F234" s="23">
        <f t="shared" ca="1" si="21"/>
        <v>0.8450406113221095</v>
      </c>
      <c r="G234" s="23">
        <f t="shared" ca="1" si="22"/>
        <v>5.6637016496232366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ca="1" si="19"/>
        <v>1.1816373475519479</v>
      </c>
      <c r="E235" s="23">
        <f t="shared" ca="1" si="20"/>
        <v>0.11299576022746538</v>
      </c>
      <c r="F235" s="23">
        <f t="shared" ca="1" si="21"/>
        <v>0.84244029323495728</v>
      </c>
      <c r="G235" s="23">
        <f t="shared" ca="1" si="22"/>
        <v>5.6444272899370693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ca="1" si="19"/>
        <v>1.1850204765404631</v>
      </c>
      <c r="E236" s="23">
        <f t="shared" ca="1" si="20"/>
        <v>0.11556827700438393</v>
      </c>
      <c r="F236" s="23">
        <f t="shared" ca="1" si="21"/>
        <v>0.83988267026821473</v>
      </c>
      <c r="G236" s="23">
        <f t="shared" ca="1" si="22"/>
        <v>5.6254693996519682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ca="1" si="19"/>
        <v>1.1883627631472986</v>
      </c>
      <c r="E237" s="23">
        <f t="shared" ca="1" si="20"/>
        <v>0.11813229016017292</v>
      </c>
      <c r="F237" s="23">
        <f t="shared" ca="1" si="21"/>
        <v>0.83736668270706738</v>
      </c>
      <c r="G237" s="23">
        <f t="shared" ca="1" si="22"/>
        <v>5.6068201238348765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ca="1" si="19"/>
        <v>1.1916648621557189</v>
      </c>
      <c r="E238" s="23">
        <f t="shared" ca="1" si="20"/>
        <v>0.12068790214809891</v>
      </c>
      <c r="F238" s="23">
        <f t="shared" ca="1" si="21"/>
        <v>0.83489130457616756</v>
      </c>
      <c r="G238" s="23">
        <f t="shared" ca="1" si="22"/>
        <v>5.588471857640072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ca="1" si="19"/>
        <v>1.1949274152795668</v>
      </c>
      <c r="E239" s="23">
        <f t="shared" ca="1" si="20"/>
        <v>0.12323521378217629</v>
      </c>
      <c r="F239" s="23">
        <f t="shared" ca="1" si="21"/>
        <v>0.83245554232368801</v>
      </c>
      <c r="G239" s="23">
        <f t="shared" ca="1" si="22"/>
        <v>5.5704172365549667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ca="1" si="19"/>
        <v>1.1981510514750568</v>
      </c>
      <c r="E240" s="23">
        <f t="shared" ca="1" si="20"/>
        <v>0.12577432426982166</v>
      </c>
      <c r="F240" s="23">
        <f t="shared" ca="1" si="21"/>
        <v>0.83005843356600262</v>
      </c>
      <c r="G240" s="23">
        <f t="shared" ca="1" si="22"/>
        <v>5.5526491270952931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ca="1" si="19"/>
        <v>1.2013363872439233</v>
      </c>
      <c r="E241" s="23">
        <f t="shared" ca="1" si="20"/>
        <v>0.12830533124373045</v>
      </c>
      <c r="F241" s="23">
        <f t="shared" ca="1" si="21"/>
        <v>0.82769904588978371</v>
      </c>
      <c r="G241" s="23">
        <f t="shared" ca="1" si="22"/>
        <v>5.5351606179258805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ca="1" si="19"/>
        <v>1.2044840269281989</v>
      </c>
      <c r="E242" s="23">
        <f t="shared" ca="1" si="20"/>
        <v>0.13082833079299844</v>
      </c>
      <c r="F242" s="23">
        <f t="shared" ca="1" si="21"/>
        <v>0.82537647570849915</v>
      </c>
      <c r="G242" s="23">
        <f t="shared" ca="1" si="22"/>
        <v>5.5179450113846551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ca="1" si="19"/>
        <v>1.2075945629968843</v>
      </c>
      <c r="E243" s="23">
        <f t="shared" ca="1" si="20"/>
        <v>0.13334341749350725</v>
      </c>
      <c r="F243" s="23">
        <f t="shared" ca="1" si="21"/>
        <v>0.82308984717046507</v>
      </c>
      <c r="G243" s="23">
        <f t="shared" ca="1" si="22"/>
        <v>5.5009958153887952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ca="1" si="19"/>
        <v>1.2106685763247647</v>
      </c>
      <c r="E244" s="23">
        <f t="shared" ca="1" si="20"/>
        <v>0.1358506844375951</v>
      </c>
      <c r="F244" s="23">
        <f t="shared" ca="1" si="21"/>
        <v>0.82083831111578387</v>
      </c>
      <c r="G244" s="23">
        <f t="shared" ca="1" si="22"/>
        <v>5.4843067357032309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ca="1" si="19"/>
        <v>1.2137066364636167</v>
      </c>
      <c r="E245" s="23">
        <f t="shared" ca="1" si="20"/>
        <v>0.13835022326303273</v>
      </c>
      <c r="F245" s="23">
        <f t="shared" ca="1" si="21"/>
        <v>0.81862104407964997</v>
      </c>
      <c r="G245" s="23">
        <f t="shared" ca="1" si="22"/>
        <v>5.4678716685528395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ca="1" si="19"/>
        <v>1.2167093019060435</v>
      </c>
      <c r="E246" s="23">
        <f t="shared" ca="1" si="20"/>
        <v>0.1408421241813218</v>
      </c>
      <c r="F246" s="23">
        <f t="shared" ca="1" si="21"/>
        <v>0.81643724733965006</v>
      </c>
      <c r="G246" s="23">
        <f t="shared" ca="1" si="22"/>
        <v>5.4516846935607397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ca="1" si="19"/>
        <v>1.219677120342165</v>
      </c>
      <c r="E247" s="23">
        <f t="shared" ca="1" si="20"/>
        <v>0.14332647600533613</v>
      </c>
      <c r="F247" s="23">
        <f t="shared" ca="1" si="21"/>
        <v>0.81428614600482629</v>
      </c>
      <c r="G247" s="23">
        <f t="shared" ca="1" si="22"/>
        <v>5.4357400669961509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ca="1" si="19"/>
        <v>1.2226106289093843</v>
      </c>
      <c r="E248" s="23">
        <f t="shared" ca="1" si="20"/>
        <v>0.14580336617632214</v>
      </c>
      <c r="F248" s="23">
        <f t="shared" ca="1" si="21"/>
        <v>0.81216698814439359</v>
      </c>
      <c r="G248" s="23">
        <f t="shared" ca="1" si="22"/>
        <v>5.4200322153161746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ca="1" si="19"/>
        <v>1.225510354435442</v>
      </c>
      <c r="E249" s="23">
        <f t="shared" ca="1" si="20"/>
        <v>0.14827288079027634</v>
      </c>
      <c r="F249" s="23">
        <f t="shared" ca="1" si="21"/>
        <v>0.81007904395412633</v>
      </c>
      <c r="G249" s="23">
        <f t="shared" ca="1" si="22"/>
        <v>5.4045557289867938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ca="1" si="19"/>
        <v>1.2283768136749647</v>
      </c>
      <c r="E250" s="23">
        <f t="shared" ca="1" si="20"/>
        <v>0.15073510462371631</v>
      </c>
      <c r="F250" s="23">
        <f t="shared" ca="1" si="21"/>
        <v>0.80802160495853803</v>
      </c>
      <c r="G250" s="23">
        <f t="shared" ca="1" si="22"/>
        <v>5.3893053565691851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ca="1" si="19"/>
        <v>1.2312105135397062</v>
      </c>
      <c r="E251" s="23">
        <f t="shared" ca="1" si="20"/>
        <v>0.15319012115886183</v>
      </c>
      <c r="F251" s="23">
        <f t="shared" ca="1" si="21"/>
        <v>0.80599398324708671</v>
      </c>
      <c r="G251" s="23">
        <f t="shared" ca="1" si="22"/>
        <v>5.3742759990582378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ca="1" si="19"/>
        <v>1.2340119513226711</v>
      </c>
      <c r="E252" s="23">
        <f t="shared" ca="1" si="20"/>
        <v>0.15563801260824073</v>
      </c>
      <c r="F252" s="23">
        <f t="shared" ca="1" si="21"/>
        <v>0.80399551074273246</v>
      </c>
      <c r="G252" s="23">
        <f t="shared" ca="1" si="22"/>
        <v>5.3594627044608751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ca="1" si="19"/>
        <v>1.2367816149163082</v>
      </c>
      <c r="E253" s="23">
        <f t="shared" ca="1" si="20"/>
        <v>0.15807885993873677</v>
      </c>
      <c r="F253" s="23">
        <f t="shared" ca="1" si="21"/>
        <v>0.80202553850127367</v>
      </c>
      <c r="G253" s="23">
        <f t="shared" ca="1" si="22"/>
        <v>5.3448606626025175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ca="1" si="19"/>
        <v>1.2395199830249501</v>
      </c>
      <c r="E254" s="23">
        <f t="shared" ca="1" si="20"/>
        <v>0.16051274289509213</v>
      </c>
      <c r="F254" s="23">
        <f t="shared" ca="1" si="21"/>
        <v>0.80008343603996501</v>
      </c>
      <c r="G254" s="23">
        <f t="shared" ca="1" si="22"/>
        <v>5.3304652001505959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ca="1" si="19"/>
        <v>1.2422275253716737</v>
      </c>
      <c r="E255" s="23">
        <f t="shared" ca="1" si="20"/>
        <v>0.1629397400228797</v>
      </c>
      <c r="F255" s="23">
        <f t="shared" ca="1" si="21"/>
        <v>0.7981685906940128</v>
      </c>
      <c r="G255" s="23">
        <f t="shared" ca="1" si="22"/>
        <v>5.3162717758446929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ca="1" si="19"/>
        <v>1.2449047028997473</v>
      </c>
      <c r="E256" s="23">
        <f t="shared" ca="1" si="20"/>
        <v>0.16535992869095989</v>
      </c>
      <c r="F256" s="23">
        <f t="shared" ca="1" si="21"/>
        <v>0.79628040699961056</v>
      </c>
      <c r="G256" s="23">
        <f t="shared" ca="1" si="22"/>
        <v>5.3022759759234148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ca="1" si="19"/>
        <v>1.2475519679688263</v>
      </c>
      <c r="E257" s="23">
        <f t="shared" ca="1" si="20"/>
        <v>0.16777338511343393</v>
      </c>
      <c r="F257" s="23">
        <f t="shared" ca="1" si="21"/>
        <v>0.79441830610225517</v>
      </c>
      <c r="G257" s="23">
        <f t="shared" ca="1" si="22"/>
        <v>5.2884735097386457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ca="1" si="19"/>
        <v>1.2501697645460508</v>
      </c>
      <c r="E258" s="23">
        <f t="shared" ca="1" si="20"/>
        <v>0.17018018437110774</v>
      </c>
      <c r="F258" s="23">
        <f t="shared" ca="1" si="21"/>
        <v>0.79258172518915393</v>
      </c>
      <c r="G258" s="23">
        <f t="shared" ca="1" si="22"/>
        <v>5.2748602055483769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ca="1" si="19"/>
        <v>1.2527585283922018</v>
      </c>
      <c r="E259" s="23">
        <f t="shared" ca="1" si="20"/>
        <v>0.17258040043247913</v>
      </c>
      <c r="F259" s="23">
        <f t="shared" ca="1" si="21"/>
        <v>0.79077011694458244</v>
      </c>
      <c r="G259" s="23">
        <f t="shared" ca="1" si="22"/>
        <v>5.261432006479648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ca="1" si="19"/>
        <v>1.2553186872430546</v>
      </c>
      <c r="E260" s="23">
        <f t="shared" ca="1" si="20"/>
        <v>0.17497410617425993</v>
      </c>
      <c r="F260" s="23">
        <f t="shared" ca="1" si="21"/>
        <v>0.78898294902713539</v>
      </c>
      <c r="G260" s="23">
        <f t="shared" ca="1" si="22"/>
        <v>5.2481849666537714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ca="1" si="19"/>
        <v>1.2578506609860749</v>
      </c>
      <c r="E261" s="23">
        <f t="shared" ca="1" si="20"/>
        <v>0.17736137340144578</v>
      </c>
      <c r="F261" s="23">
        <f t="shared" ca="1" si="21"/>
        <v>0.78721970356784865</v>
      </c>
      <c r="G261" s="23">
        <f t="shared" ca="1" si="22"/>
        <v>5.2351152474662577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ca="1" si="19"/>
        <v>1.2603548618325922</v>
      </c>
      <c r="E262" s="23">
        <f t="shared" ca="1" si="20"/>
        <v>0.17974227286694397</v>
      </c>
      <c r="F262" s="23">
        <f t="shared" ca="1" si="21"/>
        <v>0.78547987668823427</v>
      </c>
      <c r="G262" s="23">
        <f t="shared" ca="1" si="22"/>
        <v>5.222219114014341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ca="1" si="19"/>
        <v>1.262831694485584</v>
      </c>
      <c r="E263" s="23">
        <f t="shared" ca="1" si="20"/>
        <v>0.18211687429077331</v>
      </c>
      <c r="F263" s="23">
        <f t="shared" ca="1" si="21"/>
        <v>0.78376297803731709</v>
      </c>
      <c r="G263" s="23">
        <f t="shared" ca="1" si="22"/>
        <v>5.209492931665352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ca="1" si="19"/>
        <v>1.2652815563031945</v>
      </c>
      <c r="E264" s="23">
        <f t="shared" ca="1" si="20"/>
        <v>0.18448524637884273</v>
      </c>
      <c r="F264" s="23">
        <f t="shared" ca="1" si="21"/>
        <v>0.78206853034681245</v>
      </c>
      <c r="G264" s="23">
        <f t="shared" ca="1" si="22"/>
        <v>5.196933162759561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ca="1" si="19"/>
        <v>1.267704837458115</v>
      </c>
      <c r="E265" s="23">
        <f t="shared" ca="1" si="20"/>
        <v>0.18684745684132362</v>
      </c>
      <c r="F265" s="23">
        <f t="shared" ca="1" si="21"/>
        <v>0.78039606900361969</v>
      </c>
      <c r="G265" s="23">
        <f t="shared" ca="1" si="22"/>
        <v>5.1845363634413628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ca="1" si="19"/>
        <v>1.270101921092945</v>
      </c>
      <c r="E266" s="23">
        <f t="shared" ca="1" si="20"/>
        <v>0.18920357241062305</v>
      </c>
      <c r="F266" s="23">
        <f t="shared" ca="1" si="21"/>
        <v>0.77874514163885877</v>
      </c>
      <c r="G266" s="23">
        <f t="shared" ca="1" si="22"/>
        <v>5.1722991806130931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ca="1" si="19"/>
        <v>1.2724731834716465</v>
      </c>
      <c r="E267" s="23">
        <f t="shared" ca="1" si="20"/>
        <v>0.19155365885896961</v>
      </c>
      <c r="F267" s="23">
        <f t="shared" ca="1" si="21"/>
        <v>0.77711530773271087</v>
      </c>
      <c r="G267" s="23">
        <f t="shared" ca="1" si="22"/>
        <v>5.1602183490059854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ca="1" si="19"/>
        <v>1.2748189941272055</v>
      </c>
      <c r="E268" s="23">
        <f t="shared" ca="1" si="20"/>
        <v>0.19389778101562083</v>
      </c>
      <c r="F268" s="23">
        <f t="shared" ca="1" si="21"/>
        <v>0.77550613823436132</v>
      </c>
      <c r="G268" s="23">
        <f t="shared" ca="1" si="22"/>
        <v>5.1482906883630655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ca="1" si="19"/>
        <v>1.2771397160056097</v>
      </c>
      <c r="E269" s="23">
        <f t="shared" ca="1" si="20"/>
        <v>0.19623600278370201</v>
      </c>
      <c r="F269" s="23">
        <f t="shared" ca="1" si="21"/>
        <v>0.7739172151963789</v>
      </c>
      <c r="G269" s="23">
        <f t="shared" ca="1" si="22"/>
        <v>5.1365131007290659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ca="1" si="19"/>
        <v>1.2794357056062453</v>
      </c>
      <c r="E270" s="23">
        <f t="shared" ca="1" si="20"/>
        <v>0.19856838715668548</v>
      </c>
      <c r="F270" s="23">
        <f t="shared" ca="1" si="21"/>
        <v>0.77234813142290104</v>
      </c>
      <c r="G270" s="23">
        <f t="shared" ca="1" si="22"/>
        <v>5.1248825678426595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ca="1" si="19"/>
        <v>1.2817073131188141</v>
      </c>
      <c r="E271" s="23">
        <f t="shared" ca="1" si="20"/>
        <v>0.20089499623451906</v>
      </c>
      <c r="F271" s="23">
        <f t="shared" ca="1" si="21"/>
        <v>0.7707984901310202</v>
      </c>
      <c r="G271" s="23">
        <f t="shared" ca="1" si="22"/>
        <v>5.1133961486265562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ca="1" si="19"/>
        <v>1.2839548825568725</v>
      </c>
      <c r="E272" s="23">
        <f t="shared" ca="1" si="20"/>
        <v>0.20321589123941289</v>
      </c>
      <c r="F272" s="23">
        <f t="shared" ca="1" si="21"/>
        <v>0.7692679046248031</v>
      </c>
      <c r="G272" s="23">
        <f t="shared" ca="1" si="22"/>
        <v>5.1020509767712277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ca="1" si="19"/>
        <v>1.2861787518880812</v>
      </c>
      <c r="E273" s="23">
        <f t="shared" ca="1" si="20"/>
        <v>0.20553113253129224</v>
      </c>
      <c r="F273" s="23">
        <f t="shared" ca="1" si="21"/>
        <v>0.76775599798139926</v>
      </c>
      <c r="G273" s="23">
        <f t="shared" ca="1" si="22"/>
        <v>5.0908442584082501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ca="1" si="19"/>
        <v>1.2883792531612643</v>
      </c>
      <c r="E274" s="23">
        <f t="shared" ca="1" si="20"/>
        <v>0.20784077962292574</v>
      </c>
      <c r="F274" s="23">
        <f t="shared" ca="1" si="21"/>
        <v>0.76626240274871704</v>
      </c>
      <c r="G274" s="23">
        <f t="shared" ca="1" si="22"/>
        <v>5.0797732698693867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ca="1" si="19"/>
        <v>1.2905567126303641</v>
      </c>
      <c r="E275" s="23">
        <f t="shared" ca="1" si="20"/>
        <v>0.21014489119473556</v>
      </c>
      <c r="F275" s="23">
        <f t="shared" ca="1" si="21"/>
        <v>0.76478676065418072</v>
      </c>
      <c r="G275" s="23">
        <f t="shared" ca="1" si="22"/>
        <v>5.0688353555278036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ca="1" si="19"/>
        <v>1.2927114508753748</v>
      </c>
      <c r="E276" s="23">
        <f t="shared" ca="1" si="20"/>
        <v>0.21244352510929831</v>
      </c>
      <c r="F276" s="23">
        <f t="shared" ca="1" si="21"/>
        <v>0.76332872232409832</v>
      </c>
      <c r="G276" s="23">
        <f t="shared" ca="1" si="22"/>
        <v>5.0580279257179361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ca="1" si="19"/>
        <v>1.2948437829203459</v>
      </c>
      <c r="E277" s="23">
        <f t="shared" ca="1" si="20"/>
        <v>0.21473673842554358</v>
      </c>
      <c r="F277" s="23">
        <f t="shared" ca="1" si="21"/>
        <v>0.76188794701319085</v>
      </c>
      <c r="G277" s="23">
        <f t="shared" ca="1" si="22"/>
        <v>5.0473484547306802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ca="1" si="19"/>
        <v>1.2969540183485291</v>
      </c>
      <c r="E278" s="23">
        <f t="shared" ca="1" si="20"/>
        <v>0.21702458741265807</v>
      </c>
      <c r="F278" s="23">
        <f t="shared" ca="1" si="21"/>
        <v>0.76046410234386375</v>
      </c>
      <c r="G278" s="23">
        <f t="shared" ca="1" si="22"/>
        <v>5.0367944788807879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ca="1" si="19"/>
        <v>1.2990424614147535</v>
      </c>
      <c r="E279" s="23">
        <f t="shared" ca="1" si="20"/>
        <v>0.21930712756370177</v>
      </c>
      <c r="F279" s="23">
        <f t="shared" ca="1" si="21"/>
        <v>0.75905686405481021</v>
      </c>
      <c r="G279" s="23">
        <f t="shared" ca="1" si="22"/>
        <v>5.026363594643442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ca="1" si="19"/>
        <v>1.3011094111550991</v>
      </c>
      <c r="E280" s="23">
        <f t="shared" ca="1" si="20"/>
        <v>0.22158441360894332</v>
      </c>
      <c r="F280" s="23">
        <f t="shared" ca="1" si="21"/>
        <v>0.75766591575856601</v>
      </c>
      <c r="G280" s="23">
        <f t="shared" ca="1" si="22"/>
        <v>5.0160534568571711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ca="1" si="19"/>
        <v>1.3031551614939489</v>
      </c>
      <c r="E281" s="23">
        <f t="shared" ca="1" si="20"/>
        <v>0.22385649952892203</v>
      </c>
      <c r="F281" s="23">
        <f t="shared" ca="1" si="21"/>
        <v>0.7562909487076428</v>
      </c>
      <c r="G281" s="23">
        <f t="shared" ca="1" si="22"/>
        <v>5.0058617769903639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ca="1" si="19"/>
        <v>1.3051800013484853</v>
      </c>
      <c r="E282" s="23">
        <f t="shared" ca="1" si="20"/>
        <v>0.22612343856724113</v>
      </c>
      <c r="F282" s="23">
        <f t="shared" ca="1" si="21"/>
        <v>0.75493166156889335</v>
      </c>
      <c r="G282" s="23">
        <f t="shared" ca="1" si="22"/>
        <v>4.9957863214687936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ca="1" si="19"/>
        <v>1.3071842147307036</v>
      </c>
      <c r="E283" s="23">
        <f t="shared" ca="1" si="20"/>
        <v>0.22838528324310137</v>
      </c>
      <c r="F283" s="23">
        <f t="shared" ca="1" si="21"/>
        <v>0.75358776020577312</v>
      </c>
      <c r="G283" s="23">
        <f t="shared" ca="1" si="22"/>
        <v>4.9858249100616696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ca="1" si="19"/>
        <v>1.3091680808470092</v>
      </c>
      <c r="E284" s="23">
        <f t="shared" ca="1" si="20"/>
        <v>0.23064208536357833</v>
      </c>
      <c r="F284" s="23">
        <f t="shared" ca="1" si="21"/>
        <v>0.7522589574681775</v>
      </c>
      <c r="G284" s="23">
        <f t="shared" ca="1" si="22"/>
        <v>4.9759754143238508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 ca="1">1+$E$14/$E$13*(1-$C$19^2/C285^2)</f>
        <v>1.3111318741954645</v>
      </c>
      <c r="E285" s="23">
        <f t="shared" ca="1" si="20"/>
        <v>0.23289389603565241</v>
      </c>
      <c r="F285" s="23">
        <f ca="1">(D285^2+E285^2)^0.5/(D285^2+E285^2)</f>
        <v>0.75094497298955276</v>
      </c>
      <c r="G285" s="23">
        <f t="shared" ca="1" si="22"/>
        <v>4.9662357560919643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 ca="1">1+$E$14/$E$13*(1-$C$19^2/C286^2)</f>
        <v>1.3130758646607439</v>
      </c>
      <c r="E286" s="23">
        <f t="shared" ca="1" si="20"/>
        <v>0.23514076567799438</v>
      </c>
      <c r="F286" s="23">
        <f ca="1">(D286^2+E286^2)^0.5/(D286^2+E286^2)</f>
        <v>0.74964553299098924</v>
      </c>
      <c r="G286" s="23">
        <f ca="1">F286*$C$22/$C$12-$C$3</f>
        <v>4.9566039060322922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 ca="1">1+$E$14/$E$13*(1-$C$19^2/C287^2)</f>
        <v>1.3150003176068674</v>
      </c>
      <c r="E287" s="23">
        <f t="shared" ca="1" si="20"/>
        <v>0.23738274403251422</v>
      </c>
      <c r="F287" s="23">
        <f ca="1">(D287^2+E287^2)^0.5/(D287^2+E287^2)</f>
        <v>0.74836037009201783</v>
      </c>
      <c r="G287" s="23">
        <f ca="1">F287*$C$22/$C$12-$C$3</f>
        <v>4.947077882238327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 ca="1">1+$E$14/$E$13*(1-$C$19^2/C288^2)</f>
        <v>1.3169054939677616</v>
      </c>
      <c r="E288" s="23">
        <f t="shared" ca="1" si="20"/>
        <v>0.23961988017567842</v>
      </c>
      <c r="F288" s="23">
        <f ca="1">(D288^2+E288^2)^0.5/(D288^2+E288^2)</f>
        <v>0.7470892231278482</v>
      </c>
      <c r="G288" s="23">
        <f ca="1">F288*$C$22/$C$12-$C$3</f>
        <v>4.9376557488760895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 ca="1">1+$E$14/$E$13*(1-$C$19^2/C289^2)</f>
        <v>1.3187916503357153</v>
      </c>
      <c r="E289" s="23">
        <f t="shared" ca="1" si="20"/>
        <v>0.24185222252960048</v>
      </c>
      <c r="F289" s="23">
        <f ca="1">(D289^2+E289^2)^0.5/(D289^2+E289^2)</f>
        <v>0.7458318369727911</v>
      </c>
      <c r="G289" s="23">
        <f ca="1">F289*$C$22/$C$12-$C$3</f>
        <v>4.9283356148752837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ca="1" si="25">1+$E$14/$E$13*(1-$C$19^2/C290^2)</f>
        <v>1.3206590390477793</v>
      </c>
      <c r="E290" s="23">
        <f t="shared" ref="E290:E353" ca="1" si="26">$C$20*(C290/$C$19-$C$19/C290)</f>
        <v>0.24407981887291075</v>
      </c>
      <c r="F290" s="23">
        <f t="shared" ref="F290:F353" ca="1" si="27">(D290^2+E290^2)^0.5/(D290^2+E290^2)</f>
        <v>0.74458796236962699</v>
      </c>
      <c r="G290" s="23">
        <f t="shared" ref="G290:G353" ca="1" si="28">F290*$C$22/$C$12-$C$3</f>
        <v>4.9191156326645196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ca="1" si="25"/>
        <v>1.3225079082701661</v>
      </c>
      <c r="E291" s="23">
        <f t="shared" ca="1" si="26"/>
        <v>0.24630271635141004</v>
      </c>
      <c r="F291" s="23">
        <f t="shared" ca="1" si="27"/>
        <v>0.74335735576468853</v>
      </c>
      <c r="G291" s="23">
        <f t="shared" ca="1" si="28"/>
        <v>4.9099939969488942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ca="1" si="25"/>
        <v>1.3243385020807059</v>
      </c>
      <c r="E292" s="23">
        <f t="shared" ca="1" si="26"/>
        <v>0.2485209614885123</v>
      </c>
      <c r="F292" s="23">
        <f t="shared" ca="1" si="27"/>
        <v>0.74213977914843365</v>
      </c>
      <c r="G292" s="23">
        <f t="shared" ca="1" si="28"/>
        <v>4.9009689435282695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ca="1" si="25"/>
        <v>1.3261510605494047</v>
      </c>
      <c r="E293" s="23">
        <f t="shared" ca="1" si="26"/>
        <v>0.25073460019548127</v>
      </c>
      <c r="F293" s="23">
        <f t="shared" ca="1" si="27"/>
        <v>0.74093499990130218</v>
      </c>
      <c r="G293" s="23">
        <f t="shared" ca="1" si="28"/>
        <v>4.8920387481547216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ca="1" si="25"/>
        <v>1.3279458198171561</v>
      </c>
      <c r="E294" s="23">
        <f t="shared" ca="1" si="26"/>
        <v>0.25294367778146604</v>
      </c>
      <c r="F294" s="23">
        <f t="shared" ca="1" si="27"/>
        <v>0.73974279064465043</v>
      </c>
      <c r="G294" s="23">
        <f t="shared" ca="1" si="28"/>
        <v>4.8832017254276101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ca="1" si="25"/>
        <v>1.3297230121726584</v>
      </c>
      <c r="E295" s="23">
        <f t="shared" ca="1" si="26"/>
        <v>0.2551482389633386</v>
      </c>
      <c r="F295" s="23">
        <f t="shared" ca="1" si="27"/>
        <v>0.73856292909657162</v>
      </c>
      <c r="G295" s="23">
        <f t="shared" ca="1" si="28"/>
        <v>4.8744562277248829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ca="1" si="25"/>
        <v>1.3314828661275775</v>
      </c>
      <c r="E296" s="23">
        <f t="shared" ca="1" si="26"/>
        <v>0.25734832787534134</v>
      </c>
      <c r="F296" s="23">
        <f t="shared" ca="1" si="27"/>
        <v>0.73739519793241814</v>
      </c>
      <c r="G296" s="23">
        <f t="shared" ca="1" si="28"/>
        <v>4.865800644169223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ca="1" si="25"/>
        <v>1.3332256064900068</v>
      </c>
      <c r="E297" s="23">
        <f t="shared" ca="1" si="26"/>
        <v>0.25954398807854429</v>
      </c>
      <c r="F297" s="23">
        <f t="shared" ca="1" si="27"/>
        <v>0.73623938464984617</v>
      </c>
      <c r="G297" s="23">
        <f t="shared" ca="1" si="28"/>
        <v>4.8572333996277148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ca="1" si="25"/>
        <v>1.3349514544362635</v>
      </c>
      <c r="E298" s="23">
        <f t="shared" ca="1" si="26"/>
        <v>0.26173526257012042</v>
      </c>
      <c r="F298" s="23">
        <f t="shared" ca="1" si="27"/>
        <v>0.73509528143821623</v>
      </c>
      <c r="G298" s="23">
        <f t="shared" ca="1" si="28"/>
        <v>4.8487529537438023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ca="1" si="25"/>
        <v>1.3366606275810682</v>
      </c>
      <c r="E299" s="23">
        <f t="shared" ca="1" si="26"/>
        <v>0.26392219379244031</v>
      </c>
      <c r="F299" s="23">
        <f t="shared" ca="1" si="27"/>
        <v>0.73396268505218443</v>
      </c>
      <c r="G299" s="23">
        <f t="shared" ca="1" si="28"/>
        <v>4.8403578000003078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ca="1" si="25"/>
        <v>1.3383533400461471</v>
      </c>
      <c r="E300" s="23">
        <f t="shared" ca="1" si="26"/>
        <v>0.26610482364199189</v>
      </c>
      <c r="F300" s="23">
        <f t="shared" ca="1" si="27"/>
        <v>0.73284139668933101</v>
      </c>
      <c r="G300" s="23">
        <f t="shared" ca="1" si="28"/>
        <v>4.8320464648123815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ca="1" si="25"/>
        <v>1.3400298025272954</v>
      </c>
      <c r="E301" s="23">
        <f t="shared" ca="1" si="26"/>
        <v>0.26828319347812868</v>
      </c>
      <c r="F301" s="23">
        <f t="shared" ca="1" si="27"/>
        <v>0.73173122187167638</v>
      </c>
      <c r="G301" s="23">
        <f t="shared" ca="1" si="28"/>
        <v>4.823817506649255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ca="1" si="25"/>
        <v>1.3416902223599467</v>
      </c>
      <c r="E302" s="23">
        <f t="shared" ca="1" si="26"/>
        <v>0.27045734413165018</v>
      </c>
      <c r="F302" s="23">
        <f t="shared" ca="1" si="27"/>
        <v>0.73063197033094163</v>
      </c>
      <c r="G302" s="23">
        <f t="shared" ca="1" si="28"/>
        <v>4.8156695151837567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ca="1" si="25"/>
        <v>1.3433348035832806</v>
      </c>
      <c r="E303" s="23">
        <f t="shared" ca="1" si="26"/>
        <v>0.27262731591321837</v>
      </c>
      <c r="F303" s="23">
        <f t="shared" ca="1" si="27"/>
        <v>0.72954345589741798</v>
      </c>
      <c r="G303" s="23">
        <f t="shared" ca="1" si="28"/>
        <v>4.8076011104685881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ca="1" si="25"/>
        <v>1.3449637470029083</v>
      </c>
      <c r="E304" s="23">
        <f t="shared" ca="1" si="26"/>
        <v>0.2747931486216138</v>
      </c>
      <c r="F304" s="23">
        <f t="shared" ca="1" si="27"/>
        <v>0.72846549639231251</v>
      </c>
      <c r="G304" s="23">
        <f t="shared" ca="1" si="28"/>
        <v>4.7996109421383437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ca="1" si="25"/>
        <v>1.3465772502521725</v>
      </c>
      <c r="E305" s="23">
        <f t="shared" ca="1" si="26"/>
        <v>0.27695488155183479</v>
      </c>
      <c r="F305" s="23">
        <f t="shared" ca="1" si="27"/>
        <v>0.72739791352344541</v>
      </c>
      <c r="G305" s="23">
        <f t="shared" ca="1" si="28"/>
        <v>4.791697688636396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ca="1" si="25"/>
        <v>1.3481755078520954</v>
      </c>
      <c r="E306" s="23">
        <f t="shared" ca="1" si="26"/>
        <v>0.27911255350304398</v>
      </c>
      <c r="F306" s="23">
        <f t="shared" ca="1" si="27"/>
        <v>0.72634053278417876</v>
      </c>
      <c r="G306" s="23">
        <f t="shared" ca="1" si="28"/>
        <v>4.7838600564657225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ca="1" si="25"/>
        <v>1.3497587112700093</v>
      </c>
      <c r="E307" s="23">
        <f t="shared" ca="1" si="26"/>
        <v>0.28126620278636422</v>
      </c>
      <c r="F307" s="23">
        <f t="shared" ca="1" si="27"/>
        <v>0.725293183355459</v>
      </c>
      <c r="G307" s="23">
        <f t="shared" ca="1" si="28"/>
        <v>4.7760967794628097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ca="1" si="25"/>
        <v>1.3513270489769025</v>
      </c>
      <c r="E308" s="23">
        <f t="shared" ca="1" si="26"/>
        <v>0.28341586723252782</v>
      </c>
      <c r="F308" s="23">
        <f t="shared" ca="1" si="27"/>
        <v>0.72425569801086487</v>
      </c>
      <c r="G308" s="23">
        <f t="shared" ca="1" si="28"/>
        <v>4.7684066180938469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ca="1" si="25"/>
        <v>1.352880706503512</v>
      </c>
      <c r="E309" s="23">
        <f t="shared" ca="1" si="26"/>
        <v>0.28556158419938316</v>
      </c>
      <c r="F309" s="23">
        <f t="shared" ca="1" si="27"/>
        <v>0.72322791302455225</v>
      </c>
      <c r="G309" s="23">
        <f t="shared" ca="1" si="28"/>
        <v>4.7607883587723778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ca="1" si="25"/>
        <v>1.3544198664951972</v>
      </c>
      <c r="E310" s="23">
        <f t="shared" ca="1" si="26"/>
        <v>0.28770339057926025</v>
      </c>
      <c r="F310" s="23">
        <f t="shared" ca="1" si="27"/>
        <v>0.72220966808199494</v>
      </c>
      <c r="G310" s="23">
        <f t="shared" ca="1" si="28"/>
        <v>4.7532408131976887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ca="1" si="25"/>
        <v>1.35594470876562</v>
      </c>
      <c r="E311" s="23">
        <f t="shared" ca="1" si="26"/>
        <v>0.28984132280619934</v>
      </c>
      <c r="F311" s="23">
        <f t="shared" ca="1" si="27"/>
        <v>0.72120080619342231</v>
      </c>
      <c r="G311" s="23">
        <f t="shared" ca="1" si="28"/>
        <v>4.745762817713179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ca="1" si="25"/>
        <v>1.3574554103492642</v>
      </c>
      <c r="E312" s="23">
        <f t="shared" ca="1" si="26"/>
        <v>0.29197541686304496</v>
      </c>
      <c r="F312" s="23">
        <f t="shared" ca="1" si="27"/>
        <v>0.7202011736098608</v>
      </c>
      <c r="G312" s="23">
        <f t="shared" ca="1" si="28"/>
        <v>4.7383532326840347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ca="1" si="25"/>
        <v>1.3589521455528231</v>
      </c>
      <c r="E313" s="23">
        <f t="shared" ca="1" si="26"/>
        <v>0.2941057082884091</v>
      </c>
      <c r="F313" s="23">
        <f t="shared" ca="1" si="27"/>
        <v>0.71921061974168721</v>
      </c>
      <c r="G313" s="23">
        <f t="shared" ca="1" si="28"/>
        <v>4.7310109418935218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ca="1" si="25"/>
        <v>1.3604350860054804</v>
      </c>
      <c r="E314" s="23">
        <f t="shared" ca="1" si="26"/>
        <v>0.29623223218350547</v>
      </c>
      <c r="F314" s="23">
        <f t="shared" ca="1" si="27"/>
        <v>0.71822899707960886</v>
      </c>
      <c r="G314" s="23">
        <f t="shared" ca="1" si="28"/>
        <v>4.7237348519572659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ca="1" si="25"/>
        <v>1.3619044007081136</v>
      </c>
      <c r="E315" s="23">
        <f t="shared" ca="1" si="26"/>
        <v>0.29835502321885793</v>
      </c>
      <c r="F315" s="23">
        <f t="shared" ca="1" si="27"/>
        <v>0.71725616111798496</v>
      </c>
      <c r="G315" s="23">
        <f t="shared" ca="1" si="28"/>
        <v>4.7165238917548891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ca="1" si="25"/>
        <v>1.3633602560814468</v>
      </c>
      <c r="E316" s="23">
        <f t="shared" ca="1" si="26"/>
        <v>0.30047411564088633</v>
      </c>
      <c r="F316" s="23">
        <f t="shared" ca="1" si="27"/>
        <v>0.71629197028041003</v>
      </c>
      <c r="G316" s="23">
        <f t="shared" ca="1" si="28"/>
        <v>4.7093770118784057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ca="1" si="25"/>
        <v>1.3648028160131758</v>
      </c>
      <c r="E317" s="23">
        <f t="shared" ca="1" si="26"/>
        <v>0.30258954327837084</v>
      </c>
      <c r="F317" s="23">
        <f t="shared" ca="1" si="27"/>
        <v>0.71533628584748343</v>
      </c>
      <c r="G317" s="23">
        <f t="shared" ca="1" si="28"/>
        <v>4.7022931840968312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ca="1" si="25"/>
        <v>1.3662322419040929</v>
      </c>
      <c r="E318" s="23">
        <f t="shared" ca="1" si="26"/>
        <v>0.30470133954879991</v>
      </c>
      <c r="F318" s="23">
        <f t="shared" ca="1" si="27"/>
        <v>0.71438897188668804</v>
      </c>
      <c r="G318" s="23">
        <f t="shared" ca="1" si="28"/>
        <v>4.6952714008364254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ca="1" si="25"/>
        <v>1.3676486927132345</v>
      </c>
      <c r="E319" s="23">
        <f t="shared" ca="1" si="26"/>
        <v>0.3068095374646011</v>
      </c>
      <c r="F319" s="23">
        <f t="shared" ca="1" si="27"/>
        <v>0.71344989518430879</v>
      </c>
      <c r="G319" s="23">
        <f t="shared" ca="1" si="28"/>
        <v>4.6883106746760426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ca="1" si="25"/>
        <v>1.3690523250020765</v>
      </c>
      <c r="E320" s="23">
        <f t="shared" ca="1" si="26"/>
        <v>0.30891416963926072</v>
      </c>
      <c r="F320" s="23">
        <f t="shared" ca="1" si="27"/>
        <v>0.71251892517932325</v>
      </c>
      <c r="G320" s="23">
        <f t="shared" ca="1" si="28"/>
        <v>4.6814100378571153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ca="1" si="25"/>
        <v>1.370443292977797</v>
      </c>
      <c r="E321" s="23">
        <f t="shared" ca="1" si="26"/>
        <v>0.31101526829333115</v>
      </c>
      <c r="F321" s="23">
        <f t="shared" ca="1" si="27"/>
        <v>0.71159593389919495</v>
      </c>
      <c r="G321" s="23">
        <f t="shared" ca="1" si="28"/>
        <v>4.6745685418077336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ca="1" si="25"/>
        <v>1.371821748535633</v>
      </c>
      <c r="E322" s="23">
        <f t="shared" ca="1" si="26"/>
        <v>0.313112865260331</v>
      </c>
      <c r="F322" s="23">
        <f t="shared" ca="1" si="27"/>
        <v>0.71068079589750988</v>
      </c>
      <c r="G322" s="23">
        <f t="shared" ca="1" si="28"/>
        <v>4.6677852566803839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ca="1" si="25"/>
        <v>1.37318784130035</v>
      </c>
      <c r="E323" s="23">
        <f t="shared" ca="1" si="26"/>
        <v>0.3152069919925396</v>
      </c>
      <c r="F323" s="23">
        <f t="shared" ca="1" si="27"/>
        <v>0.70977338819339264</v>
      </c>
      <c r="G323" s="23">
        <f t="shared" ca="1" si="28"/>
        <v>4.6610592709028866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ca="1" si="25"/>
        <v>1.374541718666846</v>
      </c>
      <c r="E324" s="23">
        <f t="shared" ca="1" si="26"/>
        <v>0.31729767956668631</v>
      </c>
      <c r="F324" s="23">
        <f t="shared" ca="1" si="27"/>
        <v>0.70887359021264418</v>
      </c>
      <c r="G324" s="23">
        <f t="shared" ca="1" si="28"/>
        <v>4.6543896907420903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ca="1" si="25"/>
        <v>1.3758835258399118</v>
      </c>
      <c r="E325" s="23">
        <f t="shared" ca="1" si="26"/>
        <v>0.31938495868953964</v>
      </c>
      <c r="F325" s="23">
        <f t="shared" ca="1" si="27"/>
        <v>0.70798128373054503</v>
      </c>
      <c r="G325" s="23">
        <f t="shared" ca="1" si="28"/>
        <v>4.6477756398799075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ca="1" si="25"/>
        <v>1.3772134058731653</v>
      </c>
      <c r="E326" s="23">
        <f t="shared" ca="1" si="26"/>
        <v>0.32146885970339595</v>
      </c>
      <c r="F326" s="23">
        <f t="shared" ca="1" si="27"/>
        <v>0.70709635281626826</v>
      </c>
      <c r="G326" s="23">
        <f t="shared" ca="1" si="28"/>
        <v>4.6412162590012942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ca="1" si="25"/>
        <v>1.3785314997071816</v>
      </c>
      <c r="E327" s="23">
        <f t="shared" ca="1" si="26"/>
        <v>0.32354941259147102</v>
      </c>
      <c r="F327" s="23">
        <f t="shared" ca="1" si="27"/>
        <v>0.70621868377885211</v>
      </c>
      <c r="G327" s="23">
        <f t="shared" ca="1" si="28"/>
        <v>4.6347107053937746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ca="1" si="25"/>
        <v>1.3798379462068371</v>
      </c>
      <c r="E328" s="23">
        <f t="shared" ca="1" si="26"/>
        <v>0.32562664698319677</v>
      </c>
      <c r="F328" s="23">
        <f t="shared" ca="1" si="27"/>
        <v>0.70534816511467768</v>
      </c>
      <c r="G328" s="23">
        <f t="shared" ca="1" si="28"/>
        <v>4.6282581525581357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ca="1" si="25"/>
        <v>1.3811328821978852</v>
      </c>
      <c r="E329" s="23">
        <f t="shared" ca="1" si="26"/>
        <v>0.32770059215942321</v>
      </c>
      <c r="F329" s="23">
        <f t="shared" ca="1" si="27"/>
        <v>0.70448468745640935</v>
      </c>
      <c r="G329" s="23">
        <f t="shared" ca="1" si="28"/>
        <v>4.6218577898299511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ca="1" si="25"/>
        <v>1.3824164425027825</v>
      </c>
      <c r="E330" s="23">
        <f t="shared" ca="1" si="26"/>
        <v>0.32977127705753018</v>
      </c>
      <c r="F330" s="23">
        <f t="shared" ca="1" si="27"/>
        <v>0.70362814352334369</v>
      </c>
      <c r="G330" s="23">
        <f t="shared" ca="1" si="28"/>
        <v>4.6155088220115594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ca="1" si="25"/>
        <v>1.3836887599757832</v>
      </c>
      <c r="E331" s="23">
        <f t="shared" ca="1" si="26"/>
        <v>0.33183873027644845</v>
      </c>
      <c r="F331" s="23">
        <f t="shared" ca="1" si="27"/>
        <v>0.70277842807312718</v>
      </c>
      <c r="G331" s="23">
        <f t="shared" ca="1" si="28"/>
        <v>4.609210469014176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ca="1" si="25"/>
        <v>1.3849499655373176</v>
      </c>
      <c r="E332" s="23">
        <f t="shared" ca="1" si="26"/>
        <v>0.33390298008159386</v>
      </c>
      <c r="F332" s="23">
        <f t="shared" ca="1" si="27"/>
        <v>0.70193543785479817</v>
      </c>
      <c r="G332" s="23">
        <f t="shared" ca="1" si="28"/>
        <v>4.6029619655098255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ca="1" si="25"/>
        <v>1.3862001882076729</v>
      </c>
      <c r="E333" s="23">
        <f t="shared" ca="1" si="26"/>
        <v>0.335964054409714</v>
      </c>
      <c r="F333" s="23">
        <f t="shared" ca="1" si="27"/>
        <v>0.70109907156310802</v>
      </c>
      <c r="G333" s="23">
        <f t="shared" ca="1" si="28"/>
        <v>4.5967625605927624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ca="1" si="25"/>
        <v>1.387439555139991</v>
      </c>
      <c r="E334" s="23">
        <f t="shared" ca="1" si="26"/>
        <v>0.33802198087365315</v>
      </c>
      <c r="F334" s="23">
        <f t="shared" ca="1" si="27"/>
        <v>0.70026922979408579</v>
      </c>
      <c r="G334" s="23">
        <f t="shared" ca="1" si="28"/>
        <v>4.5906115174500925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ca="1" si="25"/>
        <v>1.3886681916525994</v>
      </c>
      <c r="E335" s="23">
        <f t="shared" ca="1" si="26"/>
        <v>0.34007678676703085</v>
      </c>
      <c r="F335" s="23">
        <f t="shared" ca="1" si="27"/>
        <v>0.69944581500180303</v>
      </c>
      <c r="G335" s="23">
        <f t="shared" ca="1" si="28"/>
        <v>4.5845081130413066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ca="1" si="25"/>
        <v>1.3898862212606922</v>
      </c>
      <c r="E336" s="23">
        <f t="shared" ca="1" si="26"/>
        <v>0.34212849906884374</v>
      </c>
      <c r="F336" s="23">
        <f t="shared" ca="1" si="27"/>
        <v>0.69862873145630455</v>
      </c>
      <c r="G336" s="23">
        <f t="shared" ca="1" si="28"/>
        <v>4.5784516377864533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ca="1" si="25"/>
        <v>1.3910937657073728</v>
      </c>
      <c r="E337" s="23">
        <f t="shared" ca="1" si="26"/>
        <v>0.3441771444479842</v>
      </c>
      <c r="F337" s="23">
        <f t="shared" ca="1" si="27"/>
        <v>0.69781788520266685</v>
      </c>
      <c r="G337" s="23">
        <f t="shared" ca="1" si="28"/>
        <v>4.5724413952626595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ca="1" si="25"/>
        <v>1.3922909449940775</v>
      </c>
      <c r="E338" s="23">
        <f t="shared" ca="1" si="26"/>
        <v>0.34622274926768482</v>
      </c>
      <c r="F338" s="23">
        <f t="shared" ca="1" si="27"/>
        <v>0.69701318402114876</v>
      </c>
      <c r="G338" s="23">
        <f t="shared" ca="1" si="28"/>
        <v>4.5664767019087593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ca="1" si="25"/>
        <v>1.3934778774103875</v>
      </c>
      <c r="E339" s="23">
        <f t="shared" ca="1" si="26"/>
        <v>0.3482653395898832</v>
      </c>
      <c r="F339" s="23">
        <f t="shared" ca="1" si="27"/>
        <v>0.69621453738840411</v>
      </c>
      <c r="G339" s="23">
        <f t="shared" ca="1" si="28"/>
        <v>4.5605568867377908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ca="1" si="25"/>
        <v>1.3946546795632526</v>
      </c>
      <c r="E340" s="23">
        <f t="shared" ca="1" si="26"/>
        <v>0.35030494117951572</v>
      </c>
      <c r="F340" s="23">
        <f t="shared" ca="1" si="27"/>
        <v>0.6954218564397181</v>
      </c>
      <c r="G340" s="23">
        <f t="shared" ca="1" si="28"/>
        <v>4.5546812910570802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ca="1" si="25"/>
        <v>1.3958214664056283</v>
      </c>
      <c r="E341" s="23">
        <f t="shared" ca="1" si="26"/>
        <v>0.35234157950873446</v>
      </c>
      <c r="F341" s="23">
        <f t="shared" ca="1" si="27"/>
        <v>0.69463505393224212</v>
      </c>
      <c r="G341" s="23">
        <f t="shared" ca="1" si="28"/>
        <v>4.548849268195724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ca="1" si="25"/>
        <v>1.3969783512645524</v>
      </c>
      <c r="E342" s="23">
        <f t="shared" ca="1" si="26"/>
        <v>0.35437527976105598</v>
      </c>
      <c r="F342" s="23">
        <f t="shared" ca="1" si="27"/>
        <v>0.69385404420919161</v>
      </c>
      <c r="G342" s="23">
        <f t="shared" ca="1" si="28"/>
        <v>4.5430601832392155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ca="1" si="25"/>
        <v>1.3981254458686616</v>
      </c>
      <c r="E343" s="23">
        <f t="shared" ca="1" si="26"/>
        <v>0.35640606683543719</v>
      </c>
      <c r="F343" s="23">
        <f t="shared" ca="1" si="27"/>
        <v>0.69307874316497986</v>
      </c>
      <c r="G343" s="23">
        <f t="shared" ca="1" si="28"/>
        <v>4.537313412771006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ca="1" si="25"/>
        <v>1.3992628603751691</v>
      </c>
      <c r="E344" s="23">
        <f t="shared" ca="1" si="26"/>
        <v>0.35843396535028266</v>
      </c>
      <c r="F344" s="23">
        <f t="shared" ca="1" si="27"/>
        <v>0.69230906821126192</v>
      </c>
      <c r="G344" s="23">
        <f t="shared" ca="1" si="28"/>
        <v>4.5316083446208086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ca="1" si="25"/>
        <v>1.400390703396313</v>
      </c>
      <c r="E345" s="23">
        <f t="shared" ca="1" si="26"/>
        <v>0.36045899964738698</v>
      </c>
      <c r="F345" s="23">
        <f t="shared" ca="1" si="27"/>
        <v>0.69154493824385432</v>
      </c>
      <c r="G345" s="23">
        <f t="shared" ca="1" si="28"/>
        <v>4.5259443776194015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ca="1" si="25"/>
        <v>1.4015090820252845</v>
      </c>
      <c r="E346" s="23">
        <f t="shared" ca="1" si="26"/>
        <v>0.36248119379580596</v>
      </c>
      <c r="F346" s="23">
        <f t="shared" ca="1" si="27"/>
        <v>0.69078627361051292</v>
      </c>
      <c r="G346" s="23">
        <f t="shared" ca="1" si="28"/>
        <v>4.520320921359783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ca="1" si="25"/>
        <v>1.4026181018616519</v>
      </c>
      <c r="E347" s="23">
        <f t="shared" ca="1" si="26"/>
        <v>0.36450057159566907</v>
      </c>
      <c r="F347" s="23">
        <f t="shared" ca="1" si="27"/>
        <v>0.69003299607953572</v>
      </c>
      <c r="G347" s="23">
        <f t="shared" ca="1" si="28"/>
        <v>4.5147373959644481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ca="1" si="25"/>
        <v>1.4037178670362889</v>
      </c>
      <c r="E348" s="23">
        <f t="shared" ca="1" si="26"/>
        <v>0.3665171565819218</v>
      </c>
      <c r="F348" s="23">
        <f t="shared" ca="1" si="27"/>
        <v>0.68928502880917253</v>
      </c>
      <c r="G348" s="23">
        <f t="shared" ca="1" si="28"/>
        <v>4.5091932318586458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ca="1" si="25"/>
        <v>1.4048084802358187</v>
      </c>
      <c r="E349" s="23">
        <f t="shared" ca="1" si="26"/>
        <v>0.36853097202801138</v>
      </c>
      <c r="F349" s="23">
        <f t="shared" ca="1" si="27"/>
        <v>0.68854229631781094</v>
      </c>
      <c r="G349" s="23">
        <f t="shared" ca="1" si="28"/>
        <v>4.5036878695493812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ca="1" si="25"/>
        <v>1.4058900427265839</v>
      </c>
      <c r="E350" s="23">
        <f t="shared" ca="1" si="26"/>
        <v>0.37054204094950666</v>
      </c>
      <c r="F350" s="23">
        <f t="shared" ca="1" si="27"/>
        <v>0.68780472445492302</v>
      </c>
      <c r="G350" s="23">
        <f t="shared" ca="1" si="28"/>
        <v>4.4982207594100725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ca="1" si="25"/>
        <v>1.4069626543781566</v>
      </c>
      <c r="E351" s="23">
        <f t="shared" ca="1" si="26"/>
        <v>0.3725503861076615</v>
      </c>
      <c r="F351" s="23">
        <f t="shared" ca="1" si="27"/>
        <v>0.68707224037274361</v>
      </c>
      <c r="G351" s="23">
        <f t="shared" ca="1" si="28"/>
        <v>4.4927913614706156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ca="1" si="25"/>
        <v>1.4080264136863909</v>
      </c>
      <c r="E352" s="23">
        <f t="shared" ca="1" si="26"/>
        <v>0.37455603001291643</v>
      </c>
      <c r="F352" s="23">
        <f t="shared" ca="1" si="27"/>
        <v>0.68634477249866366</v>
      </c>
      <c r="G352" s="23">
        <f t="shared" ca="1" si="28"/>
        <v>4.4873991452127564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ca="1" si="25"/>
        <v>1.4090814177960382</v>
      </c>
      <c r="E353" s="23">
        <f t="shared" ca="1" si="26"/>
        <v>0.37655899492834505</v>
      </c>
      <c r="F353" s="23">
        <f t="shared" ca="1" si="27"/>
        <v>0.68562225050831482</v>
      </c>
      <c r="G353" s="23">
        <f t="shared" ca="1" si="28"/>
        <v>4.4820435893705852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ca="1" si="31">1+$E$14/$E$13*(1-$C$19^2/C354^2)</f>
        <v>1.4101277625229247</v>
      </c>
      <c r="E354" s="23">
        <f t="shared" ref="E354:E417" ca="1" si="32">$C$20*(C354/$C$19-$C$19/C354)</f>
        <v>0.37855930287304163</v>
      </c>
      <c r="F354" s="23">
        <f t="shared" ref="F354:F417" ca="1" si="33">(D354^2+E354^2)^0.5/(D354^2+E354^2)</f>
        <v>0.68490460529932828</v>
      </c>
      <c r="G354" s="23">
        <f t="shared" ref="G354:G417" ca="1" si="34">F354*$C$22/$C$12-$C$3</f>
        <v>4.4767241817360341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ca="1" si="31"/>
        <v>1.4111655423757079</v>
      </c>
      <c r="E355" s="23">
        <f t="shared" ca="1" si="32"/>
        <v>0.38055697562545499</v>
      </c>
      <c r="F355" s="23">
        <f t="shared" ca="1" si="33"/>
        <v>0.68419176896574352</v>
      </c>
      <c r="G355" s="23">
        <f t="shared" ca="1" si="34"/>
        <v>4.471440418969177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ca="1" si="31"/>
        <v>1.4121948505772184</v>
      </c>
      <c r="E356" s="23">
        <f t="shared" ca="1" si="32"/>
        <v>0.38255203472666632</v>
      </c>
      <c r="F356" s="23">
        <f t="shared" ca="1" si="33"/>
        <v>0.68348367477305427</v>
      </c>
      <c r="G356" s="23">
        <f t="shared" ca="1" si="34"/>
        <v>4.4661918064132697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ca="1" si="31"/>
        <v>1.4132157790853948</v>
      </c>
      <c r="E357" s="23">
        <f t="shared" ca="1" si="32"/>
        <v>0.38454450148361474</v>
      </c>
      <c r="F357" s="23">
        <f t="shared" ca="1" si="33"/>
        <v>0.68278025713386847</v>
      </c>
      <c r="G357" s="23">
        <f t="shared" ca="1" si="34"/>
        <v>4.460977857914334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ca="1" si="31"/>
        <v>1.4142284186138245</v>
      </c>
      <c r="E358" s="23">
        <f t="shared" ca="1" si="32"/>
        <v>0.3865343969722701</v>
      </c>
      <c r="F358" s="23">
        <f t="shared" ca="1" si="33"/>
        <v>0.68208145158416678</v>
      </c>
      <c r="G358" s="23">
        <f t="shared" ca="1" si="34"/>
        <v>4.4557980956451768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ca="1" si="31"/>
        <v>1.4152328586518945</v>
      </c>
      <c r="E359" s="23">
        <f t="shared" ca="1" si="32"/>
        <v>0.38852174204075329</v>
      </c>
      <c r="F359" s="23">
        <f t="shared" ca="1" si="33"/>
        <v>0.68138719476014453</v>
      </c>
      <c r="G359" s="23">
        <f t="shared" ca="1" si="34"/>
        <v>4.4506520499337325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ca="1" si="31"/>
        <v>1.4162291874845627</v>
      </c>
      <c r="E360" s="23">
        <f t="shared" ca="1" si="32"/>
        <v>0.39050655731240846</v>
      </c>
      <c r="F360" s="23">
        <f t="shared" ca="1" si="33"/>
        <v>0.68069742437561465</v>
      </c>
      <c r="G360" s="23">
        <f t="shared" ca="1" si="34"/>
        <v>4.4455392590955727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ca="1" si="31"/>
        <v>1.417217492211758</v>
      </c>
      <c r="E361" s="23">
        <f t="shared" ca="1" si="32"/>
        <v>0.39248886318882259</v>
      </c>
      <c r="F361" s="23">
        <f t="shared" ca="1" si="33"/>
        <v>0.68001207919996376</v>
      </c>
      <c r="G361" s="23">
        <f t="shared" ca="1" si="34"/>
        <v>4.4404592692705034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ca="1" si="31"/>
        <v>1.4181978587674182</v>
      </c>
      <c r="E362" s="23">
        <f t="shared" ca="1" si="32"/>
        <v>0.3944686798527996</v>
      </c>
      <c r="F362" s="23">
        <f t="shared" ca="1" si="33"/>
        <v>0.67933109903663846</v>
      </c>
      <c r="G362" s="23">
        <f t="shared" ca="1" si="34"/>
        <v>4.4354116342631071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ca="1" si="31"/>
        <v>1.4191703719381683</v>
      </c>
      <c r="E363" s="23">
        <f t="shared" ca="1" si="32"/>
        <v>0.39644602727128375</v>
      </c>
      <c r="F363" s="23">
        <f t="shared" ca="1" si="33"/>
        <v>0.67865442470215298</v>
      </c>
      <c r="G363" s="23">
        <f t="shared" ca="1" si="34"/>
        <v>4.4303959153871313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ca="1" si="31"/>
        <v>1.420135115381655</v>
      </c>
      <c r="E364" s="23">
        <f t="shared" ca="1" si="32"/>
        <v>0.39842092519823935</v>
      </c>
      <c r="F364" s="23">
        <f t="shared" ca="1" si="33"/>
        <v>0.67798199800559855</v>
      </c>
      <c r="G364" s="23">
        <f t="shared" ca="1" si="34"/>
        <v>4.4254116813136131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ca="1" si="31"/>
        <v>1.4210921716445382</v>
      </c>
      <c r="E365" s="23">
        <f t="shared" ca="1" si="32"/>
        <v>0.4003933931774814</v>
      </c>
      <c r="F365" s="23">
        <f t="shared" ca="1" si="33"/>
        <v>0.67731376172864399</v>
      </c>
      <c r="G365" s="23">
        <f t="shared" ca="1" si="34"/>
        <v>4.420458507922632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ca="1" si="31"/>
        <v>1.4220416221801468</v>
      </c>
      <c r="E366" s="23">
        <f t="shared" ca="1" si="32"/>
        <v>0.40236345054546424</v>
      </c>
      <c r="F366" s="23">
        <f t="shared" ca="1" si="33"/>
        <v>0.67664965960601375</v>
      </c>
      <c r="G366" s="23">
        <f t="shared" ca="1" si="34"/>
        <v>4.4155359781586139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ca="1" si="31"/>
        <v>1.4229835473658137</v>
      </c>
      <c r="E367" s="23">
        <f t="shared" ca="1" si="32"/>
        <v>0.40433111643402297</v>
      </c>
      <c r="F367" s="23">
        <f t="shared" ca="1" si="33"/>
        <v>0.67598963630642761</v>
      </c>
      <c r="G367" s="23">
        <f t="shared" ca="1" si="34"/>
        <v>4.4106436818890433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ca="1" si="31"/>
        <v>1.4239180265198839</v>
      </c>
      <c r="E368" s="23">
        <f t="shared" ca="1" si="32"/>
        <v>0.40629640977307413</v>
      </c>
      <c r="F368" s="23">
        <f t="shared" ca="1" si="33"/>
        <v>0.67533363741399277</v>
      </c>
      <c r="G368" s="23">
        <f t="shared" ca="1" si="34"/>
        <v>4.4057812157665373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ca="1" si="31"/>
        <v>1.4248451379184162</v>
      </c>
      <c r="E369" s="23">
        <f t="shared" ca="1" si="32"/>
        <v>0.4082593492932714</v>
      </c>
      <c r="F369" s="23">
        <f t="shared" ca="1" si="33"/>
        <v>0.67468160941003252</v>
      </c>
      <c r="G369" s="23">
        <f t="shared" ca="1" si="34"/>
        <v>4.4009481830941581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ca="1" si="31"/>
        <v>1.4257649588115742</v>
      </c>
      <c r="E370" s="23">
        <f t="shared" ca="1" si="32"/>
        <v>0.41021995352862178</v>
      </c>
      <c r="F370" s="23">
        <f t="shared" ca="1" si="33"/>
        <v>0.67403349965534309</v>
      </c>
      <c r="G370" s="23">
        <f t="shared" ca="1" si="34"/>
        <v>4.3961441936938934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ca="1" si="31"/>
        <v>1.4266775654397181</v>
      </c>
      <c r="E371" s="23">
        <f t="shared" ca="1" si="32"/>
        <v>0.41217824081905863</v>
      </c>
      <c r="F371" s="23">
        <f t="shared" ca="1" si="33"/>
        <v>0.67338925637286517</v>
      </c>
      <c r="G371" s="23">
        <f t="shared" ca="1" si="34"/>
        <v>4.391368863778208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ca="1" si="31"/>
        <v>1.4275830330492052</v>
      </c>
      <c r="E372" s="23">
        <f t="shared" ca="1" si="32"/>
        <v>0.41413422931297533</v>
      </c>
      <c r="F372" s="23">
        <f t="shared" ca="1" si="33"/>
        <v>0.67274882863075747</v>
      </c>
      <c r="G372" s="23">
        <f t="shared" ca="1" si="34"/>
        <v>4.3866218158245855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ca="1" si="31"/>
        <v>1.4284814359078994</v>
      </c>
      <c r="E373" s="23">
        <f t="shared" ca="1" si="32"/>
        <v>0.41608793696971974</v>
      </c>
      <c r="F373" s="23">
        <f t="shared" ca="1" si="33"/>
        <v>0.67211216632586446</v>
      </c>
      <c r="G373" s="23">
        <f t="shared" ca="1" si="34"/>
        <v>4.3819026784529838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ca="1" si="31"/>
        <v>1.4293728473204017</v>
      </c>
      <c r="E374" s="23">
        <f t="shared" ca="1" si="32"/>
        <v>0.41803938156204934</v>
      </c>
      <c r="F374" s="23">
        <f t="shared" ca="1" si="33"/>
        <v>0.67147922016756678</v>
      </c>
      <c r="G374" s="23">
        <f t="shared" ca="1" si="34"/>
        <v>4.3772110863061302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ca="1" si="31"/>
        <v>1.4302573396430023</v>
      </c>
      <c r="E375" s="23">
        <f t="shared" ca="1" si="32"/>
        <v>0.41998858067854722</v>
      </c>
      <c r="F375" s="23">
        <f t="shared" ca="1" si="33"/>
        <v>0.67084994166200185</v>
      </c>
      <c r="G375" s="23">
        <f t="shared" ca="1" si="34"/>
        <v>4.3725466799325554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ca="1" si="31"/>
        <v>1.4311349842983656</v>
      </c>
      <c r="E376" s="23">
        <f t="shared" ca="1" si="32"/>
        <v>0.42193555172600306</v>
      </c>
      <c r="F376" s="23">
        <f t="shared" ca="1" si="33"/>
        <v>0.6702242830966485</v>
      </c>
      <c r="G376" s="23">
        <f t="shared" ca="1" si="34"/>
        <v>4.3679091056723394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ca="1" si="31"/>
        <v>1.4320058517899483</v>
      </c>
      <c r="E377" s="23">
        <f t="shared" ca="1" si="32"/>
        <v>0.42388031193175474</v>
      </c>
      <c r="F377" s="23">
        <f t="shared" ca="1" si="33"/>
        <v>0.66960219752526284</v>
      </c>
      <c r="G377" s="23">
        <f t="shared" ca="1" si="34"/>
        <v>4.3632980155454417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ca="1" si="31"/>
        <v>1.4328700117161597</v>
      </c>
      <c r="E378" s="23">
        <f t="shared" ca="1" si="32"/>
        <v>0.42582287834599536</v>
      </c>
      <c r="F378" s="23">
        <f t="shared" ca="1" si="33"/>
        <v>0.66898363875315725</v>
      </c>
      <c r="G378" s="23">
        <f t="shared" ca="1" si="34"/>
        <v>4.3587130671425891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ca="1" si="31"/>
        <v>1.4337275327842665</v>
      </c>
      <c r="E379" s="23">
        <f t="shared" ca="1" si="32"/>
        <v>0.42776326784404417</v>
      </c>
      <c r="F379" s="23">
        <f t="shared" ca="1" si="33"/>
        <v>0.66836856132281519</v>
      </c>
      <c r="G379" s="23">
        <f t="shared" ca="1" si="34"/>
        <v>4.3541539235186493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ca="1" si="31"/>
        <v>1.4345784828240513</v>
      </c>
      <c r="E380" s="23">
        <f t="shared" ca="1" si="32"/>
        <v>0.42970149712858302</v>
      </c>
      <c r="F380" s="23">
        <f t="shared" ca="1" si="33"/>
        <v>0.66775692049982849</v>
      </c>
      <c r="G380" s="23">
        <f t="shared" ca="1" si="34"/>
        <v>4.349620253088391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ca="1" si="31"/>
        <v>1.4354229288012257</v>
      </c>
      <c r="E381" s="23">
        <f t="shared" ca="1" si="32"/>
        <v>0.43163758273185815</v>
      </c>
      <c r="F381" s="23">
        <f t="shared" ca="1" si="33"/>
        <v>0.66714867225915464</v>
      </c>
      <c r="G381" s="23">
        <f t="shared" ca="1" si="34"/>
        <v>4.3451117295246195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ca="1" si="31"/>
        <v>1.4362609368306061</v>
      </c>
      <c r="E382" s="23">
        <f t="shared" ca="1" si="32"/>
        <v>0.43357154101784873</v>
      </c>
      <c r="F382" s="23">
        <f t="shared" ca="1" si="33"/>
        <v>0.66654377327167968</v>
      </c>
      <c r="G382" s="23">
        <f t="shared" ca="1" si="34"/>
        <v>4.3406280316585795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ca="1" si="31"/>
        <v>1.4370925721890535</v>
      </c>
      <c r="E383" s="23">
        <f t="shared" ca="1" si="32"/>
        <v>0.43550338818440198</v>
      </c>
      <c r="F383" s="23">
        <f t="shared" ca="1" si="33"/>
        <v>0.66594218089108448</v>
      </c>
      <c r="G383" s="23">
        <f t="shared" ca="1" si="34"/>
        <v>4.3361688433825991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ca="1" si="31"/>
        <v>1.4379178993281876</v>
      </c>
      <c r="E384" s="23">
        <f t="shared" ca="1" si="32"/>
        <v>0.43743314026533647</v>
      </c>
      <c r="F384" s="23">
        <f t="shared" ca="1" si="33"/>
        <v>0.66534385314100108</v>
      </c>
      <c r="G384" s="23">
        <f t="shared" ca="1" si="34"/>
        <v>4.3317338535548924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ca="1" si="31"/>
        <v>1.4387369818868736</v>
      </c>
      <c r="E385" s="23">
        <f t="shared" ca="1" si="32"/>
        <v>0.43936081313251313</v>
      </c>
      <c r="F385" s="23">
        <f t="shared" ca="1" si="33"/>
        <v>0.6647487487024567</v>
      </c>
      <c r="G385" s="23">
        <f t="shared" ca="1" si="34"/>
        <v>4.3273227559064891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ca="1" si="31"/>
        <v>1.4395498827034903</v>
      </c>
      <c r="E386" s="23">
        <f t="shared" ca="1" si="32"/>
        <v>0.4412864224978742</v>
      </c>
      <c r="F386" s="23">
        <f t="shared" ca="1" si="33"/>
        <v>0.66415682690159372</v>
      </c>
      <c r="G386" s="23">
        <f t="shared" ca="1" si="34"/>
        <v>4.32293524895021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ca="1" si="31"/>
        <v>1.4403566638279826</v>
      </c>
      <c r="E387" s="23">
        <f t="shared" ca="1" si="32"/>
        <v>0.44320998391545413</v>
      </c>
      <c r="F387" s="23">
        <f t="shared" ca="1" si="33"/>
        <v>0.66356804769766209</v>
      </c>
      <c r="G387" s="23">
        <f t="shared" ca="1" si="34"/>
        <v>4.3185710358916678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ca="1" si="31"/>
        <v>1.4411573865337026</v>
      </c>
      <c r="E388" s="23">
        <f t="shared" ca="1" si="32"/>
        <v>0.44513151278335594</v>
      </c>
      <c r="F388" s="23">
        <f t="shared" ca="1" si="33"/>
        <v>0.66298237167127461</v>
      </c>
      <c r="G388" s="23">
        <f t="shared" ca="1" si="34"/>
        <v>4.3142298245422053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ca="1" si="31"/>
        <v>1.441952111329045</v>
      </c>
      <c r="E389" s="23">
        <f t="shared" ca="1" si="32"/>
        <v>0.44705102434570271</v>
      </c>
      <c r="F389" s="23">
        <f t="shared" ca="1" si="33"/>
        <v>0.66239976001291878</v>
      </c>
      <c r="G389" s="23">
        <f t="shared" ca="1" si="34"/>
        <v>4.3099113272337473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ca="1" si="31"/>
        <v>1.4427408979688765</v>
      </c>
      <c r="E390" s="23">
        <f t="shared" ca="1" si="32"/>
        <v>0.44896853369455547</v>
      </c>
      <c r="F390" s="23">
        <f t="shared" ca="1" si="33"/>
        <v>0.6618201745117217</v>
      </c>
      <c r="G390" s="23">
        <f t="shared" ca="1" si="34"/>
        <v>4.3056152607355154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ca="1" si="31"/>
        <v>1.4435238054657704</v>
      </c>
      <c r="E391" s="23">
        <f t="shared" ca="1" si="32"/>
        <v>0.45088405577180646</v>
      </c>
      <c r="F391" s="23">
        <f t="shared" ca="1" si="33"/>
        <v>0.66124357754445673</v>
      </c>
      <c r="G391" s="23">
        <f t="shared" ca="1" si="34"/>
        <v>4.3013413461725509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ca="1" si="31"/>
        <v>1.4443008921010434</v>
      </c>
      <c r="E392" s="23">
        <f t="shared" ca="1" si="32"/>
        <v>0.45279760537104036</v>
      </c>
      <c r="F392" s="23">
        <f t="shared" ca="1" si="33"/>
        <v>0.66066993206478952</v>
      </c>
      <c r="G392" s="23">
        <f t="shared" ca="1" si="34"/>
        <v>4.2970893089459992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ca="1" si="31"/>
        <v>1.4450722154356024</v>
      </c>
      <c r="E393" s="23">
        <f t="shared" ca="1" si="32"/>
        <v>0.45470919713937158</v>
      </c>
      <c r="F393" s="23">
        <f t="shared" ca="1" si="33"/>
        <v>0.6600992015927567</v>
      </c>
      <c r="G393" s="23">
        <f t="shared" ca="1" si="34"/>
        <v>4.2928588786551174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ca="1" si="31"/>
        <v>1.445837832320604</v>
      </c>
      <c r="E394" s="23">
        <f t="shared" ca="1" si="32"/>
        <v>0.45661884557925081</v>
      </c>
      <c r="F394" s="23">
        <f t="shared" ca="1" si="33"/>
        <v>0.6595313502044704</v>
      </c>
      <c r="G394" s="23">
        <f t="shared" ca="1" si="34"/>
        <v>4.2886497890209698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ca="1" si="31"/>
        <v>1.4465977989079317</v>
      </c>
      <c r="E395" s="23">
        <f t="shared" ca="1" si="32"/>
        <v>0.45852656505024819</v>
      </c>
      <c r="F395" s="23">
        <f t="shared" ca="1" si="33"/>
        <v>0.65896634252204256</v>
      </c>
      <c r="G395" s="23">
        <f t="shared" ca="1" si="34"/>
        <v>4.2844617778117371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ca="1" si="31"/>
        <v>1.4473521706604902</v>
      </c>
      <c r="E396" s="23">
        <f t="shared" ca="1" si="32"/>
        <v>0.4604323697708077</v>
      </c>
      <c r="F396" s="23">
        <f t="shared" ca="1" si="33"/>
        <v>0.6584041437037268</v>
      </c>
      <c r="G396" s="23">
        <f t="shared" ca="1" si="34"/>
        <v>4.280294586769652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ca="1" si="31"/>
        <v>1.4481010023623253</v>
      </c>
      <c r="E397" s="23">
        <f t="shared" ca="1" si="32"/>
        <v>0.46233627381997611</v>
      </c>
      <c r="F397" s="23">
        <f t="shared" ca="1" si="33"/>
        <v>0.65784471943426903</v>
      </c>
      <c r="G397" s="23">
        <f t="shared" ca="1" si="34"/>
        <v>4.2761479615394631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ca="1" si="31"/>
        <v>1.4488443481285722</v>
      </c>
      <c r="E398" s="23">
        <f t="shared" ca="1" si="32"/>
        <v>0.46423829113910903</v>
      </c>
      <c r="F398" s="23">
        <f t="shared" ca="1" si="33"/>
        <v>0.65728803591546203</v>
      </c>
      <c r="G398" s="23">
        <f t="shared" ca="1" si="34"/>
        <v>4.2720216515984371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ca="1" si="31"/>
        <v>1.4495822614152298</v>
      </c>
      <c r="E399" s="23">
        <f t="shared" ca="1" si="32"/>
        <v>0.46613843553354767</v>
      </c>
      <c r="F399" s="23">
        <f t="shared" ca="1" si="33"/>
        <v>0.65673405985690225</v>
      </c>
      <c r="G399" s="23">
        <f t="shared" ca="1" si="34"/>
        <v>4.2679154101878334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ca="1" si="31"/>
        <v>1.450314795028774</v>
      </c>
      <c r="E400" s="23">
        <f t="shared" ca="1" si="32"/>
        <v>0.46803672067427565</v>
      </c>
      <c r="F400" s="23">
        <f t="shared" ca="1" si="33"/>
        <v>0.6561827584669383</v>
      </c>
      <c r="G400" s="23">
        <f t="shared" ca="1" si="34"/>
        <v>4.2638289942458174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ca="1" si="31"/>
        <v>1.4510420011356033</v>
      </c>
      <c r="E401" s="23">
        <f t="shared" ca="1" si="32"/>
        <v>0.46993316009954766</v>
      </c>
      <c r="F401" s="23">
        <f t="shared" ca="1" si="33"/>
        <v>0.65563409944381257</v>
      </c>
      <c r="G401" s="23">
        <f t="shared" ca="1" si="34"/>
        <v>4.2597621643418018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ca="1" si="31"/>
        <v>1.4517639312713277</v>
      </c>
      <c r="E402" s="23">
        <f t="shared" ca="1" si="32"/>
        <v>0.47182776721649822</v>
      </c>
      <c r="F402" s="23">
        <f t="shared" ca="1" si="33"/>
        <v>0.65508805096698641</v>
      </c>
      <c r="G402" s="23">
        <f t="shared" ca="1" si="34"/>
        <v>4.2557146846121361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ca="1" si="31"/>
        <v>1.4524806363498988</v>
      </c>
      <c r="E403" s="23">
        <f t="shared" ca="1" si="32"/>
        <v>0.47372055530272339</v>
      </c>
      <c r="F403" s="23">
        <f t="shared" ca="1" si="33"/>
        <v>0.65454458168864782</v>
      </c>
      <c r="G403" s="23">
        <f t="shared" ca="1" si="34"/>
        <v>4.2516863226971706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ca="1" si="31"/>
        <v>1.4531921666725873</v>
      </c>
      <c r="E404" s="23">
        <f t="shared" ca="1" si="32"/>
        <v>0.47561153750784335</v>
      </c>
      <c r="F404" s="23">
        <f t="shared" ca="1" si="33"/>
        <v>0.65400366072539395</v>
      </c>
      <c r="G404" s="23">
        <f t="shared" ca="1" si="34"/>
        <v>4.247676849679598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ca="1" si="31"/>
        <v>1.4538985719368087</v>
      </c>
      <c r="E405" s="23">
        <f t="shared" ca="1" si="32"/>
        <v>0.47750072685503897</v>
      </c>
      <c r="F405" s="23">
        <f t="shared" ca="1" si="33"/>
        <v>0.65346525765008801</v>
      </c>
      <c r="G405" s="23">
        <f t="shared" ca="1" si="34"/>
        <v>4.2436860400240954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ca="1" si="31"/>
        <v>1.4545999012448017</v>
      </c>
      <c r="E406" s="23">
        <f t="shared" ca="1" si="32"/>
        <v>0.47938813624256843</v>
      </c>
      <c r="F406" s="23">
        <f t="shared" ca="1" si="33"/>
        <v>0.65292934248388312</v>
      </c>
      <c r="G406" s="23">
        <f t="shared" ca="1" si="34"/>
        <v>4.2397136715182038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ca="1" si="31"/>
        <v>1.455296203112161</v>
      </c>
      <c r="E407" s="23">
        <f t="shared" ca="1" si="32"/>
        <v>0.48127377844526231</v>
      </c>
      <c r="F407" s="23">
        <f t="shared" ca="1" si="33"/>
        <v>0.65239588568841111</v>
      </c>
      <c r="G407" s="23">
        <f t="shared" ca="1" si="34"/>
        <v>4.2357595252144264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ca="1" si="31"/>
        <v>1.4559875254762278</v>
      </c>
      <c r="E408" s="23">
        <f t="shared" ca="1" si="32"/>
        <v>0.48315766611599492</v>
      </c>
      <c r="F408" s="23">
        <f t="shared" ca="1" si="33"/>
        <v>0.65186485815813111</v>
      </c>
      <c r="G408" s="23">
        <f t="shared" ca="1" si="34"/>
        <v>4.2318233853735192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ca="1" si="31"/>
        <v>1.4566739157043409</v>
      </c>
      <c r="E409" s="23">
        <f t="shared" ca="1" si="32"/>
        <v>0.48503981178713779</v>
      </c>
      <c r="F409" s="23">
        <f t="shared" ca="1" si="33"/>
        <v>0.65133623121283535</v>
      </c>
      <c r="G409" s="23">
        <f t="shared" ca="1" si="34"/>
        <v>4.2279050394089337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ca="1" si="31"/>
        <v>1.457355420601951</v>
      </c>
      <c r="E410" s="23">
        <f t="shared" ca="1" si="32"/>
        <v>0.4869202278719893</v>
      </c>
      <c r="F410" s="23">
        <f t="shared" ca="1" si="33"/>
        <v>0.65080997659030693</v>
      </c>
      <c r="G410" s="23">
        <f t="shared" ca="1" si="34"/>
        <v>4.2240042778324032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ca="1" si="31"/>
        <v>1.4580320864205993</v>
      </c>
      <c r="E411" s="23">
        <f t="shared" ca="1" si="32"/>
        <v>0.48879892666618691</v>
      </c>
      <c r="F411" s="23">
        <f t="shared" ca="1" si="33"/>
        <v>0.65028606643912801</v>
      </c>
      <c r="G411" s="23">
        <f t="shared" ca="1" si="34"/>
        <v>4.2201208942006279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ca="1" si="31"/>
        <v>1.4587039588657651</v>
      </c>
      <c r="E412" s="23">
        <f t="shared" ca="1" si="32"/>
        <v>0.49067592034909652</v>
      </c>
      <c r="F412" s="23">
        <f t="shared" ca="1" si="33"/>
        <v>0.64976447331163212</v>
      </c>
      <c r="G412" s="23">
        <f t="shared" ca="1" si="34"/>
        <v>4.2162546850630385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ca="1" si="31"/>
        <v>1.4593710831045854</v>
      </c>
      <c r="E413" s="23">
        <f t="shared" ca="1" si="32"/>
        <v>0.49255122098518556</v>
      </c>
      <c r="F413" s="23">
        <f t="shared" ca="1" si="33"/>
        <v>0.64924517015700067</v>
      </c>
      <c r="G413" s="23">
        <f t="shared" ca="1" si="34"/>
        <v>4.212405449910622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ca="1" si="31"/>
        <v>1.4600335037734438</v>
      </c>
      <c r="E414" s="23">
        <f t="shared" ca="1" si="32"/>
        <v>0.49442484052537178</v>
      </c>
      <c r="F414" s="23">
        <f t="shared" ca="1" si="33"/>
        <v>0.64872813031449683</v>
      </c>
      <c r="G414" s="23">
        <f t="shared" ca="1" si="34"/>
        <v>4.2085729911257781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ca="1" si="31"/>
        <v>1.4606912649854393</v>
      </c>
      <c r="E415" s="23">
        <f t="shared" ca="1" si="32"/>
        <v>0.49629679080835981</v>
      </c>
      <c r="F415" s="23">
        <f t="shared" ca="1" si="33"/>
        <v>0.6482133275068358</v>
      </c>
      <c r="G415" s="23">
        <f t="shared" ca="1" si="34"/>
        <v>4.2047571139331623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ca="1" si="31"/>
        <v>1.4613444103377291</v>
      </c>
      <c r="E416" s="23">
        <f t="shared" ca="1" si="32"/>
        <v>0.49816708356195105</v>
      </c>
      <c r="F416" s="23">
        <f t="shared" ca="1" si="33"/>
        <v>0.64770073583368837</v>
      </c>
      <c r="G416" s="23">
        <f t="shared" ca="1" si="34"/>
        <v>4.20095762635155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ca="1" si="31"/>
        <v>1.4619929829187535</v>
      </c>
      <c r="E417" s="23">
        <f t="shared" ca="1" si="32"/>
        <v>0.50003573040434268</v>
      </c>
      <c r="F417" s="23">
        <f t="shared" ca="1" si="33"/>
        <v>0.64719032976531254</v>
      </c>
      <c r="G417" s="23">
        <f t="shared" ca="1" si="34"/>
        <v>4.1971743391466179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ca="1" si="37">1+$E$14/$E$13*(1-$C$19^2/C418^2)</f>
        <v>1.4626370253153429</v>
      </c>
      <c r="E418" s="23">
        <f t="shared" ref="E418:E481" ca="1" si="38">$C$20*(C418/$C$19-$C$19/C418)</f>
        <v>0.50190274284540293</v>
      </c>
      <c r="F418" s="23">
        <f t="shared" ref="F418:F481" ca="1" si="39">(D418^2+E418^2)^0.5/(D418^2+E418^2)</f>
        <v>0.64668208413631256</v>
      </c>
      <c r="G418" s="23">
        <f t="shared" ref="G418:G481" ca="1" si="40">F418*$C$22/$C$12-$C$3</f>
        <v>4.1934070657846902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ca="1" si="37"/>
        <v>1.463276579619708</v>
      </c>
      <c r="E419" s="23">
        <f t="shared" ca="1" si="38"/>
        <v>0.50376813228793216</v>
      </c>
      <c r="F419" s="23">
        <f t="shared" ca="1" si="39"/>
        <v>0.6461759741395221</v>
      </c>
      <c r="G419" s="23">
        <f t="shared" ca="1" si="40"/>
        <v>4.1896556223873986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ca="1" si="37"/>
        <v>1.4639116874363185</v>
      </c>
      <c r="E420" s="23">
        <f t="shared" ca="1" si="38"/>
        <v>0.50563191002890351</v>
      </c>
      <c r="F420" s="23">
        <f t="shared" ca="1" si="39"/>
        <v>0.64567197532000709</v>
      </c>
      <c r="G420" s="23">
        <f t="shared" ca="1" si="40"/>
        <v>4.18591982768723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ca="1" si="37"/>
        <v>1.464542389888668</v>
      </c>
      <c r="E421" s="23">
        <f t="shared" ca="1" si="38"/>
        <v>0.50749408726068934</v>
      </c>
      <c r="F421" s="23">
        <f t="shared" ca="1" si="39"/>
        <v>0.64517006356918738</v>
      </c>
      <c r="G421" s="23">
        <f t="shared" ca="1" si="40"/>
        <v>4.182199502983952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ca="1" si="37"/>
        <v>1.4651687276259331</v>
      </c>
      <c r="E422" s="23">
        <f t="shared" ca="1" si="38"/>
        <v>0.50935467507226728</v>
      </c>
      <c r="F422" s="23">
        <f t="shared" ca="1" si="39"/>
        <v>0.64467021511907352</v>
      </c>
      <c r="G422" s="23">
        <f t="shared" ca="1" si="40"/>
        <v>4.1784944721018968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ca="1" si="37"/>
        <v>1.465790740829521</v>
      </c>
      <c r="E423" s="23">
        <f t="shared" ca="1" si="38"/>
        <v>0.5112136844504136</v>
      </c>
      <c r="F423" s="23">
        <f t="shared" ca="1" si="39"/>
        <v>0.64417240653661623</v>
      </c>
      <c r="G423" s="23">
        <f t="shared" ca="1" si="40"/>
        <v>4.1748045613480738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ca="1" si="37"/>
        <v>1.4664084692195158</v>
      </c>
      <c r="E424" s="23">
        <f t="shared" ca="1" si="38"/>
        <v>0.51307112628087559</v>
      </c>
      <c r="F424" s="23">
        <f t="shared" ca="1" si="39"/>
        <v>0.64367661471816617</v>
      </c>
      <c r="G424" s="23">
        <f t="shared" ca="1" si="40"/>
        <v>4.1711295994711097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ca="1" si="37"/>
        <v>1.4670219520610188</v>
      </c>
      <c r="E425" s="23">
        <f t="shared" ca="1" si="38"/>
        <v>0.51492701134953223</v>
      </c>
      <c r="F425" s="23">
        <f t="shared" ca="1" si="39"/>
        <v>0.64318281688404133</v>
      </c>
      <c r="G425" s="23">
        <f t="shared" ca="1" si="40"/>
        <v>4.1674694176209748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ca="1" si="37"/>
        <v>1.4676312281703887</v>
      </c>
      <c r="E426" s="23">
        <f t="shared" ca="1" si="38"/>
        <v>0.51678135034353512</v>
      </c>
      <c r="F426" s="23">
        <f t="shared" ca="1" si="39"/>
        <v>0.64269099057320023</v>
      </c>
      <c r="G426" s="23">
        <f t="shared" ca="1" si="40"/>
        <v>4.1638238493095017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ca="1" si="37"/>
        <v>1.4682363359213806</v>
      </c>
      <c r="E427" s="23">
        <f t="shared" ca="1" si="38"/>
        <v>0.51863415385243705</v>
      </c>
      <c r="F427" s="23">
        <f t="shared" ca="1" si="39"/>
        <v>0.64220111363801713</v>
      </c>
      <c r="G427" s="23">
        <f t="shared" ca="1" si="40"/>
        <v>4.1601927303716577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ca="1" si="37"/>
        <v>1.4688373132511905</v>
      </c>
      <c r="E428" s="23">
        <f t="shared" ca="1" si="38"/>
        <v>0.52048543236930189</v>
      </c>
      <c r="F428" s="23">
        <f t="shared" ca="1" si="39"/>
        <v>0.64171316423915781</v>
      </c>
      <c r="G428" s="23">
        <f t="shared" ca="1" si="40"/>
        <v>4.1565758989275619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ca="1" si="37"/>
        <v>1.4694341976663996</v>
      </c>
      <c r="E429" s="23">
        <f t="shared" ca="1" si="38"/>
        <v>0.52233519629180336</v>
      </c>
      <c r="F429" s="23">
        <f t="shared" ca="1" si="39"/>
        <v>0.64122712084055522</v>
      </c>
      <c r="G429" s="23">
        <f t="shared" ca="1" si="40"/>
        <v>4.1529731953452433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ca="1" si="37"/>
        <v>1.4700270262488271</v>
      </c>
      <c r="E430" s="23">
        <f t="shared" ca="1" si="38"/>
        <v>0.52418345592330395</v>
      </c>
      <c r="F430" s="23">
        <f t="shared" ca="1" si="39"/>
        <v>0.64074296220448002</v>
      </c>
      <c r="G430" s="23">
        <f t="shared" ca="1" si="40"/>
        <v>4.1493844622040994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ca="1" si="37"/>
        <v>1.4706158356612899</v>
      </c>
      <c r="E431" s="23">
        <f t="shared" ca="1" si="38"/>
        <v>0.52603022147392398</v>
      </c>
      <c r="F431" s="23">
        <f t="shared" ca="1" si="39"/>
        <v>0.64026066738670506</v>
      </c>
      <c r="G431" s="23">
        <f t="shared" ca="1" si="40"/>
        <v>4.1458095442590617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ca="1" si="37"/>
        <v>1.4712006621532712</v>
      </c>
      <c r="E432" s="23">
        <f t="shared" ca="1" si="38"/>
        <v>0.52787550306159225</v>
      </c>
      <c r="F432" s="23">
        <f t="shared" ca="1" si="39"/>
        <v>0.63978021573176302</v>
      </c>
      <c r="G432" s="23">
        <f t="shared" ca="1" si="40"/>
        <v>4.1422482884054324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ca="1" si="37"/>
        <v>1.4717815415664985</v>
      </c>
      <c r="E433" s="23">
        <f t="shared" ca="1" si="38"/>
        <v>0.52971931071308576</v>
      </c>
      <c r="F433" s="23">
        <f t="shared" ca="1" si="39"/>
        <v>0.63930158686829275</v>
      </c>
      <c r="G433" s="23">
        <f t="shared" ca="1" si="40"/>
        <v>4.1387005436444015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ca="1" si="37"/>
        <v>1.4723585093404377</v>
      </c>
      <c r="E434" s="23">
        <f t="shared" ca="1" si="38"/>
        <v>0.53156165436505265</v>
      </c>
      <c r="F434" s="23">
        <f t="shared" ca="1" si="39"/>
        <v>0.63882476070447425</v>
      </c>
      <c r="G434" s="23">
        <f t="shared" ca="1" si="40"/>
        <v>4.1351661610492023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ca="1" si="37"/>
        <v>1.4729316005176958</v>
      </c>
      <c r="E435" s="23">
        <f t="shared" ca="1" si="38"/>
        <v>0.53340254386502362</v>
      </c>
      <c r="F435" s="23">
        <f t="shared" ca="1" si="39"/>
        <v>0.63834971742355018</v>
      </c>
      <c r="G435" s="23">
        <f t="shared" ca="1" si="40"/>
        <v>4.1316449937319168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ca="1" si="37"/>
        <v>1.4735008497493443</v>
      </c>
      <c r="E436" s="23">
        <f t="shared" ca="1" si="38"/>
        <v>0.53524198897240782</v>
      </c>
      <c r="F436" s="23">
        <f t="shared" ca="1" si="39"/>
        <v>0.63787643747943046</v>
      </c>
      <c r="G436" s="23">
        <f t="shared" ca="1" si="40"/>
        <v>4.1281368968108971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ca="1" si="37"/>
        <v>1.4740662913001557</v>
      </c>
      <c r="E437" s="23">
        <f t="shared" ca="1" si="38"/>
        <v>0.53707999935947726</v>
      </c>
      <c r="F437" s="23">
        <f t="shared" ca="1" si="39"/>
        <v>0.63740490159237961</v>
      </c>
      <c r="G437" s="23">
        <f t="shared" ca="1" si="40"/>
        <v>4.124641727378795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ca="1" si="37"/>
        <v>1.4746279590537599</v>
      </c>
      <c r="E438" s="23">
        <f t="shared" ca="1" si="38"/>
        <v>0.53891658461233638</v>
      </c>
      <c r="F438" s="23">
        <f t="shared" ca="1" si="39"/>
        <v>0.63693509074478583</v>
      </c>
      <c r="G438" s="23">
        <f t="shared" ca="1" si="40"/>
        <v>4.1211593444712094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ca="1" si="37"/>
        <v>1.4751858865177212</v>
      </c>
      <c r="E439" s="23">
        <f t="shared" ca="1" si="38"/>
        <v>0.54075175423187971</v>
      </c>
      <c r="F439" s="23">
        <f t="shared" ca="1" si="39"/>
        <v>0.63646698617700725</v>
      </c>
      <c r="G439" s="23">
        <f t="shared" ca="1" si="40"/>
        <v>4.117689609035887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ca="1" si="37"/>
        <v>1.4757401068285358</v>
      </c>
      <c r="E440" s="23">
        <f t="shared" ca="1" si="38"/>
        <v>0.54258551763473728</v>
      </c>
      <c r="F440" s="23">
        <f t="shared" ca="1" si="39"/>
        <v>0.63600056938329574</v>
      </c>
      <c r="G440" s="23">
        <f t="shared" ca="1" si="40"/>
        <v>4.1142323839025154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ca="1" si="37"/>
        <v>1.4762906527565509</v>
      </c>
      <c r="E441" s="23">
        <f t="shared" ca="1" si="38"/>
        <v>0.54441788415420511</v>
      </c>
      <c r="F441" s="23">
        <f t="shared" ca="1" si="39"/>
        <v>0.63553582210779758</v>
      </c>
      <c r="G441" s="23">
        <f t="shared" ca="1" si="40"/>
        <v>4.1107875337530757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ca="1" si="37"/>
        <v>1.4768375567108105</v>
      </c>
      <c r="E442" s="23">
        <f t="shared" ca="1" si="38"/>
        <v>0.54624886304116715</v>
      </c>
      <c r="F442" s="23">
        <f t="shared" ca="1" si="39"/>
        <v>0.6350727263406255</v>
      </c>
      <c r="G442" s="23">
        <f t="shared" ca="1" si="40"/>
        <v>4.1073549250927286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ca="1" si="37"/>
        <v>1.4773808507438235</v>
      </c>
      <c r="E443" s="23">
        <f t="shared" ca="1" si="38"/>
        <v>0.54807846346500078</v>
      </c>
      <c r="F443" s="23">
        <f t="shared" ca="1" si="39"/>
        <v>0.63461126431400638</v>
      </c>
      <c r="G443" s="23">
        <f t="shared" ca="1" si="40"/>
        <v>4.1039344262212589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ca="1" si="37"/>
        <v>1.4779205665562618</v>
      </c>
      <c r="E444" s="23">
        <f t="shared" ca="1" si="38"/>
        <v>0.54990669451447416</v>
      </c>
      <c r="F444" s="23">
        <f t="shared" ca="1" si="39"/>
        <v>0.63415141849849532</v>
      </c>
      <c r="G444" s="23">
        <f t="shared" ca="1" si="40"/>
        <v>4.1005259072050162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ca="1" si="37"/>
        <v>1.4784567355015832</v>
      </c>
      <c r="E445" s="23">
        <f t="shared" ca="1" si="38"/>
        <v>0.55173356519862882</v>
      </c>
      <c r="F445" s="23">
        <f t="shared" ca="1" si="39"/>
        <v>0.63369317159926375</v>
      </c>
      <c r="G445" s="23">
        <f t="shared" ca="1" si="40"/>
        <v>4.0971292398493961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ca="1" si="37"/>
        <v>1.4789893885905856</v>
      </c>
      <c r="E446" s="23">
        <f t="shared" ca="1" si="38"/>
        <v>0.55355908444765323</v>
      </c>
      <c r="F446" s="23">
        <f t="shared" ca="1" si="39"/>
        <v>0.63323650655245134</v>
      </c>
      <c r="G446" s="23">
        <f t="shared" ca="1" si="40"/>
        <v>4.0937442976718019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ca="1" si="37"/>
        <v>1.4795185564958913</v>
      </c>
      <c r="E447" s="23">
        <f t="shared" ca="1" si="38"/>
        <v>0.55538326111374225</v>
      </c>
      <c r="F447" s="23">
        <f t="shared" ca="1" si="39"/>
        <v>0.63278140652158676</v>
      </c>
      <c r="G447" s="23">
        <f t="shared" ca="1" si="40"/>
        <v>4.0903709558751151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ca="1" si="37"/>
        <v>1.4800442695563625</v>
      </c>
      <c r="E448" s="23">
        <f t="shared" ca="1" si="38"/>
        <v>0.55720610397194803</v>
      </c>
      <c r="F448" s="23">
        <f t="shared" ca="1" si="39"/>
        <v>0.63232785489407228</v>
      </c>
      <c r="G448" s="23">
        <f t="shared" ca="1" si="40"/>
        <v>4.0870090913216393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ca="1" si="37"/>
        <v>1.48056655778145</v>
      </c>
      <c r="E449" s="23">
        <f t="shared" ca="1" si="38"/>
        <v>0.5590276217210175</v>
      </c>
      <c r="F449" s="23">
        <f t="shared" ca="1" si="39"/>
        <v>0.63187583527773217</v>
      </c>
      <c r="G449" s="23">
        <f t="shared" ca="1" si="40"/>
        <v>4.0836585825075105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ca="1" si="37"/>
        <v>1.4810854508554756</v>
      </c>
      <c r="E450" s="23">
        <f t="shared" ca="1" si="38"/>
        <v>0.56084782298422031</v>
      </c>
      <c r="F450" s="23">
        <f t="shared" ca="1" si="39"/>
        <v>0.63142533149742386</v>
      </c>
      <c r="G450" s="23">
        <f t="shared" ca="1" si="40"/>
        <v>4.0803193095375825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ca="1" si="37"/>
        <v>1.4816009781418509</v>
      </c>
      <c r="E451" s="23">
        <f t="shared" ca="1" si="38"/>
        <v>0.56266671631016629</v>
      </c>
      <c r="F451" s="23">
        <f t="shared" ca="1" si="39"/>
        <v>0.63097632759170907</v>
      </c>
      <c r="G451" s="23">
        <f t="shared" ca="1" si="40"/>
        <v>4.076991154100754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ca="1" si="37"/>
        <v>1.4821131686872298</v>
      </c>
      <c r="E452" s="23">
        <f t="shared" ca="1" si="38"/>
        <v>0.56448431017361067</v>
      </c>
      <c r="F452" s="23">
        <f t="shared" ca="1" si="39"/>
        <v>0.63052880780958598</v>
      </c>
      <c r="G452" s="23">
        <f t="shared" ca="1" si="40"/>
        <v>4.0736739994457389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ca="1" si="37"/>
        <v>1.4826220512256023</v>
      </c>
      <c r="E453" s="23">
        <f t="shared" ca="1" si="38"/>
        <v>0.56630061297625078</v>
      </c>
      <c r="F453" s="23">
        <f t="shared" ca="1" si="39"/>
        <v>0.63008275660727775</v>
      </c>
      <c r="G453" s="23">
        <f t="shared" ca="1" si="40"/>
        <v>4.0703677303572716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ca="1" si="37"/>
        <v>1.4831276541823226</v>
      </c>
      <c r="E454" s="23">
        <f t="shared" ca="1" si="38"/>
        <v>0.56811563304751111</v>
      </c>
      <c r="F454" s="23">
        <f t="shared" ca="1" si="39"/>
        <v>0.62963815864508166</v>
      </c>
      <c r="G454" s="23">
        <f t="shared" ca="1" si="40"/>
        <v>4.0670722331327411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ca="1" si="37"/>
        <v>1.4836300056780796</v>
      </c>
      <c r="E455" s="23">
        <f t="shared" ca="1" si="38"/>
        <v>0.56992937864531923</v>
      </c>
      <c r="F455" s="23">
        <f t="shared" ca="1" si="39"/>
        <v>0.62919499878427032</v>
      </c>
      <c r="G455" s="23">
        <f t="shared" ca="1" si="40"/>
        <v>4.0637873955592339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ca="1" si="37"/>
        <v>1.4841291335328068</v>
      </c>
      <c r="E456" s="23">
        <f t="shared" ca="1" si="38"/>
        <v>0.57174185795687027</v>
      </c>
      <c r="F456" s="23">
        <f t="shared" ca="1" si="39"/>
        <v>0.62875326208405136</v>
      </c>
      <c r="G456" s="23">
        <f t="shared" ca="1" si="40"/>
        <v>4.060513106890987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ca="1" si="37"/>
        <v>1.4846250652695345</v>
      </c>
      <c r="E457" s="23">
        <f t="shared" ca="1" si="38"/>
        <v>0.57355307909938447</v>
      </c>
      <c r="F457" s="23">
        <f t="shared" ca="1" si="39"/>
        <v>0.62831293379857844</v>
      </c>
      <c r="G457" s="23">
        <f t="shared" ca="1" si="40"/>
        <v>4.0572492578272392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ca="1" si="37"/>
        <v>1.4851178281181832</v>
      </c>
      <c r="E458" s="23">
        <f t="shared" ca="1" si="38"/>
        <v>0.57536305012085076</v>
      </c>
      <c r="F458" s="23">
        <f t="shared" ca="1" si="39"/>
        <v>0.62787399937401633</v>
      </c>
      <c r="G458" s="23">
        <f t="shared" ca="1" si="40"/>
        <v>4.0539957404904756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ca="1" si="37"/>
        <v>1.4856074490193016</v>
      </c>
      <c r="E459" s="23">
        <f t="shared" ca="1" si="38"/>
        <v>0.57717177900076555</v>
      </c>
      <c r="F459" s="23">
        <f t="shared" ca="1" si="39"/>
        <v>0.62743644444565705</v>
      </c>
      <c r="G459" s="23">
        <f t="shared" ca="1" si="40"/>
        <v>4.0507524484050483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ca="1" si="37"/>
        <v>1.4860939546277503</v>
      </c>
      <c r="E460" s="23">
        <f t="shared" ca="1" si="38"/>
        <v>0.57897927365085855</v>
      </c>
      <c r="F460" s="23">
        <f t="shared" ca="1" si="39"/>
        <v>0.62700025483508626</v>
      </c>
      <c r="G460" s="23">
        <f t="shared" ca="1" si="40"/>
        <v>4.04751927647618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ca="1" si="37"/>
        <v>1.4865773713163273</v>
      </c>
      <c r="E461" s="23">
        <f t="shared" ca="1" si="38"/>
        <v>0.58078554191581055</v>
      </c>
      <c r="F461" s="23">
        <f t="shared" ca="1" si="39"/>
        <v>0.62656541654740061</v>
      </c>
      <c r="G461" s="23">
        <f t="shared" ca="1" si="40"/>
        <v>4.0442961209693289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ca="1" si="37"/>
        <v>1.4870577251793442</v>
      </c>
      <c r="E462" s="23">
        <f t="shared" ca="1" si="38"/>
        <v>0.58259059157396309</v>
      </c>
      <c r="F462" s="23">
        <f t="shared" ca="1" si="39"/>
        <v>0.62613191576847194</v>
      </c>
      <c r="G462" s="23">
        <f t="shared" ca="1" si="40"/>
        <v>4.0410828794899158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ca="1" si="37"/>
        <v>1.4875350420361466</v>
      </c>
      <c r="E463" s="23">
        <f t="shared" ca="1" si="38"/>
        <v>0.58439443033801708</v>
      </c>
      <c r="F463" s="23">
        <f t="shared" ca="1" si="39"/>
        <v>0.62569973886225994</v>
      </c>
      <c r="G463" s="23">
        <f t="shared" ca="1" si="40"/>
        <v>4.0378794509634055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ca="1" si="37"/>
        <v>1.4880093474345837</v>
      </c>
      <c r="E464" s="23">
        <f t="shared" ca="1" si="38"/>
        <v>0.58619706585572517</v>
      </c>
      <c r="F464" s="23">
        <f t="shared" ca="1" si="39"/>
        <v>0.6252688723681713</v>
      </c>
      <c r="G464" s="23">
        <f t="shared" ca="1" si="40"/>
        <v>4.034685735615728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ca="1" si="37"/>
        <v>1.4884806666544277</v>
      </c>
      <c r="E465" s="23">
        <f t="shared" ca="1" si="38"/>
        <v>0.58799850571057211</v>
      </c>
      <c r="F465" s="23">
        <f t="shared" ca="1" si="39"/>
        <v>0.62483930299846435</v>
      </c>
      <c r="G465" s="23">
        <f t="shared" ca="1" si="40"/>
        <v>4.0315016349540436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ca="1" si="37"/>
        <v>1.4889490247107409</v>
      </c>
      <c r="E466" s="23">
        <f t="shared" ca="1" si="38"/>
        <v>0.58979875742245103</v>
      </c>
      <c r="F466" s="23">
        <f t="shared" ca="1" si="39"/>
        <v>0.62441101763569917</v>
      </c>
      <c r="G466" s="23">
        <f t="shared" ca="1" si="40"/>
        <v>4.0283270517478416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ca="1" si="37"/>
        <v>1.4894144463571961</v>
      </c>
      <c r="E467" s="23">
        <f t="shared" ca="1" si="38"/>
        <v>0.59159782844832509</v>
      </c>
      <c r="F467" s="23">
        <f t="shared" ca="1" si="39"/>
        <v>0.62398400333023063</v>
      </c>
      <c r="G467" s="23">
        <f t="shared" ca="1" si="40"/>
        <v>4.0251618900103585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ca="1" si="37"/>
        <v>1.4898769560893477</v>
      </c>
      <c r="E468" s="23">
        <f t="shared" ca="1" si="38"/>
        <v>0.59339572618288861</v>
      </c>
      <c r="F468" s="23">
        <f t="shared" ca="1" si="39"/>
        <v>0.62355824729774401</v>
      </c>
      <c r="G468" s="23">
        <f t="shared" ca="1" si="40"/>
        <v>4.0220060549803112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ca="1" si="37"/>
        <v>1.490336578147853</v>
      </c>
      <c r="E469" s="23">
        <f t="shared" ca="1" si="38"/>
        <v>0.59519245795921105</v>
      </c>
      <c r="F469" s="23">
        <f t="shared" ca="1" si="39"/>
        <v>0.62313373691683549</v>
      </c>
      <c r="G469" s="23">
        <f t="shared" ca="1" si="40"/>
        <v>4.0188594531039596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ca="1" si="37"/>
        <v>1.4907933365216506</v>
      </c>
      <c r="E470" s="23">
        <f t="shared" ca="1" si="38"/>
        <v>0.59698803104938236</v>
      </c>
      <c r="F470" s="23">
        <f t="shared" ca="1" si="39"/>
        <v>0.62271045972663042</v>
      </c>
      <c r="G470" s="23">
        <f t="shared" ca="1" si="40"/>
        <v>4.0157219920174594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ca="1" si="37"/>
        <v>1.4912472549510889</v>
      </c>
      <c r="E471" s="23">
        <f t="shared" ca="1" si="38"/>
        <v>0.59878245266514118</v>
      </c>
      <c r="F471" s="23">
        <f t="shared" ca="1" si="39"/>
        <v>0.62228840342444447</v>
      </c>
      <c r="G471" s="23">
        <f t="shared" ca="1" si="40"/>
        <v>4.0125935805295194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ca="1" si="37"/>
        <v>1.491698356931012</v>
      </c>
      <c r="E472" s="23">
        <f t="shared" ca="1" si="38"/>
        <v>0.60057572995850306</v>
      </c>
      <c r="F472" s="23">
        <f t="shared" ca="1" si="39"/>
        <v>0.6218675558634833</v>
      </c>
      <c r="G472" s="23">
        <f t="shared" ca="1" si="40"/>
        <v>4.0094741286043529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ca="1" si="37"/>
        <v>1.4921466657138001</v>
      </c>
      <c r="E473" s="23">
        <f t="shared" ca="1" si="38"/>
        <v>0.60236787002237502</v>
      </c>
      <c r="F473" s="23">
        <f t="shared" ca="1" si="39"/>
        <v>0.62144790505058223</v>
      </c>
      <c r="G473" s="23">
        <f t="shared" ca="1" si="40"/>
        <v>4.0063635473449253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ca="1" si="37"/>
        <v>1.4925922043123643</v>
      </c>
      <c r="E474" s="23">
        <f t="shared" ca="1" si="38"/>
        <v>0.60415887989116657</v>
      </c>
      <c r="F474" s="23">
        <f t="shared" ca="1" si="39"/>
        <v>0.6210294391439829</v>
      </c>
      <c r="G474" s="23">
        <f t="shared" ca="1" si="40"/>
        <v>4.0032617489764704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ca="1" si="37"/>
        <v>1.4930349955031024</v>
      </c>
      <c r="E475" s="23">
        <f t="shared" ca="1" si="38"/>
        <v>0.6059487665413904</v>
      </c>
      <c r="F475" s="23">
        <f t="shared" ca="1" si="39"/>
        <v>0.62061214645114826</v>
      </c>
      <c r="G475" s="23">
        <f t="shared" ca="1" si="40"/>
        <v>4.0001686468302964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ca="1" si="37"/>
        <v>1.493475061828808</v>
      </c>
      <c r="E476" s="23">
        <f t="shared" ca="1" si="38"/>
        <v>0.60773753689225762</v>
      </c>
      <c r="F476" s="23">
        <f t="shared" ca="1" si="39"/>
        <v>0.6201960154266134</v>
      </c>
      <c r="G476" s="23">
        <f t="shared" ca="1" si="40"/>
        <v>3.9970841553278578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ca="1" si="37"/>
        <v>1.4939124256015408</v>
      </c>
      <c r="E477" s="23">
        <f t="shared" ca="1" si="38"/>
        <v>0.60952519780626391</v>
      </c>
      <c r="F477" s="23">
        <f t="shared" ca="1" si="39"/>
        <v>0.61978103466987344</v>
      </c>
      <c r="G477" s="23">
        <f t="shared" ca="1" si="40"/>
        <v>3.9940081899650957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ca="1" si="37"/>
        <v>1.4943471089054539</v>
      </c>
      <c r="E478" s="23">
        <f t="shared" ca="1" si="38"/>
        <v>0.61131175608977073</v>
      </c>
      <c r="F478" s="23">
        <f t="shared" ca="1" si="39"/>
        <v>0.61936719292330589</v>
      </c>
      <c r="G478" s="23">
        <f t="shared" ca="1" si="40"/>
        <v>3.9909406672970396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ca="1" si="37"/>
        <v>1.4947791335995819</v>
      </c>
      <c r="E479" s="23">
        <f t="shared" ca="1" si="38"/>
        <v>0.61309721849357679</v>
      </c>
      <c r="F479" s="23">
        <f t="shared" ca="1" si="39"/>
        <v>0.61895447907012768</v>
      </c>
      <c r="G479" s="23">
        <f t="shared" ca="1" si="40"/>
        <v>3.9878815049226666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ca="1" si="37"/>
        <v>1.4952085213205899</v>
      </c>
      <c r="E480" s="23">
        <f t="shared" ca="1" si="38"/>
        <v>0.61488159171348511</v>
      </c>
      <c r="F480" s="23">
        <f t="shared" ca="1" si="39"/>
        <v>0.61854288213238662</v>
      </c>
      <c r="G480" s="23">
        <f t="shared" ca="1" si="40"/>
        <v>3.9848306214700053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ca="1" si="37"/>
        <v>1.4956352934854813</v>
      </c>
      <c r="E481" s="23">
        <f t="shared" ca="1" si="38"/>
        <v>0.61666488239086026</v>
      </c>
      <c r="F481" s="23">
        <f t="shared" ca="1" si="39"/>
        <v>0.618132391268986</v>
      </c>
      <c r="G481" s="23">
        <f t="shared" ca="1" si="40"/>
        <v>3.9817879365815068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ca="1" si="43">1+$E$14/$E$13*(1-$C$19^2/C482^2)</f>
        <v>1.4960594712942696</v>
      </c>
      <c r="E482" s="23">
        <f t="shared" ref="E482:E545" ca="1" si="44">$C$20*(C482/$C$19-$C$19/C482)</f>
        <v>0.6184470971131828</v>
      </c>
      <c r="F482" s="23">
        <f t="shared" ref="F482:F545" ca="1" si="45">(D482^2+E482^2)^0.5/(D482^2+E482^2)</f>
        <v>0.61772299577374024</v>
      </c>
      <c r="G482" s="23">
        <f t="shared" ref="G482:G545" ca="1" si="46">F482*$C$22/$C$12-$C$3</f>
        <v>3.9787533708996192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ca="1" si="43"/>
        <v>1.4964810757326101</v>
      </c>
      <c r="E483" s="23">
        <f t="shared" ca="1" si="44"/>
        <v>0.6202282424145924</v>
      </c>
      <c r="F483" s="23">
        <f t="shared" ca="1" si="45"/>
        <v>0.61731468507346632</v>
      </c>
      <c r="G483" s="23">
        <f t="shared" ca="1" si="46"/>
        <v>3.9757268460526496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ca="1" si="43"/>
        <v>1.4969001275743965</v>
      </c>
      <c r="E484" s="23">
        <f t="shared" ca="1" si="44"/>
        <v>0.6220083247764282</v>
      </c>
      <c r="F484" s="23">
        <f t="shared" ca="1" si="45"/>
        <v>0.61690744872610237</v>
      </c>
      <c r="G484" s="23">
        <f t="shared" ca="1" si="46"/>
        <v>3.9727082846408153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ca="1" si="43"/>
        <v>1.4973166473843191</v>
      </c>
      <c r="E485" s="23">
        <f t="shared" ca="1" si="44"/>
        <v>0.62378735062775981</v>
      </c>
      <c r="F485" s="23">
        <f t="shared" ca="1" si="45"/>
        <v>0.61650127641886043</v>
      </c>
      <c r="G485" s="23">
        <f t="shared" ca="1" si="46"/>
        <v>3.9696976102225503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ca="1" si="43"/>
        <v>1.4977306555203889</v>
      </c>
      <c r="E486" s="23">
        <f t="shared" ca="1" si="44"/>
        <v>0.62556532634591455</v>
      </c>
      <c r="F486" s="23">
        <f t="shared" ca="1" si="45"/>
        <v>0.6160961579664066</v>
      </c>
      <c r="G486" s="23">
        <f t="shared" ca="1" si="46"/>
        <v>3.9666947473010183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ca="1" si="43"/>
        <v>1.4981421721364241</v>
      </c>
      <c r="E487" s="23">
        <f t="shared" ca="1" si="44"/>
        <v>0.62734225825699563</v>
      </c>
      <c r="F487" s="23">
        <f t="shared" ca="1" si="45"/>
        <v>0.61569208330907366</v>
      </c>
      <c r="G487" s="23">
        <f t="shared" ca="1" si="46"/>
        <v>3.9636996213108628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ca="1" si="43"/>
        <v>1.4985512171845039</v>
      </c>
      <c r="E488" s="23">
        <f t="shared" ca="1" si="44"/>
        <v>0.62911815263639659</v>
      </c>
      <c r="F488" s="23">
        <f t="shared" ca="1" si="45"/>
        <v>0.61528904251110061</v>
      </c>
      <c r="G488" s="23">
        <f t="shared" ca="1" si="46"/>
        <v>3.9607121586051606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ca="1" si="43"/>
        <v>1.4989578104173862</v>
      </c>
      <c r="E489" s="23">
        <f t="shared" ca="1" si="44"/>
        <v>0.63089301570930723</v>
      </c>
      <c r="F489" s="23">
        <f t="shared" ca="1" si="45"/>
        <v>0.61488702575890175</v>
      </c>
      <c r="G489" s="23">
        <f t="shared" ca="1" si="46"/>
        <v>3.9577322864425848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ca="1" si="43"/>
        <v>1.4993619713908921</v>
      </c>
      <c r="E490" s="23">
        <f t="shared" ca="1" si="44"/>
        <v>0.63266685365121567</v>
      </c>
      <c r="F490" s="23">
        <f t="shared" ca="1" si="45"/>
        <v>0.61448602335936431</v>
      </c>
      <c r="G490" s="23">
        <f t="shared" ca="1" si="46"/>
        <v>3.9547599329747958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ca="1" si="43"/>
        <v>1.4997637194662587</v>
      </c>
      <c r="E491" s="23">
        <f t="shared" ca="1" si="44"/>
        <v>0.63443967258840295</v>
      </c>
      <c r="F491" s="23">
        <f t="shared" ca="1" si="45"/>
        <v>0.6140860257381715</v>
      </c>
      <c r="G491" s="23">
        <f t="shared" ca="1" si="46"/>
        <v>3.9517950272340054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ca="1" si="43"/>
        <v>1.5001630738124561</v>
      </c>
      <c r="E492" s="23">
        <f t="shared" ca="1" si="44"/>
        <v>0.63621147859843152</v>
      </c>
      <c r="F492" s="23">
        <f t="shared" ca="1" si="45"/>
        <v>0.61368702343815573</v>
      </c>
      <c r="G492" s="23">
        <f t="shared" ca="1" si="46"/>
        <v>3.9488374991207675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ca="1" si="43"/>
        <v>1.5005600534084751</v>
      </c>
      <c r="E493" s="23">
        <f t="shared" ca="1" si="44"/>
        <v>0.6379822777106301</v>
      </c>
      <c r="F493" s="23">
        <f t="shared" ca="1" si="45"/>
        <v>0.61328900711767509</v>
      </c>
      <c r="G493" s="23">
        <f t="shared" ca="1" si="46"/>
        <v>3.9458872793919535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ca="1" si="43"/>
        <v>1.5009546770455828</v>
      </c>
      <c r="E494" s="23">
        <f t="shared" ca="1" si="44"/>
        <v>0.63975207590656979</v>
      </c>
      <c r="F494" s="23">
        <f t="shared" ca="1" si="45"/>
        <v>0.61289196754901787</v>
      </c>
      <c r="G494" s="23">
        <f t="shared" ca="1" si="46"/>
        <v>3.9429442996489175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ca="1" si="43"/>
        <v>1.501346963329544</v>
      </c>
      <c r="E495" s="23">
        <f t="shared" ca="1" si="44"/>
        <v>0.64152087912053701</v>
      </c>
      <c r="F495" s="23">
        <f t="shared" ca="1" si="45"/>
        <v>0.61249589561683215</v>
      </c>
      <c r="G495" s="23">
        <f t="shared" ca="1" si="46"/>
        <v>3.9400084923258594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ca="1" si="43"/>
        <v>1.5017369306828172</v>
      </c>
      <c r="E496" s="23">
        <f t="shared" ca="1" si="44"/>
        <v>0.6432886932399986</v>
      </c>
      <c r="F496" s="23">
        <f t="shared" ca="1" si="45"/>
        <v>0.61210078231658016</v>
      </c>
      <c r="G496" s="23">
        <f t="shared" ca="1" si="46"/>
        <v>3.9370797906783674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ca="1" si="43"/>
        <v>1.5021245973467154</v>
      </c>
      <c r="E497" s="23">
        <f t="shared" ca="1" si="44"/>
        <v>0.64505552410606426</v>
      </c>
      <c r="F497" s="23">
        <f t="shared" ca="1" si="45"/>
        <v>0.61170661875301724</v>
      </c>
      <c r="G497" s="23">
        <f t="shared" ca="1" si="46"/>
        <v>3.9341581287721454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ca="1" si="43"/>
        <v>1.5025099813835403</v>
      </c>
      <c r="E498" s="23">
        <f t="shared" ca="1" si="44"/>
        <v>0.64682137751394031</v>
      </c>
      <c r="F498" s="23">
        <f t="shared" ca="1" si="45"/>
        <v>0.6113133961386954</v>
      </c>
      <c r="G498" s="23">
        <f t="shared" ca="1" si="46"/>
        <v>3.9312434414719184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ca="1" si="43"/>
        <v>1.5028931006786856</v>
      </c>
      <c r="E499" s="23">
        <f t="shared" ca="1" si="44"/>
        <v>0.64858625921338109</v>
      </c>
      <c r="F499" s="23">
        <f t="shared" ca="1" si="45"/>
        <v>0.61092110579248982</v>
      </c>
      <c r="G499" s="23">
        <f t="shared" ca="1" si="46"/>
        <v>3.9283356644305107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ca="1" si="43"/>
        <v>1.5032739729427131</v>
      </c>
      <c r="E500" s="23">
        <f t="shared" ca="1" si="44"/>
        <v>0.65035017490913249</v>
      </c>
      <c r="F500" s="23">
        <f t="shared" ca="1" si="45"/>
        <v>0.61052973913814945</v>
      </c>
      <c r="G500" s="23">
        <f t="shared" ca="1" si="46"/>
        <v>3.9254347340781055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ca="1" si="43"/>
        <v>1.5036526157133987</v>
      </c>
      <c r="E501" s="23">
        <f t="shared" ca="1" si="44"/>
        <v>0.65211313026137274</v>
      </c>
      <c r="F501" s="23">
        <f t="shared" ca="1" si="45"/>
        <v>0.6101392877028694</v>
      </c>
      <c r="G501" s="23">
        <f t="shared" ca="1" si="46"/>
        <v>3.9225405876116599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ca="1" si="43"/>
        <v>1.5040290463577515</v>
      </c>
      <c r="E502" s="23">
        <f t="shared" ca="1" si="44"/>
        <v>0.65387513088614557</v>
      </c>
      <c r="F502" s="23">
        <f t="shared" ca="1" si="45"/>
        <v>0.60974974311588737</v>
      </c>
      <c r="G502" s="23">
        <f t="shared" ca="1" si="46"/>
        <v>3.9196531629845004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ca="1" si="43"/>
        <v>1.5044032820740054</v>
      </c>
      <c r="E503" s="23">
        <f t="shared" ca="1" si="44"/>
        <v>0.65563618235579013</v>
      </c>
      <c r="F503" s="23">
        <f t="shared" ca="1" si="45"/>
        <v>0.60936109710709996</v>
      </c>
      <c r="G503" s="23">
        <f t="shared" ca="1" si="46"/>
        <v>3.9167723988960703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ca="1" si="43"/>
        <v>1.5047753398935835</v>
      </c>
      <c r="E504" s="23">
        <f t="shared" ca="1" si="44"/>
        <v>0.65739629019936585</v>
      </c>
      <c r="F504" s="23">
        <f t="shared" ca="1" si="45"/>
        <v>0.60897334150570237</v>
      </c>
      <c r="G504" s="23">
        <f t="shared" ca="1" si="46"/>
        <v>3.9138982347818456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ca="1" si="43"/>
        <v>1.5051452366830356</v>
      </c>
      <c r="E505" s="23">
        <f t="shared" ca="1" si="44"/>
        <v>0.65915545990307023</v>
      </c>
      <c r="F505" s="23">
        <f t="shared" ca="1" si="45"/>
        <v>0.60858646823884899</v>
      </c>
      <c r="G505" s="23">
        <f t="shared" ca="1" si="46"/>
        <v>3.9110306108034041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ca="1" si="43"/>
        <v>1.5055129891459504</v>
      </c>
      <c r="E506" s="23">
        <f t="shared" ca="1" si="44"/>
        <v>0.66091369691065538</v>
      </c>
      <c r="F506" s="23">
        <f t="shared" ca="1" si="45"/>
        <v>0.60820046933033367</v>
      </c>
      <c r="G506" s="23">
        <f t="shared" ca="1" si="46"/>
        <v>3.9081694678386447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ca="1" si="43"/>
        <v>1.5058786138248406</v>
      </c>
      <c r="E507" s="23">
        <f t="shared" ca="1" si="44"/>
        <v>0.66267100662383593</v>
      </c>
      <c r="F507" s="23">
        <f t="shared" ca="1" si="45"/>
        <v>0.6078153368992919</v>
      </c>
      <c r="G507" s="23">
        <f t="shared" ca="1" si="46"/>
        <v>3.9053147474721697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ca="1" si="43"/>
        <v>1.5062421271030031</v>
      </c>
      <c r="E508" s="23">
        <f t="shared" ca="1" si="44"/>
        <v>0.66442739440269583</v>
      </c>
      <c r="F508" s="23">
        <f t="shared" ca="1" si="45"/>
        <v>0.60743106315892215</v>
      </c>
      <c r="G508" s="23">
        <f t="shared" ca="1" si="46"/>
        <v>3.9024663919858038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ca="1" si="43"/>
        <v>1.5066035452063549</v>
      </c>
      <c r="E509" s="23">
        <f t="shared" ca="1" si="44"/>
        <v>0.66618286556608597</v>
      </c>
      <c r="F509" s="23">
        <f t="shared" ca="1" si="45"/>
        <v>0.60704764041522841</v>
      </c>
      <c r="G509" s="23">
        <f t="shared" ca="1" si="46"/>
        <v>3.8996243443492768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ca="1" si="43"/>
        <v>1.5069628842052443</v>
      </c>
      <c r="E510" s="23">
        <f t="shared" ca="1" si="44"/>
        <v>0.66793742539202339</v>
      </c>
      <c r="F510" s="23">
        <f t="shared" ca="1" si="45"/>
        <v>0.606665061065779</v>
      </c>
      <c r="G510" s="23">
        <f t="shared" ca="1" si="46"/>
        <v>3.8967885482110192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ca="1" si="43"/>
        <v>1.5073201600162356</v>
      </c>
      <c r="E511" s="23">
        <f t="shared" ca="1" si="44"/>
        <v>0.66969107911807879</v>
      </c>
      <c r="F511" s="23">
        <f t="shared" ca="1" si="45"/>
        <v>0.60628331759848864</v>
      </c>
      <c r="G511" s="23">
        <f t="shared" ca="1" si="46"/>
        <v>3.8939589478891388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ca="1" si="43"/>
        <v>1.5076753884038734</v>
      </c>
      <c r="E512" s="23">
        <f t="shared" ca="1" si="44"/>
        <v>0.67144383194176671</v>
      </c>
      <c r="F512" s="23">
        <f t="shared" ca="1" si="45"/>
        <v>0.60590240259041561</v>
      </c>
      <c r="G512" s="23">
        <f t="shared" ca="1" si="46"/>
        <v>3.8911354883625004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ca="1" si="43"/>
        <v>1.5080285849824211</v>
      </c>
      <c r="E513" s="23">
        <f t="shared" ca="1" si="44"/>
        <v>0.67319568902092464</v>
      </c>
      <c r="F513" s="23">
        <f t="shared" ca="1" si="45"/>
        <v>0.60552230870657886</v>
      </c>
      <c r="G513" s="23">
        <f t="shared" ca="1" si="46"/>
        <v>3.8883181152619639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ca="1" si="43"/>
        <v>1.5083797652175757</v>
      </c>
      <c r="E514" s="23">
        <f t="shared" ca="1" si="44"/>
        <v>0.6749466554740926</v>
      </c>
      <c r="F514" s="23">
        <f t="shared" ca="1" si="45"/>
        <v>0.60514302869879433</v>
      </c>
      <c r="G514" s="23">
        <f t="shared" ca="1" si="46"/>
        <v>3.8855067748617524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ca="1" si="43"/>
        <v>1.5087289444281622</v>
      </c>
      <c r="E515" s="23">
        <f t="shared" ca="1" si="44"/>
        <v>0.6766967363808869</v>
      </c>
      <c r="F515" s="23">
        <f t="shared" ca="1" si="45"/>
        <v>0.60476455540452567</v>
      </c>
      <c r="G515" s="23">
        <f t="shared" ca="1" si="46"/>
        <v>3.8827014140709379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ca="1" si="43"/>
        <v>1.5090761377878041</v>
      </c>
      <c r="E516" s="23">
        <f t="shared" ca="1" si="44"/>
        <v>0.6784459367823682</v>
      </c>
      <c r="F516" s="23">
        <f t="shared" ca="1" si="45"/>
        <v>0.6043868817457565</v>
      </c>
      <c r="G516" s="23">
        <f t="shared" ca="1" si="46"/>
        <v>3.8799019804250796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ca="1" si="43"/>
        <v>1.5094213603265714</v>
      </c>
      <c r="E517" s="23">
        <f t="shared" ca="1" si="44"/>
        <v>0.68019426168140784</v>
      </c>
      <c r="F517" s="23">
        <f t="shared" ca="1" si="45"/>
        <v>0.60401000072787592</v>
      </c>
      <c r="G517" s="23">
        <f t="shared" ca="1" si="46"/>
        <v>3.8771084220779639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ca="1" si="43"/>
        <v>1.5097646269326068</v>
      </c>
      <c r="E518" s="23">
        <f t="shared" ca="1" si="44"/>
        <v>0.68194171604304754</v>
      </c>
      <c r="F518" s="23">
        <f t="shared" ca="1" si="45"/>
        <v>0.60363390543858431</v>
      </c>
      <c r="G518" s="23">
        <f t="shared" ca="1" si="46"/>
        <v>3.8743206877934955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ca="1" si="43"/>
        <v>1.5101059523537319</v>
      </c>
      <c r="E519" s="23">
        <f t="shared" ca="1" si="44"/>
        <v>0.68368830479485843</v>
      </c>
      <c r="F519" s="23">
        <f t="shared" ca="1" si="45"/>
        <v>0.60325858904681251</v>
      </c>
      <c r="G519" s="23">
        <f t="shared" ca="1" si="46"/>
        <v>3.8715387269376813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ca="1" si="43"/>
        <v>1.5104453511990306</v>
      </c>
      <c r="E520" s="23">
        <f t="shared" ca="1" si="44"/>
        <v>0.68543403282729032</v>
      </c>
      <c r="F520" s="23">
        <f t="shared" ca="1" si="45"/>
        <v>0.60288404480166025</v>
      </c>
      <c r="G520" s="23">
        <f t="shared" ca="1" si="46"/>
        <v>3.868762489470766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ca="1" si="43"/>
        <v>1.5107828379404129</v>
      </c>
      <c r="E521" s="23">
        <f t="shared" ca="1" si="44"/>
        <v>0.68717890499402501</v>
      </c>
      <c r="F521" s="23">
        <f t="shared" ca="1" si="45"/>
        <v>0.60251026603134727</v>
      </c>
      <c r="G521" s="23">
        <f t="shared" ca="1" si="46"/>
        <v>3.8659919259394582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ca="1" si="43"/>
        <v>1.5111184269141567</v>
      </c>
      <c r="E522" s="23">
        <f t="shared" ca="1" si="44"/>
        <v>0.68892292611231698</v>
      </c>
      <c r="F522" s="23">
        <f t="shared" ca="1" si="45"/>
        <v>0.60213724614218389</v>
      </c>
      <c r="G522" s="23">
        <f t="shared" ca="1" si="46"/>
        <v>3.8632269874692944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ca="1" si="43"/>
        <v>1.5114521323224313</v>
      </c>
      <c r="E523" s="23">
        <f t="shared" ca="1" si="44"/>
        <v>0.69066610096333803</v>
      </c>
      <c r="F523" s="23">
        <f t="shared" ca="1" si="45"/>
        <v>0.60176497861755318</v>
      </c>
      <c r="G523" s="23">
        <f t="shared" ca="1" si="46"/>
        <v>3.8604676257571016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ca="1" si="43"/>
        <v>1.5117839682347998</v>
      </c>
      <c r="E524" s="23">
        <f t="shared" ca="1" si="44"/>
        <v>0.69240843429251142</v>
      </c>
      <c r="F524" s="23">
        <f t="shared" ca="1" si="45"/>
        <v>0.60139345701691105</v>
      </c>
      <c r="G524" s="23">
        <f t="shared" ca="1" si="46"/>
        <v>3.8577137930635792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ca="1" si="43"/>
        <v>1.5121139485897008</v>
      </c>
      <c r="E525" s="23">
        <f t="shared" ca="1" si="44"/>
        <v>0.69414993080984799</v>
      </c>
      <c r="F525" s="23">
        <f t="shared" ca="1" si="45"/>
        <v>0.60102267497480044</v>
      </c>
      <c r="G525" s="23">
        <f t="shared" ca="1" si="46"/>
        <v>3.8549654422059967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ca="1" si="43"/>
        <v>1.5124420871959152</v>
      </c>
      <c r="E526" s="23">
        <f t="shared" ca="1" si="44"/>
        <v>0.69589059519027363</v>
      </c>
      <c r="F526" s="23">
        <f t="shared" ca="1" si="45"/>
        <v>0.60065262619987925</v>
      </c>
      <c r="G526" s="23">
        <f t="shared" ca="1" si="46"/>
        <v>3.8522225265509866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ca="1" si="43"/>
        <v>1.512768397734007</v>
      </c>
      <c r="E527" s="23">
        <f t="shared" ca="1" si="44"/>
        <v>0.6976304320739577</v>
      </c>
      <c r="F527" s="23">
        <f t="shared" ca="1" si="45"/>
        <v>0.60028330447396394</v>
      </c>
      <c r="G527" s="23">
        <f t="shared" ca="1" si="46"/>
        <v>3.8494850000074545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ca="1" si="43"/>
        <v>1.5130928937577524</v>
      </c>
      <c r="E528" s="23">
        <f t="shared" ca="1" si="44"/>
        <v>0.69936944606663287</v>
      </c>
      <c r="F528" s="23">
        <f t="shared" ca="1" si="45"/>
        <v>0.59991470365108623</v>
      </c>
      <c r="G528" s="23">
        <f t="shared" ca="1" si="46"/>
        <v>3.8467528170195862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ca="1" si="43"/>
        <v>1.5134155886955449</v>
      </c>
      <c r="E529" s="23">
        <f t="shared" ca="1" si="44"/>
        <v>0.70110764173991624</v>
      </c>
      <c r="F529" s="23">
        <f t="shared" ca="1" si="45"/>
        <v>0.59954681765656481</v>
      </c>
      <c r="G529" s="23">
        <f t="shared" ca="1" si="46"/>
        <v>3.8440259325599722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ca="1" si="43"/>
        <v>1.5137364958517865</v>
      </c>
      <c r="E530" s="23">
        <f t="shared" ca="1" si="44"/>
        <v>0.70284502363162304</v>
      </c>
      <c r="F530" s="23">
        <f t="shared" ca="1" si="45"/>
        <v>0.59917964048608985</v>
      </c>
      <c r="G530" s="23">
        <f t="shared" ca="1" si="46"/>
        <v>3.8413043021228153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ca="1" si="43"/>
        <v>1.5140556284082582</v>
      </c>
      <c r="E531" s="23">
        <f t="shared" ca="1" si="44"/>
        <v>0.70458159624607952</v>
      </c>
      <c r="F531" s="23">
        <f t="shared" ca="1" si="45"/>
        <v>0.59881316620482028</v>
      </c>
      <c r="G531" s="23">
        <f t="shared" ca="1" si="46"/>
        <v>3.8385878817172423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ca="1" si="43"/>
        <v>1.5143729994254729</v>
      </c>
      <c r="E532" s="23">
        <f t="shared" ca="1" si="44"/>
        <v>0.70631736405443057</v>
      </c>
      <c r="F532" s="23">
        <f t="shared" ca="1" si="45"/>
        <v>0.59844738894649685</v>
      </c>
      <c r="G532" s="23">
        <f t="shared" ca="1" si="46"/>
        <v>3.8358766278607317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ca="1" si="43"/>
        <v>1.5146886218440132</v>
      </c>
      <c r="E533" s="23">
        <f t="shared" ca="1" si="44"/>
        <v>0.7080523314949454</v>
      </c>
      <c r="F533" s="23">
        <f t="shared" ca="1" si="45"/>
        <v>0.59808230291256481</v>
      </c>
      <c r="G533" s="23">
        <f t="shared" ca="1" si="46"/>
        <v>3.8331704975726066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ca="1" si="43"/>
        <v>1.5150025084858494</v>
      </c>
      <c r="E534" s="23">
        <f t="shared" ca="1" si="44"/>
        <v>0.70978650297331802</v>
      </c>
      <c r="F534" s="23">
        <f t="shared" ca="1" si="45"/>
        <v>0.59771790237131228</v>
      </c>
      <c r="G534" s="23">
        <f t="shared" ca="1" si="46"/>
        <v>3.8304694483676509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ca="1" si="43"/>
        <v>1.5153146720556425</v>
      </c>
      <c r="E535" s="23">
        <f t="shared" ca="1" si="44"/>
        <v>0.7115198828629673</v>
      </c>
      <c r="F535" s="23">
        <f t="shared" ca="1" si="45"/>
        <v>0.59735418165701903</v>
      </c>
      <c r="G535" s="23">
        <f t="shared" ca="1" si="46"/>
        <v>3.8277734382497983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ca="1" si="43"/>
        <v>1.5156251251420287</v>
      </c>
      <c r="E536" s="23">
        <f t="shared" ca="1" si="44"/>
        <v>0.71325247550533011</v>
      </c>
      <c r="F536" s="23">
        <f t="shared" ca="1" si="45"/>
        <v>0.59699113516911917</v>
      </c>
      <c r="G536" s="23">
        <f t="shared" ca="1" si="46"/>
        <v>3.825082425705927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ca="1" si="43"/>
        <v>1.5159338802188904</v>
      </c>
      <c r="E537" s="23">
        <f t="shared" ca="1" si="44"/>
        <v>0.71498428521015478</v>
      </c>
      <c r="F537" s="23">
        <f t="shared" ca="1" si="45"/>
        <v>0.59662875737137444</v>
      </c>
      <c r="G537" s="23">
        <f t="shared" ca="1" si="46"/>
        <v>3.8223963696997321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ca="1" si="43"/>
        <v>1.5162409496466069</v>
      </c>
      <c r="E538" s="23">
        <f t="shared" ca="1" si="44"/>
        <v>0.7167153162557881</v>
      </c>
      <c r="F538" s="23">
        <f t="shared" ca="1" si="45"/>
        <v>0.59626704279106146</v>
      </c>
      <c r="G538" s="23">
        <f t="shared" ca="1" si="46"/>
        <v>3.8197152296656998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ca="1" si="43"/>
        <v>1.5165463456732931</v>
      </c>
      <c r="E539" s="23">
        <f t="shared" ca="1" si="44"/>
        <v>0.71844557288946242</v>
      </c>
      <c r="F539" s="23">
        <f t="shared" ca="1" si="45"/>
        <v>0.59590598601816835</v>
      </c>
      <c r="G539" s="23">
        <f t="shared" ca="1" si="46"/>
        <v>3.8170389655031527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ca="1" si="43"/>
        <v>1.5168500804360205</v>
      </c>
      <c r="E540" s="23">
        <f t="shared" ca="1" si="44"/>
        <v>0.72017505932757631</v>
      </c>
      <c r="F540" s="23">
        <f t="shared" ca="1" si="45"/>
        <v>0.59554558170460492</v>
      </c>
      <c r="G540" s="23">
        <f t="shared" ca="1" si="46"/>
        <v>3.8143675375703974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ca="1" si="43"/>
        <v>1.5171521659620231</v>
      </c>
      <c r="E541" s="23">
        <f t="shared" ca="1" si="44"/>
        <v>0.72190377975597575</v>
      </c>
      <c r="F541" s="23">
        <f t="shared" ca="1" si="45"/>
        <v>0.59518582456342273</v>
      </c>
      <c r="G541" s="23">
        <f t="shared" ca="1" si="46"/>
        <v>3.8117009066789413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ca="1" si="43"/>
        <v>1.5174526141698881</v>
      </c>
      <c r="E542" s="23">
        <f t="shared" ca="1" si="44"/>
        <v>0.72363173833022831</v>
      </c>
      <c r="F542" s="23">
        <f t="shared" ca="1" si="45"/>
        <v>0.59482670936804716</v>
      </c>
      <c r="G542" s="23">
        <f t="shared" ca="1" si="46"/>
        <v>3.8090390340878009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ca="1" si="43"/>
        <v>1.5177514368707308</v>
      </c>
      <c r="E543" s="23">
        <f t="shared" ca="1" si="44"/>
        <v>0.72535893917589833</v>
      </c>
      <c r="F543" s="23">
        <f t="shared" ca="1" si="45"/>
        <v>0.59446823095152057</v>
      </c>
      <c r="G543" s="23">
        <f t="shared" ca="1" si="46"/>
        <v>3.8063818814978929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ca="1" si="43"/>
        <v>1.5180486457693565</v>
      </c>
      <c r="E544" s="23">
        <f t="shared" ca="1" si="44"/>
        <v>0.72708538638881581</v>
      </c>
      <c r="F544" s="23">
        <f t="shared" ca="1" si="45"/>
        <v>0.59411038420575546</v>
      </c>
      <c r="G544" s="23">
        <f t="shared" ca="1" si="46"/>
        <v>3.8037294110464974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ca="1" si="43"/>
        <v>1.5183442524654061</v>
      </c>
      <c r="E545" s="23">
        <f t="shared" ca="1" si="44"/>
        <v>0.72881108403534434</v>
      </c>
      <c r="F545" s="23">
        <f t="shared" ca="1" si="45"/>
        <v>0.59375316408079881</v>
      </c>
      <c r="G545" s="23">
        <f t="shared" ca="1" si="46"/>
        <v>3.8010815853018038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ca="1" si="49">1+$E$14/$E$13*(1-$C$19^2/C546^2)</f>
        <v>1.5186382684544881</v>
      </c>
      <c r="E546" s="23">
        <f t="shared" ref="E546:E609" ca="1" si="50">$C$20*(C546/$C$19-$C$19/C546)</f>
        <v>0.73053603615264628</v>
      </c>
      <c r="F546" s="23">
        <f t="shared" ref="F546:F609" ca="1" si="51">(D546^2+E546^2)^0.5/(D546^2+E546^2)</f>
        <v>0.59339656558410703</v>
      </c>
      <c r="G546" s="23">
        <f t="shared" ref="G546:G609" ca="1" si="52">F546*$C$22/$C$12-$C$3</f>
        <v>3.7984383672575412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ca="1" si="49"/>
        <v>1.5189307051292957</v>
      </c>
      <c r="E547" s="23">
        <f t="shared" ca="1" si="50"/>
        <v>0.73226024674894297</v>
      </c>
      <c r="F547" s="23">
        <f t="shared" ca="1" si="51"/>
        <v>0.59304058377983038</v>
      </c>
      <c r="G547" s="23">
        <f t="shared" ca="1" si="52"/>
        <v>3.7957997203276679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ca="1" si="49"/>
        <v>1.5192215737807118</v>
      </c>
      <c r="E548" s="23">
        <f t="shared" ca="1" si="50"/>
        <v>0.73398371980377464</v>
      </c>
      <c r="F548" s="23">
        <f t="shared" ca="1" si="51"/>
        <v>0.59268521378810846</v>
      </c>
      <c r="G548" s="23">
        <f t="shared" ca="1" si="52"/>
        <v>3.7931656083411531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ca="1" si="49"/>
        <v>1.5195108855988968</v>
      </c>
      <c r="E549" s="23">
        <f t="shared" ca="1" si="50"/>
        <v>0.7357064592682564</v>
      </c>
      <c r="F549" s="23">
        <f t="shared" ca="1" si="51"/>
        <v>0.59233045078437518</v>
      </c>
      <c r="G549" s="23">
        <f t="shared" ca="1" si="52"/>
        <v>3.7905359955368261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ca="1" si="49"/>
        <v>1.5197986516743671</v>
      </c>
      <c r="E550" s="23">
        <f t="shared" ca="1" si="50"/>
        <v>0.73742846906533133</v>
      </c>
      <c r="F550" s="23">
        <f t="shared" ca="1" si="51"/>
        <v>0.59197628999867313</v>
      </c>
      <c r="G550" s="23">
        <f t="shared" ca="1" si="52"/>
        <v>3.7879108465582889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ca="1" si="49"/>
        <v>1.5200848829990559</v>
      </c>
      <c r="E551" s="23">
        <f t="shared" ca="1" si="50"/>
        <v>0.73914975309002107</v>
      </c>
      <c r="F551" s="23">
        <f t="shared" ca="1" si="51"/>
        <v>0.59162272671497906</v>
      </c>
      <c r="G551" s="23">
        <f t="shared" ca="1" si="52"/>
        <v>3.7852901264489263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ca="1" si="49"/>
        <v>1.5203695904673644</v>
      </c>
      <c r="E552" s="23">
        <f t="shared" ca="1" si="50"/>
        <v>0.74087031520967395</v>
      </c>
      <c r="F552" s="23">
        <f t="shared" ca="1" si="51"/>
        <v>0.59126975627053624</v>
      </c>
      <c r="G552" s="23">
        <f t="shared" ca="1" si="52"/>
        <v>3.7826738006469438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ca="1" si="49"/>
        <v>1.520652784877198</v>
      </c>
      <c r="E553" s="23">
        <f t="shared" ca="1" si="50"/>
        <v>0.74259015926421068</v>
      </c>
      <c r="F553" s="23">
        <f t="shared" ca="1" si="51"/>
        <v>0.59091737405519873</v>
      </c>
      <c r="G553" s="23">
        <f t="shared" ca="1" si="52"/>
        <v>3.7800618349805197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ca="1" si="49"/>
        <v>1.5209344769309898</v>
      </c>
      <c r="E554" s="23">
        <f t="shared" ca="1" si="50"/>
        <v>0.74430928906636618</v>
      </c>
      <c r="F554" s="23">
        <f t="shared" ca="1" si="51"/>
        <v>0.59056557551078348</v>
      </c>
      <c r="G554" s="23">
        <f t="shared" ca="1" si="52"/>
        <v>3.7774541956629943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ca="1" si="49"/>
        <v>1.5212146772367126</v>
      </c>
      <c r="E555" s="23">
        <f t="shared" ca="1" si="50"/>
        <v>0.74602770840193056</v>
      </c>
      <c r="F555" s="23">
        <f t="shared" ca="1" si="51"/>
        <v>0.59021435613043149</v>
      </c>
      <c r="G555" s="23">
        <f t="shared" ca="1" si="52"/>
        <v>3.7748508492881396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ca="1" si="49"/>
        <v>1.5214933963088759</v>
      </c>
      <c r="E556" s="23">
        <f t="shared" ca="1" si="50"/>
        <v>0.74774542102998598</v>
      </c>
      <c r="F556" s="23">
        <f t="shared" ca="1" si="51"/>
        <v>0.58986371145797867</v>
      </c>
      <c r="G556" s="23">
        <f t="shared" ca="1" si="52"/>
        <v>3.7722517628254928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ca="1" si="49"/>
        <v>1.5217706445695147</v>
      </c>
      <c r="E557" s="23">
        <f t="shared" ca="1" si="50"/>
        <v>0.74946243068314311</v>
      </c>
      <c r="F557" s="23">
        <f t="shared" ca="1" si="51"/>
        <v>0.58951363708733373</v>
      </c>
      <c r="G557" s="23">
        <f t="shared" ca="1" si="52"/>
        <v>3.7696569036157457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ca="1" si="49"/>
        <v>1.5220464323491616</v>
      </c>
      <c r="E558" s="23">
        <f t="shared" ca="1" si="50"/>
        <v>0.7511787410677716</v>
      </c>
      <c r="F558" s="23">
        <f t="shared" ca="1" si="51"/>
        <v>0.58916412866186707</v>
      </c>
      <c r="G558" s="23">
        <f t="shared" ca="1" si="52"/>
        <v>3.767066239366216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ca="1" si="49"/>
        <v>1.5223207698878105</v>
      </c>
      <c r="E559" s="23">
        <f t="shared" ca="1" si="50"/>
        <v>0.7528943558642327</v>
      </c>
      <c r="F559" s="23">
        <f t="shared" ca="1" si="51"/>
        <v>0.58881518187380599</v>
      </c>
      <c r="G559" s="23">
        <f t="shared" ca="1" si="52"/>
        <v>3.7644797381463646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ca="1" si="49"/>
        <v>1.5225936673358667</v>
      </c>
      <c r="E560" s="23">
        <f t="shared" ca="1" si="50"/>
        <v>0.75460927872710482</v>
      </c>
      <c r="F560" s="23">
        <f t="shared" ca="1" si="51"/>
        <v>0.58846679246363909</v>
      </c>
      <c r="G560" s="23">
        <f t="shared" ca="1" si="52"/>
        <v>3.7618973683833778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ca="1" si="49"/>
        <v>1.5228651347550854</v>
      </c>
      <c r="E561" s="23">
        <f t="shared" ca="1" si="50"/>
        <v>0.75632351328541048</v>
      </c>
      <c r="F561" s="23">
        <f t="shared" ca="1" si="51"/>
        <v>0.58811895621952925</v>
      </c>
      <c r="G561" s="23">
        <f t="shared" ca="1" si="52"/>
        <v>3.7593190988578216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ca="1" si="49"/>
        <v>1.5231351821195003</v>
      </c>
      <c r="E562" s="23">
        <f t="shared" ca="1" si="50"/>
        <v>0.75803706314283836</v>
      </c>
      <c r="F562" s="23">
        <f t="shared" ca="1" si="51"/>
        <v>0.58777166897673383</v>
      </c>
      <c r="G562" s="23">
        <f t="shared" ca="1" si="52"/>
        <v>3.7567448986993379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ca="1" si="49"/>
        <v>1.5234038193163382</v>
      </c>
      <c r="E563" s="23">
        <f t="shared" ca="1" si="50"/>
        <v>0.75974993187796469</v>
      </c>
      <c r="F563" s="23">
        <f t="shared" ca="1" si="51"/>
        <v>0.58742492661703349</v>
      </c>
      <c r="G563" s="23">
        <f t="shared" ca="1" si="52"/>
        <v>3.7541747373824141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ca="1" si="49"/>
        <v>1.5236710561469253</v>
      </c>
      <c r="E564" s="23">
        <f t="shared" ca="1" si="50"/>
        <v>0.76146212304447092</v>
      </c>
      <c r="F564" s="23">
        <f t="shared" ca="1" si="51"/>
        <v>0.58707872506816861</v>
      </c>
      <c r="G564" s="23">
        <f t="shared" ca="1" si="52"/>
        <v>3.7516085847222072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ca="1" si="49"/>
        <v>1.5239369023275811</v>
      </c>
      <c r="E565" s="23">
        <f t="shared" ca="1" si="50"/>
        <v>0.76317364017136025</v>
      </c>
      <c r="F565" s="23">
        <f t="shared" ca="1" si="51"/>
        <v>0.58673306030328287</v>
      </c>
      <c r="G565" s="23">
        <f t="shared" ca="1" si="52"/>
        <v>3.7490464108704153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ca="1" si="49"/>
        <v>1.5242013674904999</v>
      </c>
      <c r="E566" s="23">
        <f t="shared" ca="1" si="50"/>
        <v>0.76488448676317133</v>
      </c>
      <c r="F566" s="23">
        <f t="shared" ca="1" si="51"/>
        <v>0.58638792834037579</v>
      </c>
      <c r="G566" s="23">
        <f t="shared" ca="1" si="52"/>
        <v>3.746488186311224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ca="1" si="49"/>
        <v>1.5244644611846265</v>
      </c>
      <c r="E567" s="23">
        <f t="shared" ca="1" si="50"/>
        <v>0.76659466630019035</v>
      </c>
      <c r="F567" s="23">
        <f t="shared" ca="1" si="51"/>
        <v>0.58604332524176073</v>
      </c>
      <c r="G567" s="23">
        <f t="shared" ca="1" si="52"/>
        <v>3.7439338818572838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ca="1" si="49"/>
        <v>1.5247261928765155</v>
      </c>
      <c r="E568" s="23">
        <f t="shared" ca="1" si="50"/>
        <v>0.76830418223865937</v>
      </c>
      <c r="F568" s="23">
        <f t="shared" ca="1" si="51"/>
        <v>0.58569924711353183</v>
      </c>
      <c r="G568" s="23">
        <f t="shared" ca="1" si="52"/>
        <v>3.7413834686457634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ca="1" si="49"/>
        <v>1.5249865719511828</v>
      </c>
      <c r="E569" s="23">
        <f t="shared" ca="1" si="50"/>
        <v>0.77001303801098508</v>
      </c>
      <c r="F569" s="23">
        <f t="shared" ca="1" si="51"/>
        <v>0.5853556901050383</v>
      </c>
      <c r="G569" s="23">
        <f t="shared" ca="1" si="52"/>
        <v>3.7388369181344534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ca="1" si="49"/>
        <v>1.525245607712949</v>
      </c>
      <c r="E570" s="23">
        <f t="shared" ca="1" si="50"/>
        <v>0.77172123702594253</v>
      </c>
      <c r="F570" s="23">
        <f t="shared" ca="1" si="51"/>
        <v>0.58501265040836381</v>
      </c>
      <c r="G570" s="23">
        <f t="shared" ca="1" si="52"/>
        <v>3.7362942020979015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ca="1" si="49"/>
        <v>1.5255033093862691</v>
      </c>
      <c r="E571" s="23">
        <f t="shared" ca="1" si="50"/>
        <v>0.7734287826688786</v>
      </c>
      <c r="F571" s="23">
        <f t="shared" ca="1" si="51"/>
        <v>0.58467012425781528</v>
      </c>
      <c r="G571" s="23">
        <f t="shared" ca="1" si="52"/>
        <v>3.7337552926236302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ca="1" si="49"/>
        <v>1.5257596861165541</v>
      </c>
      <c r="E572" s="23">
        <f t="shared" ca="1" si="50"/>
        <v>0.77513567830191432</v>
      </c>
      <c r="F572" s="23">
        <f t="shared" ca="1" si="51"/>
        <v>0.58432810792941714</v>
      </c>
      <c r="G572" s="23">
        <f t="shared" ca="1" si="52"/>
        <v>3.7312201621083827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ca="1" si="49"/>
        <v>1.5260147469709817</v>
      </c>
      <c r="E573" s="23">
        <f t="shared" ca="1" si="50"/>
        <v>0.77684192726414081</v>
      </c>
      <c r="F573" s="23">
        <f t="shared" ca="1" si="51"/>
        <v>0.58398659774041284</v>
      </c>
      <c r="G573" s="23">
        <f t="shared" ca="1" si="52"/>
        <v>3.7286887832544342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ca="1" si="49"/>
        <v>1.5262685009392993</v>
      </c>
      <c r="E574" s="23">
        <f t="shared" ca="1" si="50"/>
        <v>0.77854753287181933</v>
      </c>
      <c r="F574" s="23">
        <f t="shared" ca="1" si="51"/>
        <v>0.58364559004877281</v>
      </c>
      <c r="G574" s="23">
        <f t="shared" ca="1" si="52"/>
        <v>3.7261611290659347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ca="1" si="49"/>
        <v>1.5265209569346156</v>
      </c>
      <c r="E575" s="23">
        <f t="shared" ca="1" si="50"/>
        <v>0.78025249841857325</v>
      </c>
      <c r="F575" s="23">
        <f t="shared" ca="1" si="51"/>
        <v>0.5833050812527093</v>
      </c>
      <c r="G575" s="23">
        <f t="shared" ca="1" si="52"/>
        <v>3.7236371728453252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ca="1" si="49"/>
        <v>1.5267721237941827</v>
      </c>
      <c r="E576" s="23">
        <f t="shared" ca="1" si="50"/>
        <v>0.78195682717558335</v>
      </c>
      <c r="F576" s="23">
        <f t="shared" ca="1" si="51"/>
        <v>0.5829650677901973</v>
      </c>
      <c r="G576" s="23">
        <f t="shared" ca="1" si="52"/>
        <v>3.7211168881897767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ca="1" si="49"/>
        <v>1.5270220102801702</v>
      </c>
      <c r="E577" s="23">
        <f t="shared" ca="1" si="50"/>
        <v>0.7836605223917763</v>
      </c>
      <c r="F577" s="23">
        <f t="shared" ca="1" si="51"/>
        <v>0.58262554613850259</v>
      </c>
      <c r="G577" s="23">
        <f t="shared" ca="1" si="52"/>
        <v>3.718600248987697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ca="1" si="49"/>
        <v>1.5272706250804291</v>
      </c>
      <c r="E578" s="23">
        <f t="shared" ca="1" si="50"/>
        <v>0.78536358729401579</v>
      </c>
      <c r="F578" s="23">
        <f t="shared" ca="1" si="51"/>
        <v>0.58228651281371491</v>
      </c>
      <c r="G578" s="23">
        <f t="shared" ca="1" si="52"/>
        <v>3.7160872294152676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ca="1" si="49"/>
        <v>1.5275179768092468</v>
      </c>
      <c r="E579" s="23">
        <f t="shared" ca="1" si="50"/>
        <v>0.78706602508728774</v>
      </c>
      <c r="F579" s="23">
        <f t="shared" ca="1" si="51"/>
        <v>0.58194796437028862</v>
      </c>
      <c r="G579" s="23">
        <f t="shared" ca="1" si="52"/>
        <v>3.7135778039330432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ca="1" si="49"/>
        <v>1.5277640740080938</v>
      </c>
      <c r="E580" s="23">
        <f t="shared" ca="1" si="50"/>
        <v>0.78876783895488656</v>
      </c>
      <c r="F580" s="23">
        <f t="shared" ca="1" si="51"/>
        <v>0.58160989740058799</v>
      </c>
      <c r="G580" s="23">
        <f t="shared" ca="1" si="52"/>
        <v>3.7110719472825751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ca="1" si="49"/>
        <v>1.5280089251463607</v>
      </c>
      <c r="E581" s="23">
        <f t="shared" ca="1" si="50"/>
        <v>0.79046903205859764</v>
      </c>
      <c r="F581" s="23">
        <f t="shared" ca="1" si="51"/>
        <v>0.58127230853444012</v>
      </c>
      <c r="G581" s="23">
        <f t="shared" ca="1" si="52"/>
        <v>3.7085696344831027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ca="1" si="49"/>
        <v>1.5282525386220867</v>
      </c>
      <c r="E582" s="23">
        <f t="shared" ca="1" si="50"/>
        <v>0.79216960753887933</v>
      </c>
      <c r="F582" s="23">
        <f t="shared" ca="1" si="51"/>
        <v>0.58093519443869235</v>
      </c>
      <c r="G582" s="23">
        <f t="shared" ca="1" si="52"/>
        <v>3.706070840828271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ca="1" si="49"/>
        <v>1.5284949227626803</v>
      </c>
      <c r="E583" s="23">
        <f t="shared" ca="1" si="50"/>
        <v>0.79386956851504142</v>
      </c>
      <c r="F583" s="23">
        <f t="shared" ca="1" si="51"/>
        <v>0.58059855181677644</v>
      </c>
      <c r="G583" s="23">
        <f t="shared" ca="1" si="52"/>
        <v>3.7035755418828997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ca="1" si="49"/>
        <v>1.5287360858256309</v>
      </c>
      <c r="E584" s="23">
        <f t="shared" ca="1" si="50"/>
        <v>0.79556891808542463</v>
      </c>
      <c r="F584" s="23">
        <f t="shared" ca="1" si="51"/>
        <v>0.58026237740827791</v>
      </c>
      <c r="G584" s="23">
        <f t="shared" ca="1" si="52"/>
        <v>3.70108371347979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ca="1" si="49"/>
        <v>1.5289760359992113</v>
      </c>
      <c r="E585" s="23">
        <f t="shared" ca="1" si="50"/>
        <v>0.79726765932757426</v>
      </c>
      <c r="F585" s="23">
        <f t="shared" ca="1" si="51"/>
        <v>0.57992666798851122</v>
      </c>
      <c r="G585" s="23">
        <f t="shared" ca="1" si="52"/>
        <v>3.6985953317165792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ca="1" si="49"/>
        <v>1.5292147814031734</v>
      </c>
      <c r="E586" s="23">
        <f t="shared" ca="1" si="50"/>
        <v>0.7989657952984166</v>
      </c>
      <c r="F586" s="23">
        <f t="shared" ca="1" si="51"/>
        <v>0.57959142036810085</v>
      </c>
      <c r="G586" s="23">
        <f t="shared" ca="1" si="52"/>
        <v>3.6961103729526319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ca="1" si="49"/>
        <v>1.5294523300894349</v>
      </c>
      <c r="E587" s="23">
        <f t="shared" ca="1" si="50"/>
        <v>0.80066332903442916</v>
      </c>
      <c r="F587" s="23">
        <f t="shared" ca="1" si="51"/>
        <v>0.57925663139256711</v>
      </c>
      <c r="G587" s="23">
        <f t="shared" ca="1" si="52"/>
        <v>3.6936288138059701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ca="1" si="49"/>
        <v>1.5296886900427586</v>
      </c>
      <c r="E588" s="23">
        <f t="shared" ca="1" si="50"/>
        <v>0.80236026355181378</v>
      </c>
      <c r="F588" s="23">
        <f t="shared" ca="1" si="51"/>
        <v>0.57892229794191818</v>
      </c>
      <c r="G588" s="23">
        <f t="shared" ca="1" si="52"/>
        <v>3.6911506311502547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ca="1" si="49"/>
        <v>1.5299238691814232</v>
      </c>
      <c r="E589" s="23">
        <f t="shared" ca="1" si="50"/>
        <v>0.80405660184666305</v>
      </c>
      <c r="F589" s="23">
        <f t="shared" ca="1" si="51"/>
        <v>0.57858841693024676</v>
      </c>
      <c r="G589" s="23">
        <f t="shared" ca="1" si="52"/>
        <v>3.688675802111788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ca="1" si="49"/>
        <v>1.5301578753578862</v>
      </c>
      <c r="E590" s="23">
        <f t="shared" ca="1" si="50"/>
        <v>0.80575234689512987</v>
      </c>
      <c r="F590" s="23">
        <f t="shared" ca="1" si="51"/>
        <v>0.57825498530533215</v>
      </c>
      <c r="G590" s="23">
        <f t="shared" ca="1" si="52"/>
        <v>3.686204304066568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ca="1" si="49"/>
        <v>1.5303907163594392</v>
      </c>
      <c r="E591" s="23">
        <f t="shared" ca="1" si="50"/>
        <v>0.80744750165359114</v>
      </c>
      <c r="F591" s="23">
        <f t="shared" ca="1" si="51"/>
        <v>0.57792200004824812</v>
      </c>
      <c r="G591" s="23">
        <f t="shared" ca="1" si="52"/>
        <v>3.6837361146373824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ca="1" si="49"/>
        <v>1.5306223999088568</v>
      </c>
      <c r="E592" s="23">
        <f t="shared" ca="1" si="50"/>
        <v>0.80914206905881336</v>
      </c>
      <c r="F592" s="23">
        <f t="shared" ca="1" si="51"/>
        <v>0.57758945817297491</v>
      </c>
      <c r="G592" s="23">
        <f t="shared" ca="1" si="52"/>
        <v>3.6812712116909325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ca="1" si="49"/>
        <v>1.5308529336650358</v>
      </c>
      <c r="E593" s="23">
        <f t="shared" ca="1" si="50"/>
        <v>0.8108360520281136</v>
      </c>
      <c r="F593" s="23">
        <f t="shared" ca="1" si="51"/>
        <v>0.57725735672601686</v>
      </c>
      <c r="G593" s="23">
        <f t="shared" ca="1" si="52"/>
        <v>3.678809573334997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ca="1" si="49"/>
        <v>1.5310823252236294</v>
      </c>
      <c r="E594" s="23">
        <f t="shared" ca="1" si="50"/>
        <v>0.81252945345952166</v>
      </c>
      <c r="F594" s="23">
        <f t="shared" ca="1" si="51"/>
        <v>0.57692569278602446</v>
      </c>
      <c r="G594" s="23">
        <f t="shared" ca="1" si="52"/>
        <v>3.6763511779156333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ca="1" si="49"/>
        <v>1.5313105821176709</v>
      </c>
      <c r="E595" s="23">
        <f t="shared" ca="1" si="50"/>
        <v>0.81422227623193766</v>
      </c>
      <c r="F595" s="23">
        <f t="shared" ca="1" si="51"/>
        <v>0.57659446346342214</v>
      </c>
      <c r="G595" s="23">
        <f t="shared" ca="1" si="52"/>
        <v>3.6738960040144142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ca="1" si="49"/>
        <v>1.5315377118181948</v>
      </c>
      <c r="E596" s="23">
        <f t="shared" ca="1" si="50"/>
        <v>0.8159145232052909</v>
      </c>
      <c r="F596" s="23">
        <f t="shared" ca="1" si="51"/>
        <v>0.57626366590003975</v>
      </c>
      <c r="G596" s="23">
        <f t="shared" ca="1" si="52"/>
        <v>3.6714440304457034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ca="1" si="49"/>
        <v>1.5317637217348457</v>
      </c>
      <c r="E597" s="23">
        <f t="shared" ca="1" si="50"/>
        <v>0.81760619722069505</v>
      </c>
      <c r="F597" s="23">
        <f t="shared" ca="1" si="51"/>
        <v>0.57593329726874964</v>
      </c>
      <c r="G597" s="23">
        <f t="shared" ca="1" si="52"/>
        <v>3.6689952362539571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ca="1" si="49"/>
        <v>1.531988619216484</v>
      </c>
      <c r="E598" s="23">
        <f t="shared" ca="1" si="50"/>
        <v>0.81929730110060317</v>
      </c>
      <c r="F598" s="23">
        <f t="shared" ca="1" si="51"/>
        <v>0.57560335477310798</v>
      </c>
      <c r="G598" s="23">
        <f t="shared" ca="1" si="52"/>
        <v>3.6665496007110705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ca="1" si="49"/>
        <v>1.5322124115517834</v>
      </c>
      <c r="E599" s="23">
        <f t="shared" ca="1" si="50"/>
        <v>0.82098783764896044</v>
      </c>
      <c r="F599" s="23">
        <f t="shared" ca="1" si="51"/>
        <v>0.57527383564700052</v>
      </c>
      <c r="G599" s="23">
        <f t="shared" ca="1" si="52"/>
        <v>3.6641071033137531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ca="1" si="49"/>
        <v>1.5324351059698205</v>
      </c>
      <c r="E600" s="23">
        <f t="shared" ca="1" si="50"/>
        <v>0.82267780965135495</v>
      </c>
      <c r="F600" s="23">
        <f t="shared" ca="1" si="51"/>
        <v>0.57494473715429362</v>
      </c>
      <c r="G600" s="23">
        <f t="shared" ca="1" si="52"/>
        <v>3.6616677237809383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ca="1" si="49"/>
        <v>1.5326567096406589</v>
      </c>
      <c r="E601" s="23">
        <f t="shared" ca="1" si="50"/>
        <v>0.82436721987516948</v>
      </c>
      <c r="F601" s="23">
        <f t="shared" ca="1" si="51"/>
        <v>0.57461605658848836</v>
      </c>
      <c r="G601" s="23">
        <f t="shared" ca="1" si="52"/>
        <v>3.6592314420512202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ca="1" si="49"/>
        <v>1.5328772296759274</v>
      </c>
      <c r="E602" s="23">
        <f t="shared" ca="1" si="50"/>
        <v>0.82605607106972789</v>
      </c>
      <c r="F602" s="23">
        <f t="shared" ca="1" si="51"/>
        <v>0.57428779127238072</v>
      </c>
      <c r="G602" s="23">
        <f t="shared" ca="1" si="52"/>
        <v>3.6567982382803375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ca="1" si="49"/>
        <v>1.5330966731293887</v>
      </c>
      <c r="E603" s="23">
        <f t="shared" ca="1" si="50"/>
        <v>0.82774436596644385</v>
      </c>
      <c r="F603" s="23">
        <f t="shared" ca="1" si="51"/>
        <v>0.57395993855772476</v>
      </c>
      <c r="G603" s="23">
        <f t="shared" ca="1" si="52"/>
        <v>3.6543680928386757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ca="1" si="49"/>
        <v>1.5333150469975054</v>
      </c>
      <c r="E604" s="23">
        <f t="shared" ca="1" si="50"/>
        <v>0.82943210727896477</v>
      </c>
      <c r="F604" s="23">
        <f t="shared" ca="1" si="51"/>
        <v>0.57363249582490072</v>
      </c>
      <c r="G604" s="23">
        <f t="shared" ca="1" si="52"/>
        <v>3.6519409863088037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ca="1" si="49"/>
        <v>1.533532358219996</v>
      </c>
      <c r="E605" s="23">
        <f t="shared" ca="1" si="50"/>
        <v>0.83111929770331794</v>
      </c>
      <c r="F605" s="23">
        <f t="shared" ca="1" si="51"/>
        <v>0.57330546048258668</v>
      </c>
      <c r="G605" s="23">
        <f t="shared" ca="1" si="52"/>
        <v>3.6495168994830443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ca="1" si="49"/>
        <v>1.5337486136803877</v>
      </c>
      <c r="E606" s="23">
        <f t="shared" ca="1" si="50"/>
        <v>0.8328059399180523</v>
      </c>
      <c r="F606" s="23">
        <f t="shared" ca="1" si="51"/>
        <v>0.57297882996743554</v>
      </c>
      <c r="G606" s="23">
        <f t="shared" ca="1" si="52"/>
        <v>3.6470958133610787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ca="1" si="49"/>
        <v>1.5339638202065604</v>
      </c>
      <c r="E607" s="23">
        <f t="shared" ca="1" si="50"/>
        <v>0.83449203658437898</v>
      </c>
      <c r="F607" s="23">
        <f t="shared" ca="1" si="51"/>
        <v>0.57265260174375499</v>
      </c>
      <c r="G607" s="23">
        <f t="shared" ca="1" si="52"/>
        <v>3.6446777091475728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ca="1" si="49"/>
        <v>1.534177984571286</v>
      </c>
      <c r="E608" s="23">
        <f t="shared" ca="1" si="50"/>
        <v>0.83617759034631345</v>
      </c>
      <c r="F608" s="23">
        <f t="shared" ca="1" si="51"/>
        <v>0.5723267733031917</v>
      </c>
      <c r="G608" s="23">
        <f t="shared" ca="1" si="52"/>
        <v>3.6422625682498375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ca="1" si="49"/>
        <v>1.5343911134927615</v>
      </c>
      <c r="E609" s="23">
        <f t="shared" ca="1" si="50"/>
        <v>0.83786260383081168</v>
      </c>
      <c r="F609" s="23">
        <f t="shared" ca="1" si="51"/>
        <v>0.57200134216441967</v>
      </c>
      <c r="G609" s="23">
        <f t="shared" ca="1" si="52"/>
        <v>3.6398503722755211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ca="1" si="55">1+$E$14/$E$13*(1-$C$19^2/C610^2)</f>
        <v>1.534603213635136</v>
      </c>
      <c r="E610" s="23">
        <f t="shared" ref="E610:E673" ca="1" si="56">$C$20*(C610/$C$19-$C$19/C610)</f>
        <v>0.83954707964791075</v>
      </c>
      <c r="F610" s="23">
        <f t="shared" ref="F610:F673" ca="1" si="57">(D610^2+E610^2)^0.5/(D610^2+E610^2)</f>
        <v>0.57167630587283269</v>
      </c>
      <c r="G610" s="23">
        <f t="shared" ref="G610:G673" ca="1" si="58">F610*$C$22/$C$12-$C$3</f>
        <v>3.6374411030303251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ca="1" si="55"/>
        <v>1.5348142916090313</v>
      </c>
      <c r="E611" s="23">
        <f t="shared" ca="1" si="56"/>
        <v>0.84123102039086051</v>
      </c>
      <c r="F611" s="23">
        <f t="shared" ca="1" si="57"/>
        <v>0.57135166200024035</v>
      </c>
      <c r="G611" s="23">
        <f t="shared" ca="1" si="58"/>
        <v>3.6350347425157516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ca="1" si="55"/>
        <v>1.5350243539720565</v>
      </c>
      <c r="E612" s="23">
        <f t="shared" ca="1" si="56"/>
        <v>0.84291442863626287</v>
      </c>
      <c r="F612" s="23">
        <f t="shared" ca="1" si="57"/>
        <v>0.57102740814456743</v>
      </c>
      <c r="G612" s="23">
        <f t="shared" ca="1" si="58"/>
        <v>3.6326312729268779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ca="1" si="55"/>
        <v>1.5352334072293181</v>
      </c>
      <c r="E613" s="23">
        <f t="shared" ca="1" si="56"/>
        <v>0.84459730694420176</v>
      </c>
      <c r="F613" s="23">
        <f t="shared" ca="1" si="57"/>
        <v>0.57070354192955863</v>
      </c>
      <c r="G613" s="23">
        <f t="shared" ca="1" si="58"/>
        <v>3.6302306766501693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ca="1" si="55"/>
        <v>1.5354414578339244</v>
      </c>
      <c r="E614" s="23">
        <f t="shared" ca="1" si="56"/>
        <v>0.84627965785837744</v>
      </c>
      <c r="F614" s="23">
        <f t="shared" ca="1" si="57"/>
        <v>0.57038006100448435</v>
      </c>
      <c r="G614" s="23">
        <f t="shared" ca="1" si="58"/>
        <v>3.6278329362612909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ca="1" si="55"/>
        <v>1.535648512187481</v>
      </c>
      <c r="E615" s="23">
        <f t="shared" ca="1" si="56"/>
        <v>0.84796148390623538</v>
      </c>
      <c r="F615" s="23">
        <f t="shared" ca="1" si="57"/>
        <v>0.57005696304385278</v>
      </c>
      <c r="G615" s="23">
        <f t="shared" ca="1" si="58"/>
        <v>3.6254380345229804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ca="1" si="55"/>
        <v>1.535854576640586</v>
      </c>
      <c r="E616" s="23">
        <f t="shared" ca="1" si="56"/>
        <v>0.84964278759909839</v>
      </c>
      <c r="F616" s="23">
        <f t="shared" ca="1" si="57"/>
        <v>0.56973424574712395</v>
      </c>
      <c r="G616" s="23">
        <f t="shared" ca="1" si="58"/>
        <v>3.6230459543829272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ca="1" si="55"/>
        <v>1.5360596574933145</v>
      </c>
      <c r="E617" s="23">
        <f t="shared" ca="1" si="56"/>
        <v>0.85132357143229243</v>
      </c>
      <c r="F617" s="23">
        <f t="shared" ca="1" si="57"/>
        <v>0.56941190683842791</v>
      </c>
      <c r="G617" s="23">
        <f t="shared" ca="1" si="58"/>
        <v>3.6206566789716796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ca="1" si="55"/>
        <v>1.5362637609957026</v>
      </c>
      <c r="E618" s="23">
        <f t="shared" ca="1" si="56"/>
        <v>0.85300383788527545</v>
      </c>
      <c r="F618" s="23">
        <f t="shared" ca="1" si="57"/>
        <v>0.56908994406628632</v>
      </c>
      <c r="G618" s="23">
        <f t="shared" ca="1" si="58"/>
        <v>3.6182701916005873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ca="1" si="55"/>
        <v>1.5364668933482215</v>
      </c>
      <c r="E619" s="23">
        <f t="shared" ca="1" si="56"/>
        <v>0.85468358942176292</v>
      </c>
      <c r="F619" s="23">
        <f t="shared" ca="1" si="57"/>
        <v>0.56876835520333691</v>
      </c>
      <c r="G619" s="23">
        <f t="shared" ca="1" si="58"/>
        <v>3.6158864757597535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ca="1" si="55"/>
        <v>1.5366690607022495</v>
      </c>
      <c r="E620" s="23">
        <f t="shared" ca="1" si="56"/>
        <v>0.85636282848985235</v>
      </c>
      <c r="F620" s="23">
        <f t="shared" ca="1" si="57"/>
        <v>0.56844713804606273</v>
      </c>
      <c r="G620" s="23">
        <f t="shared" ca="1" si="58"/>
        <v>3.6135055151160302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ca="1" si="55"/>
        <v>1.5368702691605374</v>
      </c>
      <c r="E621" s="23">
        <f t="shared" ca="1" si="56"/>
        <v>0.85804155752214628</v>
      </c>
      <c r="F621" s="23">
        <f t="shared" ca="1" si="57"/>
        <v>0.56812629041452323</v>
      </c>
      <c r="G621" s="23">
        <f t="shared" ca="1" si="58"/>
        <v>3.6111272935110272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ca="1" si="55"/>
        <v>1.5370705247776697</v>
      </c>
      <c r="E622" s="23">
        <f t="shared" ca="1" si="56"/>
        <v>0.8597197789358767</v>
      </c>
      <c r="F622" s="23">
        <f t="shared" ca="1" si="57"/>
        <v>0.56780581015208886</v>
      </c>
      <c r="G622" s="23">
        <f t="shared" ca="1" si="58"/>
        <v>3.6087517949591397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ca="1" si="55"/>
        <v>1.5372698335605182</v>
      </c>
      <c r="E623" s="23">
        <f t="shared" ca="1" si="56"/>
        <v>0.86139749513302388</v>
      </c>
      <c r="F623" s="23">
        <f t="shared" ca="1" si="57"/>
        <v>0.56748569512518099</v>
      </c>
      <c r="G623" s="23">
        <f t="shared" ca="1" si="58"/>
        <v>3.6063790036456251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ca="1" si="55"/>
        <v>1.5374682014686951</v>
      </c>
      <c r="E624" s="23">
        <f t="shared" ca="1" si="56"/>
        <v>0.86307470850043755</v>
      </c>
      <c r="F624" s="23">
        <f t="shared" ca="1" si="57"/>
        <v>0.56716594322301117</v>
      </c>
      <c r="G624" s="23">
        <f t="shared" ca="1" si="58"/>
        <v>3.6040089039246683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ca="1" si="55"/>
        <v>1.5376656344149966</v>
      </c>
      <c r="E625" s="23">
        <f t="shared" ca="1" si="56"/>
        <v>0.86475142140995687</v>
      </c>
      <c r="F625" s="23">
        <f t="shared" ca="1" si="57"/>
        <v>0.56684655235732706</v>
      </c>
      <c r="G625" s="23">
        <f t="shared" ca="1" si="58"/>
        <v>3.6016414803174999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ca="1" si="55"/>
        <v>1.5378621382658442</v>
      </c>
      <c r="E626" s="23">
        <f t="shared" ca="1" si="56"/>
        <v>0.86642763621852537</v>
      </c>
      <c r="F626" s="23">
        <f t="shared" ca="1" si="57"/>
        <v>0.56652752046216015</v>
      </c>
      <c r="G626" s="23">
        <f t="shared" ca="1" si="58"/>
        <v>3.5992767175105231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ca="1" si="55"/>
        <v>1.5380577188417202</v>
      </c>
      <c r="E627" s="23">
        <f t="shared" ca="1" si="56"/>
        <v>0.86810335526831162</v>
      </c>
      <c r="F627" s="23">
        <f t="shared" ca="1" si="57"/>
        <v>0.56620884549357597</v>
      </c>
      <c r="G627" s="23">
        <f t="shared" ca="1" si="58"/>
        <v>3.596914600353466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ca="1" si="55"/>
        <v>1.5382523819175984</v>
      </c>
      <c r="E628" s="23">
        <f t="shared" ca="1" si="56"/>
        <v>0.86977858088682036</v>
      </c>
      <c r="F628" s="23">
        <f t="shared" ca="1" si="57"/>
        <v>0.56589052542942875</v>
      </c>
      <c r="G628" s="23">
        <f t="shared" ca="1" si="58"/>
        <v>3.5945551138575591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ca="1" si="55"/>
        <v>1.5384461332233723</v>
      </c>
      <c r="E629" s="23">
        <f t="shared" ca="1" si="56"/>
        <v>0.8714533153870121</v>
      </c>
      <c r="F629" s="23">
        <f t="shared" ca="1" si="57"/>
        <v>0.5655725582691169</v>
      </c>
      <c r="G629" s="23">
        <f t="shared" ca="1" si="58"/>
        <v>3.5921982431937285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ca="1" si="55"/>
        <v>1.5386389784442742</v>
      </c>
      <c r="E630" s="23">
        <f t="shared" ca="1" si="56"/>
        <v>0.87312756106741141</v>
      </c>
      <c r="F630" s="23">
        <f t="shared" ca="1" si="57"/>
        <v>0.56525494203334403</v>
      </c>
      <c r="G630" s="23">
        <f t="shared" ca="1" si="58"/>
        <v>3.5898439736908156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ca="1" si="55"/>
        <v>1.5388309232212936</v>
      </c>
      <c r="E631" s="23">
        <f t="shared" ca="1" si="56"/>
        <v>0.87480132021222357</v>
      </c>
      <c r="F631" s="23">
        <f t="shared" ca="1" si="57"/>
        <v>0.56493767476388124</v>
      </c>
      <c r="G631" s="23">
        <f t="shared" ca="1" si="58"/>
        <v>3.5874922908338269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ca="1" si="55"/>
        <v>1.53902197315159</v>
      </c>
      <c r="E632" s="23">
        <f t="shared" ca="1" si="56"/>
        <v>0.8764745950914431</v>
      </c>
      <c r="F632" s="23">
        <f t="shared" ca="1" si="57"/>
        <v>0.56462075452333238</v>
      </c>
      <c r="G632" s="23">
        <f t="shared" ca="1" si="58"/>
        <v>3.5851431802621838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ca="1" si="55"/>
        <v>1.5392121337888995</v>
      </c>
      <c r="E633" s="23">
        <f t="shared" ca="1" si="56"/>
        <v>0.87814738796096603</v>
      </c>
      <c r="F633" s="23">
        <f t="shared" ca="1" si="57"/>
        <v>0.56430417939490263</v>
      </c>
      <c r="G633" s="23">
        <f t="shared" ca="1" si="58"/>
        <v>3.5827966277680106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ca="1" si="55"/>
        <v>1.5394014106439402</v>
      </c>
      <c r="E634" s="23">
        <f t="shared" ca="1" si="56"/>
        <v>0.87981970106269736</v>
      </c>
      <c r="F634" s="23">
        <f t="shared" ca="1" si="57"/>
        <v>0.56398794748216996</v>
      </c>
      <c r="G634" s="23">
        <f t="shared" ca="1" si="58"/>
        <v>3.5804526192944439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ca="1" si="55"/>
        <v>1.5395898091848106</v>
      </c>
      <c r="E635" s="23">
        <f t="shared" ca="1" si="56"/>
        <v>0.88149153662466162</v>
      </c>
      <c r="F635" s="23">
        <f t="shared" ca="1" si="57"/>
        <v>0.56367205690885802</v>
      </c>
      <c r="G635" s="23">
        <f t="shared" ca="1" si="58"/>
        <v>3.5781111409339439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ca="1" si="55"/>
        <v>1.539777334837384</v>
      </c>
      <c r="E636" s="23">
        <f t="shared" ca="1" si="56"/>
        <v>0.8831628968611076</v>
      </c>
      <c r="F636" s="23">
        <f t="shared" ca="1" si="57"/>
        <v>0.56335650581861407</v>
      </c>
      <c r="G636" s="23">
        <f t="shared" ca="1" si="58"/>
        <v>3.5757721789266523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ca="1" si="55"/>
        <v>1.5399639929857001</v>
      </c>
      <c r="E637" s="23">
        <f t="shared" ca="1" si="56"/>
        <v>0.88483378397261647</v>
      </c>
      <c r="F637" s="23">
        <f t="shared" ca="1" si="57"/>
        <v>0.56304129237478728</v>
      </c>
      <c r="G637" s="23">
        <f t="shared" ca="1" si="58"/>
        <v>3.5734357196587454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ca="1" si="55"/>
        <v>1.5401497889723514</v>
      </c>
      <c r="E638" s="23">
        <f t="shared" ca="1" si="56"/>
        <v>0.88650420014620657</v>
      </c>
      <c r="F638" s="23">
        <f t="shared" ca="1" si="57"/>
        <v>0.56272641476021112</v>
      </c>
      <c r="G638" s="23">
        <f t="shared" ca="1" si="58"/>
        <v>3.5711017496608242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ca="1" si="55"/>
        <v>1.5403347280988644</v>
      </c>
      <c r="E639" s="23">
        <f t="shared" ca="1" si="56"/>
        <v>0.88817414755543755</v>
      </c>
      <c r="F639" s="23">
        <f t="shared" ca="1" si="57"/>
        <v>0.56241187117698788</v>
      </c>
      <c r="G639" s="23">
        <f t="shared" ca="1" si="58"/>
        <v>3.5687702556063186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ca="1" si="55"/>
        <v>1.5405188156260792</v>
      </c>
      <c r="E640" s="23">
        <f t="shared" ca="1" si="56"/>
        <v>0.88984362836051367</v>
      </c>
      <c r="F640" s="23">
        <f t="shared" ca="1" si="57"/>
        <v>0.56209765984627547</v>
      </c>
      <c r="G640" s="23">
        <f t="shared" ca="1" si="58"/>
        <v>3.5664412243099002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ca="1" si="55"/>
        <v>1.5407020567745229</v>
      </c>
      <c r="E641" s="23">
        <f t="shared" ca="1" si="56"/>
        <v>0.89151264470838665</v>
      </c>
      <c r="F641" s="23">
        <f t="shared" ca="1" si="57"/>
        <v>0.56178377900807752</v>
      </c>
      <c r="G641" s="23">
        <f t="shared" ca="1" si="58"/>
        <v>3.5641146427259334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ca="1" si="55"/>
        <v>1.5408844567247793</v>
      </c>
      <c r="E642" s="23">
        <f t="shared" ca="1" si="56"/>
        <v>0.89318119873285706</v>
      </c>
      <c r="F642" s="23">
        <f t="shared" ca="1" si="57"/>
        <v>0.5614702269210351</v>
      </c>
      <c r="G642" s="23">
        <f t="shared" ca="1" si="58"/>
        <v>3.5617904979469297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ca="1" si="55"/>
        <v>1.5410660206178561</v>
      </c>
      <c r="E643" s="23">
        <f t="shared" ca="1" si="56"/>
        <v>0.89484929255467371</v>
      </c>
      <c r="F643" s="23">
        <f t="shared" ca="1" si="57"/>
        <v>0.56115700186222195</v>
      </c>
      <c r="G643" s="23">
        <f t="shared" ca="1" si="58"/>
        <v>3.5594687772020275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ca="1" si="55"/>
        <v>1.5412467535555467</v>
      </c>
      <c r="E644" s="23">
        <f t="shared" ca="1" si="56"/>
        <v>0.89651692828163576</v>
      </c>
      <c r="F644" s="23">
        <f t="shared" ca="1" si="57"/>
        <v>0.56084410212694036</v>
      </c>
      <c r="G644" s="23">
        <f t="shared" ca="1" si="58"/>
        <v>3.5571494678554818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ca="1" si="55"/>
        <v>1.5414266606007883</v>
      </c>
      <c r="E645" s="23">
        <f t="shared" ca="1" si="56"/>
        <v>0.89818410800868875</v>
      </c>
      <c r="F645" s="23">
        <f t="shared" ca="1" si="57"/>
        <v>0.56053152602852208</v>
      </c>
      <c r="G645" s="23">
        <f t="shared" ca="1" si="58"/>
        <v>3.5548325574051876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ca="1" si="55"/>
        <v>1.5416057467780169</v>
      </c>
      <c r="E646" s="23">
        <f t="shared" ca="1" si="56"/>
        <v>0.89985083381802466</v>
      </c>
      <c r="F646" s="23">
        <f t="shared" ca="1" si="57"/>
        <v>0.56021927189812915</v>
      </c>
      <c r="G646" s="23">
        <f t="shared" ca="1" si="58"/>
        <v>3.5525180334812023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ca="1" si="55"/>
        <v>1.5417840170735175</v>
      </c>
      <c r="E647" s="23">
        <f t="shared" ca="1" si="56"/>
        <v>0.90151710777917637</v>
      </c>
      <c r="F647" s="23">
        <f t="shared" ca="1" si="57"/>
        <v>0.55990733808455828</v>
      </c>
      <c r="G647" s="23">
        <f t="shared" ca="1" si="58"/>
        <v>3.5502058838442996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ca="1" si="55"/>
        <v>1.5419614764357723</v>
      </c>
      <c r="E648" s="23">
        <f t="shared" ca="1" si="56"/>
        <v>0.90318293194911625</v>
      </c>
      <c r="F648" s="23">
        <f t="shared" ca="1" si="57"/>
        <v>0.55959572295404747</v>
      </c>
      <c r="G648" s="23">
        <f t="shared" ca="1" si="58"/>
        <v>3.547896096384529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ca="1" si="55"/>
        <v>1.542138129775803</v>
      </c>
      <c r="E649" s="23">
        <f t="shared" ca="1" si="56"/>
        <v>0.90484830837234964</v>
      </c>
      <c r="F649" s="23">
        <f t="shared" ca="1" si="57"/>
        <v>0.55928442489008456</v>
      </c>
      <c r="G649" s="23">
        <f t="shared" ca="1" si="58"/>
        <v>3.5455886591198067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ca="1" si="55"/>
        <v>1.5423139819675109</v>
      </c>
      <c r="E650" s="23">
        <f t="shared" ca="1" si="56"/>
        <v>0.90651323908101045</v>
      </c>
      <c r="F650" s="23">
        <f t="shared" ca="1" si="57"/>
        <v>0.55897344229321866</v>
      </c>
      <c r="G650" s="23">
        <f t="shared" ca="1" si="58"/>
        <v>3.543283560194507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ca="1" si="55"/>
        <v>1.5424890378480134</v>
      </c>
      <c r="E651" s="23">
        <f t="shared" ca="1" si="56"/>
        <v>0.9081777260949524</v>
      </c>
      <c r="F651" s="23">
        <f t="shared" ca="1" si="57"/>
        <v>0.5586627735808728</v>
      </c>
      <c r="G651" s="23">
        <f t="shared" ca="1" si="58"/>
        <v>3.5409807878780826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ca="1" si="55"/>
        <v>1.5426633022179765</v>
      </c>
      <c r="E652" s="23">
        <f t="shared" ca="1" si="56"/>
        <v>0.90984177142184441</v>
      </c>
      <c r="F652" s="23">
        <f t="shared" ca="1" si="57"/>
        <v>0.55835241718715922</v>
      </c>
      <c r="G652" s="23">
        <f t="shared" ca="1" si="58"/>
        <v>3.5386803305636891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ca="1" si="55"/>
        <v>1.5428367798419438</v>
      </c>
      <c r="E653" s="23">
        <f t="shared" ca="1" si="56"/>
        <v>0.91150537705726065</v>
      </c>
      <c r="F653" s="23">
        <f t="shared" ca="1" si="57"/>
        <v>0.55804237156269787</v>
      </c>
      <c r="G653" s="23">
        <f t="shared" ca="1" si="58"/>
        <v>3.5363821767668457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ca="1" si="55"/>
        <v>1.5430094754486614</v>
      </c>
      <c r="E654" s="23">
        <f t="shared" ca="1" si="56"/>
        <v>0.91316854498477107</v>
      </c>
      <c r="F654" s="23">
        <f t="shared" ca="1" si="57"/>
        <v>0.55773263517443539</v>
      </c>
      <c r="G654" s="23">
        <f t="shared" ca="1" si="58"/>
        <v>3.5340863151240867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ca="1" si="55"/>
        <v>1.5431813937314027</v>
      </c>
      <c r="E655" s="23">
        <f t="shared" ca="1" si="56"/>
        <v>0.9148312771760333</v>
      </c>
      <c r="F655" s="23">
        <f t="shared" ca="1" si="57"/>
        <v>0.55742320650546662</v>
      </c>
      <c r="G655" s="23">
        <f t="shared" ca="1" si="58"/>
        <v>3.5317927343916433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ca="1" si="55"/>
        <v>1.5433525393482839</v>
      </c>
      <c r="E656" s="23">
        <f t="shared" ca="1" si="56"/>
        <v>0.91649357559088052</v>
      </c>
      <c r="F656" s="23">
        <f t="shared" ca="1" si="57"/>
        <v>0.55711408405485918</v>
      </c>
      <c r="G656" s="23">
        <f t="shared" ca="1" si="58"/>
        <v>3.5295014234441422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ca="1" si="55"/>
        <v>1.5435229169225819</v>
      </c>
      <c r="E657" s="23">
        <f t="shared" ca="1" si="56"/>
        <v>0.91815544217741041</v>
      </c>
      <c r="F657" s="23">
        <f t="shared" ca="1" si="57"/>
        <v>0.55680526633747918</v>
      </c>
      <c r="G657" s="23">
        <f t="shared" ca="1" si="58"/>
        <v>3.5272123712733134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ca="1" si="55"/>
        <v>1.5436925310430458</v>
      </c>
      <c r="E658" s="23">
        <f t="shared" ca="1" si="56"/>
        <v>0.91981687887207286</v>
      </c>
      <c r="F658" s="23">
        <f t="shared" ca="1" si="57"/>
        <v>0.55649675188381864</v>
      </c>
      <c r="G658" s="23">
        <f t="shared" ca="1" si="58"/>
        <v>3.5249255669867083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ca="1" si="55"/>
        <v>1.5438613862642061</v>
      </c>
      <c r="E659" s="23">
        <f t="shared" ca="1" si="56"/>
        <v>0.92147788759975668</v>
      </c>
      <c r="F659" s="23">
        <f t="shared" ca="1" si="57"/>
        <v>0.55618853923982614</v>
      </c>
      <c r="G659" s="23">
        <f t="shared" ca="1" si="58"/>
        <v>3.5226409998064514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ca="1" si="55"/>
        <v>1.5440294871066793</v>
      </c>
      <c r="E660" s="23">
        <f t="shared" ca="1" si="56"/>
        <v>0.92313847027387619</v>
      </c>
      <c r="F660" s="23">
        <f t="shared" ca="1" si="57"/>
        <v>0.55588062696673846</v>
      </c>
      <c r="G660" s="23">
        <f t="shared" ca="1" si="58"/>
        <v>3.5203586590679854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ca="1" si="55"/>
        <v>1.5441968380574724</v>
      </c>
      <c r="E661" s="23">
        <f t="shared" ca="1" si="56"/>
        <v>0.92479862879645636</v>
      </c>
      <c r="F661" s="23">
        <f t="shared" ca="1" si="57"/>
        <v>0.55557301364091405</v>
      </c>
      <c r="G661" s="23">
        <f t="shared" ca="1" si="58"/>
        <v>3.5180785342188403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ca="1" si="55"/>
        <v>1.5443634435702811</v>
      </c>
      <c r="E662" s="23">
        <f t="shared" ca="1" si="56"/>
        <v>0.92645836505821677</v>
      </c>
      <c r="F662" s="23">
        <f t="shared" ca="1" si="57"/>
        <v>0.55526569785366942</v>
      </c>
      <c r="G662" s="23">
        <f t="shared" ca="1" si="58"/>
        <v>3.5158006148174192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ca="1" si="55"/>
        <v>1.5445293080657858</v>
      </c>
      <c r="E663" s="23">
        <f t="shared" ca="1" si="56"/>
        <v>0.92811768093865732</v>
      </c>
      <c r="F663" s="23">
        <f t="shared" ca="1" si="57"/>
        <v>0.55495867821111655</v>
      </c>
      <c r="G663" s="23">
        <f t="shared" ca="1" si="58"/>
        <v>3.5135248905317948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ca="1" si="55"/>
        <v>1.5446944359319461</v>
      </c>
      <c r="E664" s="23">
        <f t="shared" ca="1" si="56"/>
        <v>0.92977657830613902</v>
      </c>
      <c r="F664" s="23">
        <f t="shared" ca="1" si="57"/>
        <v>0.55465195333400197</v>
      </c>
      <c r="G664" s="23">
        <f t="shared" ca="1" si="58"/>
        <v>3.5112513511385139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ca="1" si="55"/>
        <v>1.5448588315242899</v>
      </c>
      <c r="E665" s="23">
        <f t="shared" ca="1" si="56"/>
        <v>0.93143505901796775</v>
      </c>
      <c r="F665" s="23">
        <f t="shared" ca="1" si="57"/>
        <v>0.55434552185754904</v>
      </c>
      <c r="G665" s="23">
        <f t="shared" ca="1" si="58"/>
        <v>3.5089799865214304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ca="1" si="55"/>
        <v>1.5450224991662012</v>
      </c>
      <c r="E666" s="23">
        <f t="shared" ca="1" si="56"/>
        <v>0.93309312492047614</v>
      </c>
      <c r="F666" s="23">
        <f t="shared" ca="1" si="57"/>
        <v>0.55403938243130024</v>
      </c>
      <c r="G666" s="23">
        <f t="shared" ca="1" si="58"/>
        <v>3.5067107866705398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ca="1" si="55"/>
        <v>1.5451854431492036</v>
      </c>
      <c r="E667" s="23">
        <f t="shared" ca="1" si="56"/>
        <v>0.93475077784910354</v>
      </c>
      <c r="F667" s="23">
        <f t="shared" ca="1" si="57"/>
        <v>0.55373353371896294</v>
      </c>
      <c r="G667" s="23">
        <f t="shared" ca="1" si="58"/>
        <v>3.5044437416808258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ca="1" si="55"/>
        <v>1.5453476677332434</v>
      </c>
      <c r="E668" s="23">
        <f t="shared" ca="1" si="56"/>
        <v>0.93640801962847686</v>
      </c>
      <c r="F668" s="23">
        <f t="shared" ca="1" si="57"/>
        <v>0.55342797439825531</v>
      </c>
      <c r="G668" s="23">
        <f t="shared" ca="1" si="58"/>
        <v>3.5021788417511295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ca="1" si="55"/>
        <v>1.5455091771469658</v>
      </c>
      <c r="E669" s="23">
        <f t="shared" ca="1" si="56"/>
        <v>0.93806485207248957</v>
      </c>
      <c r="F669" s="23">
        <f t="shared" ca="1" si="57"/>
        <v>0.55312270316075596</v>
      </c>
      <c r="G669" s="23">
        <f t="shared" ca="1" si="58"/>
        <v>3.4999160771830273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ca="1" si="55"/>
        <v>1.5456699755879915</v>
      </c>
      <c r="E670" s="23">
        <f t="shared" ca="1" si="56"/>
        <v>0.93972127698438168</v>
      </c>
      <c r="F670" s="23">
        <f t="shared" ca="1" si="57"/>
        <v>0.55281771871175289</v>
      </c>
      <c r="G670" s="23">
        <f t="shared" ca="1" si="58"/>
        <v>3.4976554383797152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ca="1" si="55"/>
        <v>1.5458300672231902</v>
      </c>
      <c r="E671" s="23">
        <f t="shared" ca="1" si="56"/>
        <v>0.94137729615681587</v>
      </c>
      <c r="F671" s="23">
        <f t="shared" ca="1" si="57"/>
        <v>0.55251301977009659</v>
      </c>
      <c r="G671" s="23">
        <f t="shared" ca="1" si="58"/>
        <v>3.4953969158449154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ca="1" si="55"/>
        <v>1.5459894561889487</v>
      </c>
      <c r="E672" s="23">
        <f t="shared" ca="1" si="56"/>
        <v>0.94303291137195744</v>
      </c>
      <c r="F672" s="23">
        <f t="shared" ca="1" si="57"/>
        <v>0.55220860506805314</v>
      </c>
      <c r="G672" s="23">
        <f t="shared" ca="1" si="58"/>
        <v>3.4931405001817963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ca="1" si="55"/>
        <v>1.5461481465914402</v>
      </c>
      <c r="E673" s="23">
        <f t="shared" ca="1" si="56"/>
        <v>0.94468812440154792</v>
      </c>
      <c r="F673" s="23">
        <f t="shared" ca="1" si="57"/>
        <v>0.55190447335115944</v>
      </c>
      <c r="G673" s="23">
        <f t="shared" ca="1" si="58"/>
        <v>3.4908861820918893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ca="1" si="61">1+$E$14/$E$13*(1-$C$19^2/C674^2)</f>
        <v>1.5463061425068871</v>
      </c>
      <c r="E674" s="23">
        <f t="shared" ref="E674:E689" ca="1" si="62">$C$20*(C674/$C$19-$C$19/C674)</f>
        <v>0.94634293700698469</v>
      </c>
      <c r="F674" s="23">
        <f t="shared" ref="F674:F689" ca="1" si="63">(D674^2+E674^2)^0.5/(D674^2+E674^2)</f>
        <v>0.55160062337808036</v>
      </c>
      <c r="G674" s="23">
        <f t="shared" ref="G674:G689" ca="1" si="64">F674*$C$22/$C$12-$C$3</f>
        <v>3.4886339523740353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ca="1" si="61"/>
        <v>1.5464634479818238</v>
      </c>
      <c r="E675" s="23">
        <f t="shared" ca="1" si="62"/>
        <v>0.94799735093939363</v>
      </c>
      <c r="F675" s="23">
        <f t="shared" ca="1" si="63"/>
        <v>0.55129705392046735</v>
      </c>
      <c r="G675" s="23">
        <f t="shared" ca="1" si="64"/>
        <v>3.4863838019233353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ca="1" si="61"/>
        <v>1.546620067033355</v>
      </c>
      <c r="E676" s="23">
        <f t="shared" ca="1" si="62"/>
        <v>0.94965136793970462</v>
      </c>
      <c r="F676" s="23">
        <f t="shared" ca="1" si="63"/>
        <v>0.5509937637628185</v>
      </c>
      <c r="G676" s="23">
        <f t="shared" ca="1" si="64"/>
        <v>3.4841357217301154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ca="1" si="61"/>
        <v>1.5467760036494127</v>
      </c>
      <c r="E677" s="23">
        <f t="shared" ca="1" si="62"/>
        <v>0.95130498973872646</v>
      </c>
      <c r="F677" s="23">
        <f t="shared" ca="1" si="63"/>
        <v>0.5506907517023405</v>
      </c>
      <c r="G677" s="23">
        <f t="shared" ca="1" si="64"/>
        <v>3.4818897028789011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ca="1" si="61"/>
        <v>1.5469312617890099</v>
      </c>
      <c r="E678" s="23">
        <f t="shared" ca="1" si="62"/>
        <v>0.95295821805721959</v>
      </c>
      <c r="F678" s="23">
        <f t="shared" ca="1" si="63"/>
        <v>0.55038801654881153</v>
      </c>
      <c r="G678" s="23">
        <f t="shared" ca="1" si="64"/>
        <v>3.4796457365473983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ca="1" si="61"/>
        <v>1.5470858453824921</v>
      </c>
      <c r="E679" s="23">
        <f t="shared" ca="1" si="62"/>
        <v>0.95461105460596907</v>
      </c>
      <c r="F679" s="23">
        <f t="shared" ca="1" si="63"/>
        <v>0.55008555712444673</v>
      </c>
      <c r="G679" s="23">
        <f t="shared" ca="1" si="64"/>
        <v>3.4774038140055059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ca="1" si="61"/>
        <v>1.5472397583317856</v>
      </c>
      <c r="E680" s="23">
        <f t="shared" ca="1" si="62"/>
        <v>0.95626350108585589</v>
      </c>
      <c r="F680" s="23">
        <f t="shared" ca="1" si="63"/>
        <v>0.54978337226376395</v>
      </c>
      <c r="G680" s="23">
        <f t="shared" ca="1" si="64"/>
        <v>3.4751639266143086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ca="1" si="61"/>
        <v>1.5473930045106443</v>
      </c>
      <c r="E681" s="23">
        <f t="shared" ca="1" si="62"/>
        <v>0.95791555918793048</v>
      </c>
      <c r="F681" s="23">
        <f t="shared" ca="1" si="63"/>
        <v>0.54948146081345217</v>
      </c>
      <c r="G681" s="23">
        <f t="shared" ca="1" si="64"/>
        <v>3.4729260658251104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ca="1" si="61"/>
        <v>1.5475455877648925</v>
      </c>
      <c r="E682" s="23">
        <f t="shared" ca="1" si="62"/>
        <v>0.95956723059348237</v>
      </c>
      <c r="F682" s="23">
        <f t="shared" ca="1" si="63"/>
        <v>0.54917982163224066</v>
      </c>
      <c r="G682" s="23">
        <f t="shared" ca="1" si="64"/>
        <v>3.4706902231784595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ca="1" si="61"/>
        <v>1.5476975119126675</v>
      </c>
      <c r="E683" s="23">
        <f t="shared" ca="1" si="62"/>
        <v>0.96121851697411009</v>
      </c>
      <c r="F683" s="23">
        <f t="shared" ca="1" si="63"/>
        <v>0.54887845359076981</v>
      </c>
      <c r="G683" s="23">
        <f t="shared" ca="1" si="64"/>
        <v>3.4684563903031962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ca="1" si="61"/>
        <v>1.5478487807446573</v>
      </c>
      <c r="E684" s="23">
        <f t="shared" ca="1" si="62"/>
        <v>0.96286941999179132</v>
      </c>
      <c r="F684" s="23">
        <f t="shared" ca="1" si="63"/>
        <v>0.54857735557146337</v>
      </c>
      <c r="G684" s="23">
        <f t="shared" ca="1" si="64"/>
        <v>3.4662245589154979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ca="1" si="61"/>
        <v>1.5479993980243376</v>
      </c>
      <c r="E685" s="23">
        <f t="shared" ca="1" si="62"/>
        <v>0.96451994129895291</v>
      </c>
      <c r="F685" s="23">
        <f t="shared" ca="1" si="63"/>
        <v>0.54827652646840253</v>
      </c>
      <c r="G685" s="23">
        <f t="shared" ca="1" si="64"/>
        <v>3.4639947208179547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ca="1" si="61"/>
        <v>1.5481493674882061</v>
      </c>
      <c r="E686" s="23">
        <f t="shared" ca="1" si="62"/>
        <v>0.96617008253853875</v>
      </c>
      <c r="F686" s="23">
        <f t="shared" ca="1" si="63"/>
        <v>0.54797596518720026</v>
      </c>
      <c r="G686" s="23">
        <f t="shared" ca="1" si="64"/>
        <v>3.4617668678986333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ca="1" si="61"/>
        <v>1.5482986928460138</v>
      </c>
      <c r="E687" s="23">
        <f t="shared" ca="1" si="62"/>
        <v>0.96781984534407639</v>
      </c>
      <c r="F687" s="23">
        <f t="shared" ca="1" si="63"/>
        <v>0.54767567064487888</v>
      </c>
      <c r="G687" s="23">
        <f t="shared" ca="1" si="64"/>
        <v>3.4595409921301674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ca="1" si="61"/>
        <v>1.5484473777809942</v>
      </c>
      <c r="E688" s="23">
        <f t="shared" ca="1" si="62"/>
        <v>0.96946923133974627</v>
      </c>
      <c r="F688" s="23">
        <f t="shared" ca="1" si="63"/>
        <v>0.54737564176974751</v>
      </c>
      <c r="G688" s="23">
        <f t="shared" ca="1" si="64"/>
        <v>3.4573170855688553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ca="1" si="61"/>
        <v>1.5485954259500914</v>
      </c>
      <c r="E689" s="23">
        <f t="shared" ca="1" si="62"/>
        <v>0.97111824214044828</v>
      </c>
      <c r="F689" s="23">
        <f t="shared" ca="1" si="63"/>
        <v>0.54707587750128062</v>
      </c>
      <c r="G689" s="23">
        <f t="shared" ca="1" si="64"/>
        <v>3.4550951403537531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5:E29"/>
  <sheetViews>
    <sheetView topLeftCell="A13" workbookViewId="0">
      <selection activeCell="N12" sqref="N12"/>
    </sheetView>
  </sheetViews>
  <sheetFormatPr defaultRowHeight="13.5" x14ac:dyDescent="0.15"/>
  <cols>
    <col min="3" max="3" width="17.25" bestFit="1" customWidth="1"/>
  </cols>
  <sheetData>
    <row r="5" spans="2:5" x14ac:dyDescent="0.15">
      <c r="B5" t="s">
        <v>123</v>
      </c>
      <c r="C5" t="s">
        <v>55</v>
      </c>
      <c r="D5" t="s">
        <v>125</v>
      </c>
      <c r="E5" t="s">
        <v>126</v>
      </c>
    </row>
    <row r="6" spans="2:5" x14ac:dyDescent="0.15">
      <c r="B6">
        <f>1/C6</f>
        <v>5.0000000000000001E-3</v>
      </c>
      <c r="C6">
        <v>200</v>
      </c>
      <c r="D6">
        <v>157.77823384351382</v>
      </c>
    </row>
    <row r="7" spans="2:5" x14ac:dyDescent="0.15">
      <c r="B7">
        <f t="shared" ref="B7:B13" si="0">1/C7</f>
        <v>4.0000000000000001E-3</v>
      </c>
      <c r="C7">
        <v>250</v>
      </c>
      <c r="D7">
        <v>113.71087188575815</v>
      </c>
    </row>
    <row r="8" spans="2:5" x14ac:dyDescent="0.15">
      <c r="B8">
        <f t="shared" si="0"/>
        <v>3.3333333333333335E-3</v>
      </c>
      <c r="C8">
        <v>300</v>
      </c>
      <c r="D8">
        <v>86.350989869435764</v>
      </c>
    </row>
    <row r="9" spans="2:5" x14ac:dyDescent="0.15">
      <c r="B9">
        <f t="shared" si="0"/>
        <v>2.8571428571428571E-3</v>
      </c>
      <c r="C9">
        <v>350</v>
      </c>
      <c r="D9">
        <v>67.541867603141384</v>
      </c>
    </row>
    <row r="10" spans="2:5" x14ac:dyDescent="0.15">
      <c r="B10">
        <f t="shared" si="0"/>
        <v>2.5000000000000001E-3</v>
      </c>
      <c r="C10">
        <v>400</v>
      </c>
      <c r="D10">
        <v>53.561865606007927</v>
      </c>
    </row>
    <row r="11" spans="2:5" x14ac:dyDescent="0.15">
      <c r="B11">
        <f t="shared" si="0"/>
        <v>2.2222222222222222E-3</v>
      </c>
      <c r="C11">
        <v>450</v>
      </c>
      <c r="D11">
        <v>42.777337418144825</v>
      </c>
    </row>
    <row r="12" spans="2:5" x14ac:dyDescent="0.15">
      <c r="B12">
        <f t="shared" si="0"/>
        <v>2E-3</v>
      </c>
      <c r="C12">
        <v>500</v>
      </c>
      <c r="D12">
        <v>34.10963813756949</v>
      </c>
    </row>
    <row r="13" spans="2:5" x14ac:dyDescent="0.15">
      <c r="B13">
        <f t="shared" si="0"/>
        <v>1.8181818181818182E-3</v>
      </c>
      <c r="C13">
        <v>550</v>
      </c>
      <c r="D13">
        <v>26.973229955012791</v>
      </c>
    </row>
    <row r="16" spans="2:5" x14ac:dyDescent="0.15">
      <c r="C16" t="s">
        <v>127</v>
      </c>
      <c r="D16" t="s">
        <v>128</v>
      </c>
    </row>
    <row r="17" spans="3:4" x14ac:dyDescent="0.15">
      <c r="C17" s="22">
        <f ca="1">'3回目Lp計算 (1.5倍)'!C13</f>
        <v>333.16604207718126</v>
      </c>
      <c r="D17">
        <f ca="1">('3回目Lp計算 (1.5倍)'!G23-1)*100</f>
        <v>23.729106075187055</v>
      </c>
    </row>
    <row r="18" spans="3:4" x14ac:dyDescent="0.15">
      <c r="C18" s="22">
        <f ca="1">'3回目Lp計算 (0.5倍) '!C13</f>
        <v>166.58302103859063</v>
      </c>
      <c r="D18">
        <f ca="1">('3回目Lp計算 (0.5倍) '!G23-1)*100</f>
        <v>89.316814082446228</v>
      </c>
    </row>
    <row r="20" spans="3:4" x14ac:dyDescent="0.15">
      <c r="C20" t="s">
        <v>129</v>
      </c>
      <c r="D20">
        <f ca="1">(D17-D18)/(1/C17-1/C18)</f>
        <v>21851.597085692389</v>
      </c>
    </row>
    <row r="21" spans="3:4" x14ac:dyDescent="0.15">
      <c r="C21" t="s">
        <v>130</v>
      </c>
      <c r="D21">
        <f ca="1">D17-D20/C17</f>
        <v>-41.858601932072126</v>
      </c>
    </row>
    <row r="23" spans="3:4" x14ac:dyDescent="0.15">
      <c r="C23" t="s">
        <v>127</v>
      </c>
      <c r="D23">
        <f ca="1">D20/(-D21+30)+'3回目Lp計算 (0.5倍) '!C14</f>
        <v>404.09159791821003</v>
      </c>
    </row>
    <row r="27" spans="3:4" x14ac:dyDescent="0.15">
      <c r="C27" t="s">
        <v>131</v>
      </c>
    </row>
    <row r="28" spans="3:4" x14ac:dyDescent="0.15">
      <c r="C28" t="s">
        <v>132</v>
      </c>
    </row>
    <row r="29" spans="3:4" x14ac:dyDescent="0.15">
      <c r="C29" t="s">
        <v>133</v>
      </c>
    </row>
  </sheetData>
  <phoneticPr fontId="2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L689"/>
  <sheetViews>
    <sheetView topLeftCell="A19" workbookViewId="0">
      <selection activeCell="N12" sqref="N12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計算途中過程!E6</f>
        <v>390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141</v>
      </c>
      <c r="C9" s="23">
        <f>C4/C5*C7</f>
        <v>0.89774999999999994</v>
      </c>
    </row>
    <row r="10" spans="2:5" x14ac:dyDescent="0.15">
      <c r="B10" s="23" t="s">
        <v>48</v>
      </c>
      <c r="C10" s="26">
        <f ca="1">計算途中過程!E51</f>
        <v>38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 ca="1">C10/C11/計算途中過程!E56</f>
        <v>16.482227377607515</v>
      </c>
    </row>
    <row r="13" spans="2:5" x14ac:dyDescent="0.15">
      <c r="B13" s="23" t="s">
        <v>143</v>
      </c>
      <c r="C13" s="27">
        <f ca="1">(計算途中過程!E55-計算途中過程!E52)*1</f>
        <v>304.09159791821003</v>
      </c>
      <c r="D13" s="23" t="s">
        <v>144</v>
      </c>
      <c r="E13" s="23">
        <f ca="1">C13*0.000001</f>
        <v>3.0409159791820999E-4</v>
      </c>
    </row>
    <row r="14" spans="2:5" x14ac:dyDescent="0.15">
      <c r="B14" s="23" t="s">
        <v>51</v>
      </c>
      <c r="C14" s="26">
        <f ca="1">計算途中過程!E52</f>
        <v>100</v>
      </c>
      <c r="D14" s="23" t="s">
        <v>52</v>
      </c>
      <c r="E14" s="23">
        <f ca="1">C14*0.000001</f>
        <v>9.9999999999999991E-5</v>
      </c>
    </row>
    <row r="15" spans="2:5" x14ac:dyDescent="0.15">
      <c r="B15" s="23" t="s">
        <v>86</v>
      </c>
      <c r="C15" s="28">
        <f ca="1">計算途中過程!E54</f>
        <v>24.006771722035591</v>
      </c>
      <c r="D15" s="23" t="s">
        <v>70</v>
      </c>
      <c r="E15" s="23">
        <f ca="1">C15*0.000000001</f>
        <v>2.4006771722035591E-8</v>
      </c>
    </row>
    <row r="18" spans="2:11" x14ac:dyDescent="0.15">
      <c r="B18" s="23" t="s">
        <v>145</v>
      </c>
      <c r="C18" s="23">
        <f ca="1">8*C12^2*C9/PI()^2</f>
        <v>197.68670263949724</v>
      </c>
    </row>
    <row r="19" spans="2:11" x14ac:dyDescent="0.15">
      <c r="B19" s="23" t="s">
        <v>146</v>
      </c>
      <c r="C19" s="23">
        <f ca="1">1/(E14*E15)^0.5</f>
        <v>645406.17847220157</v>
      </c>
      <c r="D19" s="23" t="s">
        <v>147</v>
      </c>
      <c r="E19" s="29">
        <f ca="1">C19/2/PI()/1000</f>
        <v>102.71958360590089</v>
      </c>
    </row>
    <row r="20" spans="2:11" x14ac:dyDescent="0.15">
      <c r="B20" s="23" t="s">
        <v>148</v>
      </c>
      <c r="C20" s="23">
        <f ca="1">(E14/E15)^0.5/C18</f>
        <v>0.32647930784154389</v>
      </c>
      <c r="F20" s="23" t="s">
        <v>149</v>
      </c>
      <c r="G20" s="23">
        <f ca="1">MAX(F29:F689)</f>
        <v>2.1258985803998947</v>
      </c>
    </row>
    <row r="21" spans="2:11" x14ac:dyDescent="0.15">
      <c r="F21" s="23" t="s">
        <v>150</v>
      </c>
      <c r="G21" s="23">
        <f ca="1">MATCH(G20,F29:F689,0)</f>
        <v>69</v>
      </c>
    </row>
    <row r="22" spans="2:11" x14ac:dyDescent="0.15">
      <c r="B22" s="23" t="s">
        <v>151</v>
      </c>
      <c r="C22" s="23">
        <f>C1/2</f>
        <v>195</v>
      </c>
      <c r="F22" s="23" t="s">
        <v>152</v>
      </c>
      <c r="G22" s="23">
        <f ca="1">OFFSET(B28,G21,0,1,1)</f>
        <v>54</v>
      </c>
    </row>
    <row r="23" spans="2:11" x14ac:dyDescent="0.15">
      <c r="B23" s="23" t="s">
        <v>153</v>
      </c>
      <c r="C23" s="23">
        <f ca="1">C4*C12/C22</f>
        <v>1.0650054613223316</v>
      </c>
      <c r="F23" s="23" t="s">
        <v>154</v>
      </c>
      <c r="G23" s="23">
        <f ca="1">G20/C23</f>
        <v>1.9961386655804914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1000</v>
      </c>
      <c r="C26" s="23">
        <f>2*PI()*B26*1000</f>
        <v>6283185.307179586</v>
      </c>
      <c r="D26" s="23">
        <f ca="1">1+$E$14/$E$13*(1-$C$19^2/C26^2)</f>
        <v>1.3253785023714983</v>
      </c>
      <c r="E26" s="23">
        <f ca="1">$C$20*(C26/$C$19-$C$19/C26)</f>
        <v>3.1448192368342585</v>
      </c>
      <c r="F26" s="23">
        <f ca="1">(D26^2+E26^2)^0.5/(D26^2+E26^2)</f>
        <v>0.29302318346867456</v>
      </c>
      <c r="G26" s="23">
        <f ca="1">F26*$C$22/$C$12-$C$3</f>
        <v>2.8667353791041834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ca="1" si="1">1+$E$14/$E$13*(1-$C$19^2/C29^2)</f>
        <v>-7.3456045198756268</v>
      </c>
      <c r="E29" s="23">
        <f t="shared" ref="E29:E92" ca="1" si="2">$C$20*(C29/$C$19-$C$19/C29)</f>
        <v>-1.6132238267634722</v>
      </c>
      <c r="F29" s="23">
        <f ca="1">(D29^2+E29^2)^0.5/(D29^2+E29^2)</f>
        <v>0.13296697109302932</v>
      </c>
      <c r="G29" s="23">
        <f ca="1">F29*$C$22/$C$12-$C$3</f>
        <v>0.9731222952528148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ca="1" si="1"/>
        <v>-6.9276207738477629</v>
      </c>
      <c r="E30" s="23">
        <f t="shared" ca="1" si="2"/>
        <v>-1.5707373095315984</v>
      </c>
      <c r="F30" s="23">
        <f t="shared" ref="F30:F93" ca="1" si="3">(D30^2+E30^2)^0.5/(D30^2+E30^2)</f>
        <v>0.14077646485194587</v>
      </c>
      <c r="G30" s="23">
        <f t="shared" ref="G30:G93" ca="1" si="4">F30*$C$22/$C$12-$C$3</f>
        <v>1.0655158321274274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ca="1" si="1"/>
        <v>-6.5391361186554304</v>
      </c>
      <c r="E31" s="23">
        <f t="shared" ca="1" si="2"/>
        <v>-1.53019828466659</v>
      </c>
      <c r="F31" s="23">
        <f t="shared" ca="1" si="3"/>
        <v>0.14890285480378854</v>
      </c>
      <c r="G31" s="23">
        <f t="shared" ca="1" si="4"/>
        <v>1.1616585441714435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ca="1" si="1"/>
        <v>-6.1774386204495881</v>
      </c>
      <c r="E32" s="23">
        <f t="shared" ca="1" si="2"/>
        <v>-1.4914708806079684</v>
      </c>
      <c r="F32" s="23">
        <f t="shared" ca="1" si="3"/>
        <v>0.15735795465579838</v>
      </c>
      <c r="G32" s="23">
        <f t="shared" ca="1" si="4"/>
        <v>1.2616901984721163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ca="1" si="1"/>
        <v>-5.8401209754893664</v>
      </c>
      <c r="E33" s="23">
        <f t="shared" ca="1" si="2"/>
        <v>-1.4544315777552976</v>
      </c>
      <c r="F33" s="23">
        <f t="shared" ca="1" si="3"/>
        <v>0.16615426113223397</v>
      </c>
      <c r="G33" s="23">
        <f t="shared" ca="1" si="4"/>
        <v>1.3657586428399751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ca="1" si="1"/>
        <v>-5.52504035126743</v>
      </c>
      <c r="E34" s="23">
        <f t="shared" ca="1" si="2"/>
        <v>-1.4189678360281812</v>
      </c>
      <c r="F34" s="23">
        <f t="shared" ca="1" si="3"/>
        <v>0.17530499527453561</v>
      </c>
      <c r="G34" s="23">
        <f t="shared" ca="1" si="4"/>
        <v>1.4740202944279792</v>
      </c>
      <c r="H34" s="23">
        <f t="shared" si="5"/>
        <v>12</v>
      </c>
      <c r="K34" s="23" t="s">
        <v>160</v>
      </c>
      <c r="L34" s="23">
        <f ca="1">MATCH(C2,OFFSET(G28,G21,0,661-G21),-1)</f>
        <v>81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ca="1" si="1"/>
        <v>-5.2302842710390811</v>
      </c>
      <c r="E35" s="23">
        <f t="shared" ca="1" si="2"/>
        <v>-1.3849769014401705</v>
      </c>
      <c r="F35" s="23">
        <f t="shared" ca="1" si="3"/>
        <v>0.18482414647913198</v>
      </c>
      <c r="G35" s="23">
        <f t="shared" ca="1" si="4"/>
        <v>1.5866406607395218</v>
      </c>
      <c r="H35" s="23">
        <f t="shared" si="5"/>
        <v>12</v>
      </c>
      <c r="K35" s="23" t="s">
        <v>135</v>
      </c>
      <c r="L35" s="23">
        <f ca="1">INDEX(G29:G689,G21+L34,0)</f>
        <v>11.960899541499456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ca="1" si="1"/>
        <v>-4.9541415242887563</v>
      </c>
      <c r="E36" s="23">
        <f t="shared" ca="1" si="2"/>
        <v>-1.3523647650249391</v>
      </c>
      <c r="F36" s="23">
        <f t="shared" ca="1" si="3"/>
        <v>0.19472651941688415</v>
      </c>
      <c r="G36" s="23">
        <f t="shared" ca="1" si="4"/>
        <v>1.7037948947288584</v>
      </c>
      <c r="H36" s="23">
        <f t="shared" si="5"/>
        <v>12</v>
      </c>
      <c r="K36" s="23" t="s">
        <v>152</v>
      </c>
      <c r="L36" s="23">
        <f ca="1">INDEX(B29:B689,G21+L34,0)</f>
        <v>94.5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ca="1" si="1"/>
        <v>-4.6950772744019291</v>
      </c>
      <c r="E37" s="23">
        <f t="shared" ca="1" si="2"/>
        <v>-1.321045251896688</v>
      </c>
      <c r="F37" s="23">
        <f t="shared" ca="1" si="3"/>
        <v>0.20502778397495816</v>
      </c>
      <c r="G37" s="23">
        <f t="shared" ca="1" si="4"/>
        <v>1.8256683856596703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ca="1" si="1"/>
        <v>-4.4517116854324188</v>
      </c>
      <c r="E38" s="23">
        <f t="shared" ca="1" si="2"/>
        <v>-1.290939221854174</v>
      </c>
      <c r="F38" s="23">
        <f t="shared" ca="1" si="3"/>
        <v>0.21574452835505922</v>
      </c>
      <c r="G38" s="23">
        <f t="shared" ca="1" si="4"/>
        <v>1.952457387306306</v>
      </c>
      <c r="H38" s="23">
        <f t="shared" si="5"/>
        <v>12</v>
      </c>
      <c r="K38" s="33" t="s">
        <v>198</v>
      </c>
      <c r="L38" s="33">
        <f ca="1">計算途中過程!E19/'3回目Lp適用計算 (Cr補正)'!L36</f>
        <v>1.0582010582010581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ca="1" si="1"/>
        <v>-4.2228015106629764</v>
      </c>
      <c r="E39" s="23">
        <f t="shared" ca="1" si="2"/>
        <v>-1.2619738659122526</v>
      </c>
      <c r="F39" s="23">
        <f t="shared" ca="1" si="3"/>
        <v>0.22689431545035824</v>
      </c>
      <c r="G39" s="23">
        <f t="shared" ca="1" si="4"/>
        <v>2.0843696849449826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ca="1" si="1"/>
        <v>-4.0072241830160209</v>
      </c>
      <c r="E40" s="23">
        <f t="shared" ca="1" si="2"/>
        <v>-1.2340820855944188</v>
      </c>
      <c r="F40" s="23">
        <f t="shared" ca="1" si="3"/>
        <v>0.23849574260576448</v>
      </c>
      <c r="G40" s="23">
        <f t="shared" ca="1" si="4"/>
        <v>2.2216253023731047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ca="1" si="1"/>
        <v>-3.8039640261926415</v>
      </c>
      <c r="E41" s="23">
        <f t="shared" ca="1" si="2"/>
        <v>-1.2072019438454362</v>
      </c>
      <c r="F41" s="23">
        <f t="shared" ca="1" si="3"/>
        <v>0.25056850484077847</v>
      </c>
      <c r="G41" s="23">
        <f t="shared" ca="1" si="4"/>
        <v>2.3644572498941114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ca="1" si="1"/>
        <v>-3.6121002695116253</v>
      </c>
      <c r="E42" s="23">
        <f t="shared" ca="1" si="2"/>
        <v>-1.1812761781048042</v>
      </c>
      <c r="F42" s="23">
        <f t="shared" ca="1" si="3"/>
        <v>0.2631334615789222</v>
      </c>
      <c r="G42" s="23">
        <f t="shared" ca="1" si="4"/>
        <v>2.5131123137883749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ca="1" si="1"/>
        <v>-3.4307966017573461</v>
      </c>
      <c r="E43" s="23">
        <f t="shared" ca="1" si="2"/>
        <v>-1.1562517674831698</v>
      </c>
      <c r="F43" s="23">
        <f t="shared" ca="1" si="3"/>
        <v>0.27621270688014932</v>
      </c>
      <c r="G43" s="23">
        <f t="shared" ca="1" si="4"/>
        <v>2.6678518872275987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ca="1" si="1"/>
        <v>-3.259292042255769</v>
      </c>
      <c r="E44" s="23">
        <f t="shared" ca="1" si="2"/>
        <v>-1.1320795471558605</v>
      </c>
      <c r="F44" s="23">
        <f t="shared" ca="1" si="3"/>
        <v>0.28982964310949638</v>
      </c>
      <c r="G44" s="23">
        <f t="shared" ca="1" si="4"/>
        <v>2.8289528418431216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ca="1" si="1"/>
        <v>-3.0968929427155594</v>
      </c>
      <c r="E45" s="23">
        <f t="shared" ca="1" si="2"/>
        <v>-1.1087138640713945</v>
      </c>
      <c r="F45" s="23">
        <f t="shared" ca="1" si="3"/>
        <v>0.30400905789267646</v>
      </c>
      <c r="G45" s="23">
        <f t="shared" ca="1" si="4"/>
        <v>2.9967084381817926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ca="1" si="1"/>
        <v>-2.942965962548878</v>
      </c>
      <c r="E46" s="23">
        <f t="shared" ca="1" si="2"/>
        <v>-1.0861122689012011</v>
      </c>
      <c r="F46" s="23">
        <f t="shared" ca="1" si="3"/>
        <v>0.31877720410251331</v>
      </c>
      <c r="G46" s="23">
        <f t="shared" ca="1" si="4"/>
        <v>3.1714292720194943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ca="1" si="1"/>
        <v>-2.7969318845777718</v>
      </c>
      <c r="E47" s="23">
        <f t="shared" ca="1" si="2"/>
        <v>-1.0642352398566108</v>
      </c>
      <c r="F47" s="23">
        <f t="shared" ca="1" si="3"/>
        <v>0.33416188248319068</v>
      </c>
      <c r="G47" s="23">
        <f t="shared" ca="1" si="4"/>
        <v>3.3534442518824625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ca="1" si="1"/>
        <v>-2.6582601581588512</v>
      </c>
      <c r="E48" s="23">
        <f t="shared" ca="1" si="2"/>
        <v>-1.0430459345922545</v>
      </c>
      <c r="F48" s="23">
        <f t="shared" ca="1" si="3"/>
        <v>0.35019252634500553</v>
      </c>
      <c r="G48" s="23">
        <f t="shared" ca="1" si="4"/>
        <v>3.5431016010645755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ca="1" si="1"/>
        <v>-2.5264640735598105</v>
      </c>
      <c r="E49" s="23">
        <f t="shared" ca="1" si="2"/>
        <v>-1.0225099669191204</v>
      </c>
      <c r="F49" s="23">
        <f t="shared" ca="1" si="3"/>
        <v>0.36690028754185594</v>
      </c>
      <c r="G49" s="23">
        <f t="shared" ca="1" si="4"/>
        <v>3.7407698748205918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ca="1" si="1"/>
        <v>-2.4010964854911796</v>
      </c>
      <c r="E50" s="23">
        <f t="shared" ca="1" si="2"/>
        <v>-1.0025952054802625</v>
      </c>
      <c r="F50" s="23">
        <f t="shared" ca="1" si="3"/>
        <v>0.38431812266628479</v>
      </c>
      <c r="G50" s="23">
        <f t="shared" ca="1" si="4"/>
        <v>3.9468389801332653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ca="1" si="1"/>
        <v>-2.2817460155158842</v>
      </c>
      <c r="E51" s="23">
        <f t="shared" ca="1" si="2"/>
        <v>-0.98327159190950675</v>
      </c>
      <c r="F51" s="23">
        <f t="shared" ca="1" si="3"/>
        <v>0.40248087804949634</v>
      </c>
      <c r="G51" s="23">
        <f t="shared" ca="1" si="4"/>
        <v>4.1617211813421866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ca="1" si="1"/>
        <v>-2.1680336730174985</v>
      </c>
      <c r="E52" s="23">
        <f t="shared" ca="1" si="2"/>
        <v>-0.96451097630837201</v>
      </c>
      <c r="F52" s="23">
        <f t="shared" ca="1" si="3"/>
        <v>0.42142537172057792</v>
      </c>
      <c r="G52" s="23">
        <f t="shared" ca="1" si="4"/>
        <v>4.3858520697972114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ca="1" si="1"/>
        <v>-2.0596098428229643</v>
      </c>
      <c r="E53" s="23">
        <f t="shared" ca="1" si="2"/>
        <v>-0.94628696814703239</v>
      </c>
      <c r="F53" s="23">
        <f t="shared" ca="1" si="3"/>
        <v>0.44119046994117772</v>
      </c>
      <c r="G53" s="23">
        <f t="shared" ca="1" si="4"/>
        <v>4.6196914693345104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ca="1" si="1"/>
        <v>-1.9561515947058665</v>
      </c>
      <c r="E54" s="23">
        <f t="shared" ca="1" si="2"/>
        <v>-0.9285748009282665</v>
      </c>
      <c r="F54" s="23">
        <f t="shared" ca="1" si="3"/>
        <v>0.46181715526645128</v>
      </c>
      <c r="G54" s="23">
        <f t="shared" ca="1" si="4"/>
        <v>4.8637242415005373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ca="1" si="1"/>
        <v>-1.8573602760548029</v>
      </c>
      <c r="E55" s="23">
        <f t="shared" ca="1" si="2"/>
        <v>-0.91135120915468415</v>
      </c>
      <c r="F55" s="23">
        <f t="shared" ca="1" si="3"/>
        <v>0.48334858226323651</v>
      </c>
      <c r="G55" s="23">
        <f t="shared" ca="1" si="4"/>
        <v>5.1184609447495957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ca="1" si="1"/>
        <v>-1.7629593541524109</v>
      </c>
      <c r="E56" s="23">
        <f t="shared" ca="1" si="2"/>
        <v>-0.89459431631381503</v>
      </c>
      <c r="F56" s="23">
        <f t="shared" ca="1" si="3"/>
        <v>0.50583011601052263</v>
      </c>
      <c r="G56" s="23">
        <f t="shared" ca="1" si="4"/>
        <v>5.3844382899400092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ca="1" si="1"/>
        <v>-1.6726924789183903</v>
      </c>
      <c r="E57" s="23">
        <f t="shared" ca="1" si="2"/>
        <v>-0.87828353274686266</v>
      </c>
      <c r="F57" s="23">
        <f t="shared" ca="1" si="3"/>
        <v>0.5293093472786321</v>
      </c>
      <c r="G57" s="23">
        <f t="shared" ca="1" si="4"/>
        <v>5.6622193199178845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ca="1" si="1"/>
        <v>-1.5863217407435659</v>
      </c>
      <c r="E58" s="23">
        <f t="shared" ca="1" si="2"/>
        <v>-0.86239946239843968</v>
      </c>
      <c r="F58" s="23">
        <f t="shared" ca="1" si="3"/>
        <v>0.553836076790168</v>
      </c>
      <c r="G58" s="23">
        <f t="shared" ca="1" si="4"/>
        <v>5.9523932233095591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ca="1" si="1"/>
        <v>-1.5036261012805334</v>
      </c>
      <c r="E59" s="23">
        <f t="shared" ca="1" si="2"/>
        <v>-0.84692381755918023</v>
      </c>
      <c r="F59" s="23">
        <f t="shared" ca="1" si="3"/>
        <v>0.57946225916080407</v>
      </c>
      <c r="G59" s="23">
        <f t="shared" ca="1" si="4"/>
        <v>6.2555746712892795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ca="1" si="1"/>
        <v>-1.424399977842119</v>
      </c>
      <c r="E60" s="23">
        <f t="shared" ca="1" si="2"/>
        <v>-0.83183934081320399</v>
      </c>
      <c r="F60" s="23">
        <f t="shared" ca="1" si="3"/>
        <v>0.60624189495048919</v>
      </c>
      <c r="G60" s="23">
        <f t="shared" ca="1" si="4"/>
        <v>6.5724025404450686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ca="1" si="1"/>
        <v>-1.3484519644603865</v>
      </c>
      <c r="E61" s="23">
        <f t="shared" ca="1" si="2"/>
        <v>-0.81712973348995821</v>
      </c>
      <c r="F61" s="23">
        <f t="shared" ca="1" si="3"/>
        <v>0.63423085667269641</v>
      </c>
      <c r="G61" s="23">
        <f t="shared" ca="1" si="4"/>
        <v>6.9035378543071593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ca="1" si="1"/>
        <v>-1.2756036747337562</v>
      </c>
      <c r="E62" s="23">
        <f t="shared" ca="1" si="2"/>
        <v>-0.80277958999672749</v>
      </c>
      <c r="F62" s="23">
        <f t="shared" ca="1" si="3"/>
        <v>0.66348663155980658</v>
      </c>
      <c r="G62" s="23">
        <f t="shared" ca="1" si="4"/>
        <v>7.2496607400244768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ca="1" si="1"/>
        <v>-1.2056886933861826</v>
      </c>
      <c r="E63" s="23">
        <f t="shared" ca="1" si="2"/>
        <v>-0.78877433747553805</v>
      </c>
      <c r="F63" s="23">
        <f t="shared" ca="1" si="3"/>
        <v>0.69406796032316898</v>
      </c>
      <c r="G63" s="23">
        <f t="shared" ca="1" si="4"/>
        <v>7.6114661545619189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ca="1" si="1"/>
        <v>-1.1385516250208534</v>
      </c>
      <c r="E64" s="23">
        <f t="shared" ca="1" si="2"/>
        <v>-0.77510018028750849</v>
      </c>
      <c r="F64" s="23">
        <f t="shared" ca="1" si="3"/>
        <v>0.7260343470509123</v>
      </c>
      <c r="G64" s="23">
        <f t="shared" ca="1" si="4"/>
        <v>7.9896580863379967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ca="1" si="1"/>
        <v>-1.0740472299056236</v>
      </c>
      <c r="E65" s="23">
        <f t="shared" ca="1" si="2"/>
        <v>-0.76174404888001401</v>
      </c>
      <c r="F65" s="23">
        <f t="shared" ca="1" si="3"/>
        <v>0.75944541076125149</v>
      </c>
      <c r="G65" s="23">
        <f t="shared" ca="1" si="4"/>
        <v>8.3849418835004794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ca="1" si="1"/>
        <v>-1.0120396378074679</v>
      </c>
      <c r="E66" s="23">
        <f t="shared" ca="1" si="2"/>
        <v>-0.74869355263822845</v>
      </c>
      <c r="F66" s="23">
        <f t="shared" ca="1" si="3"/>
        <v>0.79436004403302596</v>
      </c>
      <c r="G66" s="23">
        <f t="shared" ca="1" si="4"/>
        <v>8.7980142997471908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ca="1" si="1"/>
        <v>-0.95240163192292693</v>
      </c>
      <c r="E67" s="23">
        <f t="shared" ca="1" si="2"/>
        <v>-0.73593693636347113</v>
      </c>
      <c r="F67" s="23">
        <f t="shared" ca="1" si="3"/>
        <v>0.83083533871114501</v>
      </c>
      <c r="G67" s="23">
        <f t="shared" ca="1" si="4"/>
        <v>9.2295507844274347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ca="1" si="1"/>
        <v>-0.89501399585173957</v>
      </c>
      <c r="E68" s="23">
        <f t="shared" ca="1" si="2"/>
        <v>-0.72346304005699347</v>
      </c>
      <c r="F68" s="23">
        <f t="shared" ca="1" si="3"/>
        <v>0.86892523319949122</v>
      </c>
      <c r="G68" s="23">
        <f t="shared" ca="1" si="4"/>
        <v>9.6801894787654597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ca="1" si="1"/>
        <v>-0.8397649173492725</v>
      </c>
      <c r="E69" s="23">
        <f t="shared" ca="1" si="2"/>
        <v>-0.71126126171998572</v>
      </c>
      <c r="F69" s="23">
        <f t="shared" ca="1" si="3"/>
        <v>0.90867883075395073</v>
      </c>
      <c r="G69" s="23">
        <f t="shared" ca="1" si="4"/>
        <v>10.150511319711015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ca="1" si="1"/>
        <v>-0.78654944328501686</v>
      </c>
      <c r="E70" s="23">
        <f t="shared" ca="1" si="2"/>
        <v>-0.69932152290913363</v>
      </c>
      <c r="F70" s="23">
        <f t="shared" ca="1" si="3"/>
        <v>0.95013833416858218</v>
      </c>
      <c r="G70" s="23">
        <f t="shared" ca="1" si="4"/>
        <v>10.641015605365801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ca="1" si="1"/>
        <v>-0.7352689808423063</v>
      </c>
      <c r="E71" s="23">
        <f t="shared" ca="1" si="2"/>
        <v>-0.68763423681250491</v>
      </c>
      <c r="F71" s="23">
        <f t="shared" ca="1" si="3"/>
        <v>0.99333654033554919</v>
      </c>
      <c r="G71" s="23">
        <f t="shared" ca="1" si="4"/>
        <v>11.152090353309324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ca="1" si="1"/>
        <v>-0.68583084052944421</v>
      </c>
      <c r="E72" s="23">
        <f t="shared" ca="1" si="2"/>
        <v>-0.6761902786331998</v>
      </c>
      <c r="F72" s="23">
        <f t="shared" ca="1" si="3"/>
        <v>1.0382938398063499</v>
      </c>
      <c r="G72" s="23">
        <f t="shared" ca="1" si="4"/>
        <v>11.68397680263209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ca="1" si="1"/>
        <v>-0.63814781704422341</v>
      </c>
      <c r="E73" s="23">
        <f t="shared" ca="1" si="2"/>
        <v>-0.66498095808845703</v>
      </c>
      <c r="F73" s="23">
        <f t="shared" ca="1" si="3"/>
        <v>1.0850146736538611</v>
      </c>
      <c r="G73" s="23">
        <f t="shared" ca="1" si="4"/>
        <v>12.236727495335318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ca="1" si="1"/>
        <v>-0.59213780445034603</v>
      </c>
      <c r="E74" s="23">
        <f t="shared" ca="1" si="2"/>
        <v>-0.65399799384999746</v>
      </c>
      <c r="F74" s="23">
        <f t="shared" ca="1" si="3"/>
        <v>1.1334834151734638</v>
      </c>
      <c r="G74" s="23">
        <f t="shared" ca="1" si="4"/>
        <v>12.810157553044816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ca="1" si="1"/>
        <v>-0.54772344249276284</v>
      </c>
      <c r="E75" s="23">
        <f t="shared" ca="1" si="2"/>
        <v>-0.64323348976760242</v>
      </c>
      <c r="F75" s="23">
        <f t="shared" ca="1" si="3"/>
        <v>1.1836596703763831</v>
      </c>
      <c r="G75" s="23">
        <f t="shared" ca="1" si="4"/>
        <v>13.403789077498976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ca="1" si="1"/>
        <v>-0.50483179120520694</v>
      </c>
      <c r="E76" s="23">
        <f t="shared" ca="1" si="2"/>
        <v>-0.63267991273244151</v>
      </c>
      <c r="F76" s="23">
        <f t="shared" ca="1" si="3"/>
        <v>1.23547303235623</v>
      </c>
      <c r="G76" s="23">
        <f t="shared" ca="1" si="4"/>
        <v>14.016789089851478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ca="1" si="1"/>
        <v>-0.46339403125270717</v>
      </c>
      <c r="E77" s="23">
        <f t="shared" ca="1" si="2"/>
        <v>-0.62233007204972335</v>
      </c>
      <c r="F77" s="23">
        <f t="shared" ca="1" si="3"/>
        <v>1.2888173840503876</v>
      </c>
      <c r="G77" s="23">
        <f t="shared" ca="1" si="4"/>
        <v>14.647902127067121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ca="1" si="1"/>
        <v>-0.42334518770896645</v>
      </c>
      <c r="E78" s="23">
        <f t="shared" ca="1" si="2"/>
        <v>-0.61217710020194915</v>
      </c>
      <c r="F78" s="23">
        <f t="shared" ca="1" si="3"/>
        <v>1.3435449246396034</v>
      </c>
      <c r="G78" s="23">
        <f t="shared" ca="1" si="4"/>
        <v>15.295379568701966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ca="1" si="1"/>
        <v>-0.38462387519722308</v>
      </c>
      <c r="E79" s="23">
        <f t="shared" ca="1" si="2"/>
        <v>-0.60221443489462123</v>
      </c>
      <c r="F79" s="23">
        <f t="shared" ca="1" si="3"/>
        <v>1.3994601980330723</v>
      </c>
      <c r="G79" s="23">
        <f t="shared" ca="1" si="4"/>
        <v>15.956908988356721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ca="1" si="1"/>
        <v>-0.34717206252690525</v>
      </c>
      <c r="E80" s="23">
        <f t="shared" ca="1" si="2"/>
        <v>-0.59243580228574688</v>
      </c>
      <c r="F80" s="23">
        <f t="shared" ca="1" si="3"/>
        <v>1.4563145253731893</v>
      </c>
      <c r="G80" s="23">
        <f t="shared" ca="1" si="4"/>
        <v>16.629548285056686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ca="1" si="1"/>
        <v>-0.31093485514013608</v>
      </c>
      <c r="E81" s="23">
        <f t="shared" ca="1" si="2"/>
        <v>-0.58283520130907218</v>
      </c>
      <c r="F81" s="23">
        <f t="shared" ca="1" si="3"/>
        <v>1.5138013796022538</v>
      </c>
      <c r="G81" s="23">
        <f t="shared" ca="1" si="4"/>
        <v>17.309670960096177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ca="1" si="1"/>
        <v>-0.27586029384436839</v>
      </c>
      <c r="E82" s="23">
        <f t="shared" ca="1" si="2"/>
        <v>-0.5734068890087195</v>
      </c>
      <c r="F82" s="23">
        <f t="shared" ca="1" si="3"/>
        <v>1.5715533735658929</v>
      </c>
      <c r="G82" s="23">
        <f t="shared" ca="1" si="4"/>
        <v>17.992930483515291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ca="1" si="1"/>
        <v>-0.24189916845255466</v>
      </c>
      <c r="E83" s="23">
        <f t="shared" ca="1" si="2"/>
        <v>-0.56414536680991256</v>
      </c>
      <c r="F83" s="23">
        <f t="shared" ca="1" si="3"/>
        <v>1.6291416393495872</v>
      </c>
      <c r="G83" s="23">
        <f t="shared" ca="1" si="4"/>
        <v>18.674252951076738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ca="1" si="1"/>
        <v>-0.20900484508217465</v>
      </c>
      <c r="E84" s="23">
        <f t="shared" ca="1" si="2"/>
        <v>-0.55504536765681345</v>
      </c>
      <c r="F84" s="23">
        <f t="shared" ca="1" si="3"/>
        <v>1.6860784218573142</v>
      </c>
      <c r="G84" s="23">
        <f t="shared" ca="1" si="4"/>
        <v>19.347867768700883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ca="1" si="1"/>
        <v>-0.17713310598084786</v>
      </c>
      <c r="E85" s="23">
        <f t="shared" ca="1" si="2"/>
        <v>-0.54610184395424344</v>
      </c>
      <c r="F85" s="23">
        <f t="shared" ca="1" si="3"/>
        <v>1.7418236543412478</v>
      </c>
      <c r="G85" s="23">
        <f t="shared" ca="1" si="4"/>
        <v>20.007385447066085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ca="1" si="1"/>
        <v>-0.14624200085082073</v>
      </c>
      <c r="E86" s="23">
        <f t="shared" ca="1" si="2"/>
        <v>-0.537309956255279</v>
      </c>
      <c r="F86" s="23">
        <f t="shared" ca="1" si="3"/>
        <v>1.795796089470135</v>
      </c>
      <c r="G86" s="23">
        <f t="shared" ca="1" si="4"/>
        <v>20.645929292446571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ca="1" si="1"/>
        <v>-0.1162917087384705</v>
      </c>
      <c r="E87" s="23">
        <f t="shared" ca="1" si="2"/>
        <v>-0.52866506264144264</v>
      </c>
      <c r="F87" s="23">
        <f t="shared" ca="1" si="3"/>
        <v>1.8473892019971907</v>
      </c>
      <c r="G87" s="23">
        <f t="shared" ca="1" si="4"/>
        <v>21.25632354998752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ca="1" si="1"/>
        <v>-8.7244409639442022E-2</v>
      </c>
      <c r="E88" s="23">
        <f t="shared" ca="1" si="2"/>
        <v>-0.52016270874651793</v>
      </c>
      <c r="F88" s="23">
        <f t="shared" ca="1" si="3"/>
        <v>1.8959915622153727</v>
      </c>
      <c r="G88" s="23">
        <f t="shared" ca="1" si="4"/>
        <v>21.831334440531439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ca="1" si="1"/>
        <v>-5.9064165046109895E-2</v>
      </c>
      <c r="E89" s="23">
        <f t="shared" ca="1" si="2"/>
        <v>-0.51179861837893803</v>
      </c>
      <c r="F89" s="23">
        <f t="shared" ca="1" si="3"/>
        <v>1.941010749299507</v>
      </c>
      <c r="G89" s="23">
        <f t="shared" ca="1" si="4"/>
        <v>22.36395307758124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ca="1" si="1"/>
        <v>-3.1716806732578817E-2</v>
      </c>
      <c r="E90" s="23">
        <f t="shared" ca="1" si="2"/>
        <v>-0.50356868470125682</v>
      </c>
      <c r="F90" s="23">
        <f t="shared" ca="1" si="3"/>
        <v>1.9818992235820605</v>
      </c>
      <c r="G90" s="23">
        <f t="shared" ca="1" si="4"/>
        <v>22.847701560260848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ca="1" si="1"/>
        <v>-5.1698331343708048E-3</v>
      </c>
      <c r="E91" s="23">
        <f t="shared" ca="1" si="2"/>
        <v>-0.4954689619284775</v>
      </c>
      <c r="F91" s="23">
        <f t="shared" ca="1" si="3"/>
        <v>2.018180037067077</v>
      </c>
      <c r="G91" s="23">
        <f t="shared" ca="1" si="4"/>
        <v>23.276937152483647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ca="1" si="1"/>
        <v>2.0607687264213359E-2</v>
      </c>
      <c r="E92" s="23">
        <f t="shared" ca="1" si="2"/>
        <v>-0.48749565750997143</v>
      </c>
      <c r="F92" s="23">
        <f t="shared" ca="1" si="3"/>
        <v>2.049469971318449</v>
      </c>
      <c r="G92" s="23">
        <f t="shared" ca="1" si="4"/>
        <v>23.647126025578977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ca="1" si="7">1+$E$14/$E$13*(1-$C$19^2/C93^2)</f>
        <v>4.5645206071474043E-2</v>
      </c>
      <c r="E93" s="23">
        <f t="shared" ref="E93:E156" ca="1" si="8">$C$20*(C93/$C$19-$C$19/C93)</f>
        <v>-0.47964512476244237</v>
      </c>
      <c r="F93" s="23">
        <f t="shared" ca="1" si="3"/>
        <v>2.0754977585182321</v>
      </c>
      <c r="G93" s="23">
        <f t="shared" ca="1" si="4"/>
        <v>23.955058830270964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ca="1" si="7"/>
        <v>6.9970779149121753E-2</v>
      </c>
      <c r="E94" s="23">
        <f t="shared" ca="1" si="8"/>
        <v>-0.47191385592386265</v>
      </c>
      <c r="F94" s="23">
        <f t="shared" ref="F94:F157" ca="1" si="9">(D94^2+E94^2)^0.5/(D94^2+E94^2)</f>
        <v>2.0961154997275009</v>
      </c>
      <c r="G94" s="23">
        <f t="shared" ref="G94:G157" ca="1" si="10">F94*$C$22/$C$12-$C$3</f>
        <v>24.198985785269141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ca="1" si="7"/>
        <v>9.3611145241728089E-2</v>
      </c>
      <c r="E95" s="23">
        <f t="shared" ca="1" si="8"/>
        <v>-0.46429847560058257</v>
      </c>
      <c r="F95" s="23">
        <f t="shared" ca="1" si="9"/>
        <v>2.1113021839247952</v>
      </c>
      <c r="G95" s="23">
        <f t="shared" ca="1" si="10"/>
        <v>24.378658310749266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ca="1" si="7"/>
        <v>0.11659179948642096</v>
      </c>
      <c r="E96" s="23">
        <f t="shared" ca="1" si="8"/>
        <v>-0.45679573458189288</v>
      </c>
      <c r="F96" s="23">
        <f t="shared" ca="1" si="9"/>
        <v>2.1211591853022362</v>
      </c>
      <c r="G96" s="23">
        <f t="shared" ca="1" si="10"/>
        <v>24.495275757200243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ca="1" si="7"/>
        <v>0.13893706218029789</v>
      </c>
      <c r="E97" s="23">
        <f t="shared" ca="1" si="8"/>
        <v>-0.44940250399822163</v>
      </c>
      <c r="F97" s="23">
        <f t="shared" ca="1" si="9"/>
        <v>2.1258985803998947</v>
      </c>
      <c r="G97" s="23">
        <f t="shared" ca="1" si="10"/>
        <v>24.551347186314185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ca="1" si="7"/>
        <v>0.16067014315200268</v>
      </c>
      <c r="E98" s="23">
        <f t="shared" ca="1" si="8"/>
        <v>-0.44211576980089856</v>
      </c>
      <c r="F98" s="23">
        <f t="shared" ca="1" si="9"/>
        <v>2.1258258958945864</v>
      </c>
      <c r="G98" s="23">
        <f t="shared" ca="1" si="10"/>
        <v>24.550487261365308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ca="1" si="7"/>
        <v>0.18181320205569218</v>
      </c>
      <c r="E99" s="23">
        <f t="shared" ca="1" si="8"/>
        <v>-0.4349326275430232</v>
      </c>
      <c r="F99" s="23">
        <f t="shared" ca="1" si="9"/>
        <v>2.121319347341112</v>
      </c>
      <c r="G99" s="23">
        <f t="shared" ca="1" si="10"/>
        <v>24.497170622309511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ca="1" si="7"/>
        <v>0.20238740487994444</v>
      </c>
      <c r="E100" s="23">
        <f t="shared" ca="1" si="8"/>
        <v>-0.42785027744244836</v>
      </c>
      <c r="F100" s="23">
        <f t="shared" ca="1" si="9"/>
        <v>2.1128077211085241</v>
      </c>
      <c r="G100" s="23">
        <f t="shared" ca="1" si="10"/>
        <v>24.396470208625761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ca="1" si="7"/>
        <v>0.22241297694074436</v>
      </c>
      <c r="E101" s="23">
        <f t="shared" ca="1" si="8"/>
        <v>-0.42086601970924642</v>
      </c>
      <c r="F101" s="23">
        <f t="shared" ca="1" si="9"/>
        <v>2.1007488315645699</v>
      </c>
      <c r="G101" s="23">
        <f t="shared" ca="1" si="10"/>
        <v>24.253802387875652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ca="1" si="7"/>
        <v>0.2419092526063582</v>
      </c>
      <c r="E102" s="23">
        <f t="shared" ca="1" si="8"/>
        <v>-0.41397725012127468</v>
      </c>
      <c r="F102" s="23">
        <f t="shared" ca="1" si="9"/>
        <v>2.0856100539035718</v>
      </c>
      <c r="G102" s="23">
        <f t="shared" ca="1" si="10"/>
        <v>24.074696641045268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ca="1" si="7"/>
        <v>0.26089472198241481</v>
      </c>
      <c r="E103" s="23">
        <f t="shared" ca="1" si="8"/>
        <v>-0.40718145583260601</v>
      </c>
      <c r="F103" s="23">
        <f t="shared" ca="1" si="9"/>
        <v>2.0678519086052001</v>
      </c>
      <c r="G103" s="23">
        <f t="shared" ca="1" si="10"/>
        <v>23.864601351504056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ca="1" si="7"/>
        <v>0.27938707476773761</v>
      </c>
      <c r="E104" s="23">
        <f t="shared" ca="1" si="8"/>
        <v>-0.40047621140064982</v>
      </c>
      <c r="F104" s="23">
        <f t="shared" ca="1" si="9"/>
        <v>2.0479151610125998</v>
      </c>
      <c r="G104" s="23">
        <f t="shared" ca="1" si="10"/>
        <v>23.628731181078017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ca="1" si="7"/>
        <v>0.29740324147519137</v>
      </c>
      <c r="E105" s="23">
        <f t="shared" ca="1" si="8"/>
        <v>-0.39385917501876705</v>
      </c>
      <c r="F105" s="23">
        <f t="shared" ca="1" si="9"/>
        <v>2.026211470798315</v>
      </c>
      <c r="G105" s="23">
        <f t="shared" ca="1" si="10"/>
        <v>23.37195644458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ca="1" si="7"/>
        <v>0.31495943219694711</v>
      </c>
      <c r="E106" s="23">
        <f t="shared" ca="1" si="8"/>
        <v>-0.38732808494208426</v>
      </c>
      <c r="F106" s="23">
        <f t="shared" ca="1" si="9"/>
        <v>2.0031173158677111</v>
      </c>
      <c r="G106" s="23">
        <f t="shared" ca="1" si="10"/>
        <v>23.098731223965345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ca="1" si="7"/>
        <v>0.33207117307992151</v>
      </c>
      <c r="E107" s="23">
        <f t="shared" ca="1" si="8"/>
        <v>-0.38088075609504513</v>
      </c>
      <c r="F107" s="23">
        <f t="shared" ca="1" si="9"/>
        <v>1.9789707271085342</v>
      </c>
      <c r="G107" s="23">
        <f t="shared" ca="1" si="10"/>
        <v>22.81305473739797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ca="1" si="7"/>
        <v>0.34875334066468655</v>
      </c>
      <c r="E108" s="23">
        <f t="shared" ca="1" si="8"/>
        <v>-0.37451507685001206</v>
      </c>
      <c r="F108" s="23">
        <f t="shared" ca="1" si="9"/>
        <v>1.9540702875149281</v>
      </c>
      <c r="G108" s="23">
        <f t="shared" ca="1" si="10"/>
        <v>22.518459497961466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ca="1" si="7"/>
        <v>0.36502019422968168</v>
      </c>
      <c r="E109" s="23">
        <f t="shared" ca="1" si="8"/>
        <v>-0.36822900596693442</v>
      </c>
      <c r="F109" s="23">
        <f t="shared" ca="1" si="9"/>
        <v>1.9286758452365471</v>
      </c>
      <c r="G109" s="23">
        <f t="shared" ca="1" si="10"/>
        <v>22.218019749689827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ca="1" si="7"/>
        <v>0.38088540627205769</v>
      </c>
      <c r="E110" s="23">
        <f t="shared" ca="1" si="8"/>
        <v>-0.36202056968477209</v>
      </c>
      <c r="F110" s="23">
        <f t="shared" ca="1" si="9"/>
        <v>1.9030104374375119</v>
      </c>
      <c r="G110" s="23">
        <f t="shared" ca="1" si="10"/>
        <v>21.914374228598955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ca="1" si="7"/>
        <v>0.39636209124683941</v>
      </c>
      <c r="E111" s="23">
        <f t="shared" ca="1" si="8"/>
        <v>-0.35588785895596164</v>
      </c>
      <c r="F111" s="23">
        <f t="shared" ca="1" si="9"/>
        <v>1.8772629966749526</v>
      </c>
      <c r="G111" s="23">
        <f t="shared" ca="1" si="10"/>
        <v>21.609758181648886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ca="1" si="7"/>
        <v>0.41146283267722294</v>
      </c>
      <c r="E112" s="23">
        <f t="shared" ca="1" si="8"/>
        <v>-0.34982902681578742</v>
      </c>
      <c r="F112" s="23">
        <f t="shared" ca="1" si="9"/>
        <v>1.8515914958880897</v>
      </c>
      <c r="G112" s="23">
        <f t="shared" ca="1" si="10"/>
        <v>21.306040574874494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ca="1" si="7"/>
        <v>0.42619970874066326</v>
      </c>
      <c r="E113" s="23">
        <f t="shared" ca="1" si="8"/>
        <v>-0.34384228587904014</v>
      </c>
      <c r="F113" s="23">
        <f t="shared" ca="1" si="9"/>
        <v>1.8261262701191012</v>
      </c>
      <c r="G113" s="23">
        <f t="shared" ca="1" si="10"/>
        <v>21.004763392416798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ca="1" si="7"/>
        <v>0.44058431642791396</v>
      </c>
      <c r="E114" s="23">
        <f t="shared" ca="1" si="8"/>
        <v>-0.33792590595683764</v>
      </c>
      <c r="F114" s="23">
        <f t="shared" ca="1" si="9"/>
        <v>1.8009733259588205</v>
      </c>
      <c r="G114" s="23">
        <f t="shared" ca="1" si="10"/>
        <v>20.70718079032757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ca="1" si="7"/>
        <v>0.45462779436525969</v>
      </c>
      <c r="E115" s="23">
        <f t="shared" ca="1" si="8"/>
        <v>-0.33207821178692892</v>
      </c>
      <c r="F115" s="23">
        <f t="shared" ca="1" si="9"/>
        <v>1.7762175104061699</v>
      </c>
      <c r="G115" s="23">
        <f t="shared" ca="1" si="10"/>
        <v>20.414296587108453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ca="1" si="7"/>
        <v>0.46834084438381507</v>
      </c>
      <c r="E116" s="23">
        <f t="shared" ca="1" si="8"/>
        <v>-0.32629758087122829</v>
      </c>
      <c r="F116" s="23">
        <f t="shared" ca="1" si="9"/>
        <v>1.7519254588465054</v>
      </c>
      <c r="G116" s="23">
        <f t="shared" ca="1" si="10"/>
        <v>20.126899141022367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ca="1" si="7"/>
        <v>0.48173375191389323</v>
      </c>
      <c r="E117" s="23">
        <f t="shared" ca="1" si="8"/>
        <v>-0.32058244141471537</v>
      </c>
      <c r="F117" s="23">
        <f t="shared" ca="1" si="9"/>
        <v>1.7281482781581008</v>
      </c>
      <c r="G117" s="23">
        <f t="shared" ca="1" si="10"/>
        <v>19.845593093725746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ca="1" si="7"/>
        <v>0.49481640527701987</v>
      </c>
      <c r="E118" s="23">
        <f t="shared" ca="1" si="8"/>
        <v>-0.31493127036019947</v>
      </c>
      <c r="F118" s="23">
        <f t="shared" ca="1" si="9"/>
        <v>1.7049239472280555</v>
      </c>
      <c r="G118" s="23">
        <f t="shared" ca="1" si="10"/>
        <v>19.570827770592814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ca="1" si="7"/>
        <v>0.50759831394316768</v>
      </c>
      <c r="E119" s="23">
        <f t="shared" ca="1" si="8"/>
        <v>-0.30934259151378862</v>
      </c>
      <c r="F119" s="23">
        <f t="shared" ca="1" si="9"/>
        <v>1.6822794352948642</v>
      </c>
      <c r="G119" s="23">
        <f t="shared" ca="1" si="10"/>
        <v>19.302922242668146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ca="1" si="7"/>
        <v>0.52008862581616278</v>
      </c>
      <c r="E120" s="23">
        <f t="shared" ca="1" si="8"/>
        <v>-0.30381497375621286</v>
      </c>
      <c r="F120" s="23">
        <f t="shared" ca="1" si="9"/>
        <v>1.6602325503544779</v>
      </c>
      <c r="G120" s="23">
        <f t="shared" ca="1" si="10"/>
        <v>19.042087195020638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ca="1" si="7"/>
        <v>0.53229614360593369</v>
      </c>
      <c r="E121" s="23">
        <f t="shared" ca="1" si="8"/>
        <v>-0.29834702933545365</v>
      </c>
      <c r="F121" s="23">
        <f t="shared" ca="1" si="9"/>
        <v>1.6387935369657665</v>
      </c>
      <c r="G121" s="23">
        <f t="shared" ca="1" si="10"/>
        <v>18.788443830260459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ca="1" si="7"/>
        <v>0.54422934034232529</v>
      </c>
      <c r="E122" s="23">
        <f t="shared" ca="1" si="8"/>
        <v>-0.29293741223639463</v>
      </c>
      <c r="F122" s="23">
        <f t="shared" ca="1" si="9"/>
        <v>1.6179664464881751</v>
      </c>
      <c r="G122" s="23">
        <f t="shared" ca="1" si="10"/>
        <v>18.542040079718351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ca="1" si="7"/>
        <v>0.55589637408153159</v>
      </c>
      <c r="E123" s="23">
        <f t="shared" ca="1" si="8"/>
        <v>-0.28758481662347535</v>
      </c>
      <c r="F123" s="23">
        <f t="shared" ca="1" si="9"/>
        <v>1.5977503041205734</v>
      </c>
      <c r="G123" s="23">
        <f t="shared" ca="1" si="10"/>
        <v>18.302864410595006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ca="1" si="7"/>
        <v>0.56730510185281513</v>
      </c>
      <c r="E124" s="23">
        <f t="shared" ca="1" si="8"/>
        <v>-0.28228797535255934</v>
      </c>
      <c r="F124" s="23">
        <f t="shared" ca="1" si="9"/>
        <v>1.5781400968794352</v>
      </c>
      <c r="G124" s="23">
        <f t="shared" ca="1" si="10"/>
        <v>18.070857514657074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ca="1" si="7"/>
        <v>0.57846309289003672</v>
      </c>
      <c r="E125" s="23">
        <f t="shared" ca="1" si="8"/>
        <v>-0.27704565854845536</v>
      </c>
      <c r="F125" s="23">
        <f t="shared" ca="1" si="9"/>
        <v>1.5591276054424166</v>
      </c>
      <c r="G125" s="23">
        <f t="shared" ca="1" si="10"/>
        <v>17.845922149716319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ca="1" si="7"/>
        <v>0.58937764118960323</v>
      </c>
      <c r="E126" s="23">
        <f t="shared" ca="1" si="8"/>
        <v>-0.27185667224473703</v>
      </c>
      <c r="F126" s="23">
        <f t="shared" ca="1" si="9"/>
        <v>1.5407021010097874</v>
      </c>
      <c r="G126" s="23">
        <f t="shared" ca="1" si="10"/>
        <v>17.627931384145157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ca="1" si="7"/>
        <v>0.60005577743374283</v>
      </c>
      <c r="E127" s="23">
        <f t="shared" ca="1" si="8"/>
        <v>-0.26671985708270018</v>
      </c>
      <c r="F127" s="23">
        <f t="shared" ca="1" si="9"/>
        <v>1.5228509262923373</v>
      </c>
      <c r="G127" s="23">
        <f t="shared" ca="1" si="10"/>
        <v>17.416735470501106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ca="1" si="7"/>
        <v>0.61050428031549686</v>
      </c>
      <c r="E128" s="23">
        <f t="shared" ca="1" si="8"/>
        <v>-0.26163408706648111</v>
      </c>
      <c r="F128" s="23">
        <f t="shared" ca="1" si="9"/>
        <v>1.5055599776155646</v>
      </c>
      <c r="G128" s="23">
        <f t="shared" ca="1" si="10"/>
        <v>17.212167549265445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ca="1" si="7"/>
        <v>0.62072968729950095</v>
      </c>
      <c r="E129" s="23">
        <f t="shared" ca="1" si="8"/>
        <v>-0.25659826837152672</v>
      </c>
      <c r="F129" s="23">
        <f t="shared" ca="1" si="9"/>
        <v>1.4888141030611608</v>
      </c>
      <c r="G129" s="23">
        <f t="shared" ca="1" si="10"/>
        <v>17.01404835922532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ca="1" si="7"/>
        <v>0.63073830485044557</v>
      </c>
      <c r="E130" s="23">
        <f t="shared" ca="1" si="8"/>
        <v>-0.25161133820376741</v>
      </c>
      <c r="F130" s="23">
        <f t="shared" ca="1" si="9"/>
        <v>1.4725974296231346</v>
      </c>
      <c r="G130" s="23">
        <f t="shared" ca="1" si="10"/>
        <v>16.822190108033418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ca="1" si="7"/>
        <v>0.64053621815910455</v>
      </c>
      <c r="E131" s="23">
        <f t="shared" ca="1" si="8"/>
        <v>-0.24667226370699485</v>
      </c>
      <c r="F131" s="23">
        <f t="shared" ca="1" si="9"/>
        <v>1.4568936305777613</v>
      </c>
      <c r="G131" s="23">
        <f t="shared" ca="1" si="10"/>
        <v>16.636399635441823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ca="1" si="7"/>
        <v>0.65012930039393846</v>
      </c>
      <c r="E132" s="23">
        <f t="shared" ca="1" si="8"/>
        <v>-0.24178004091608366</v>
      </c>
      <c r="F132" s="23">
        <f t="shared" ca="1" si="9"/>
        <v>1.4416861426710628</v>
      </c>
      <c r="G132" s="23">
        <f t="shared" ca="1" si="10"/>
        <v>16.45648098283089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ca="1" si="7"/>
        <v>0.65952322150453768</v>
      </c>
      <c r="E133" s="23">
        <f t="shared" ca="1" si="8"/>
        <v>-0.23693369375382814</v>
      </c>
      <c r="F133" s="23">
        <f t="shared" ca="1" si="9"/>
        <v>1.4269583413165963</v>
      </c>
      <c r="G133" s="23">
        <f t="shared" ca="1" si="10"/>
        <v>16.282237465961153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ca="1" si="7"/>
        <v>0.66872345660154697</v>
      </c>
      <c r="E134" s="23">
        <f t="shared" ca="1" si="8"/>
        <v>-0.23213227306929068</v>
      </c>
      <c r="F134" s="23">
        <f t="shared" ca="1" si="9"/>
        <v>1.412693680762614</v>
      </c>
      <c r="G134" s="23">
        <f t="shared" ca="1" si="10"/>
        <v>16.113473333280542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ca="1" si="7"/>
        <v>0.67773529393619536</v>
      </c>
      <c r="E135" s="23">
        <f t="shared" ca="1" si="8"/>
        <v>-0.22737485571566904</v>
      </c>
      <c r="F135" s="23">
        <f t="shared" ca="1" si="9"/>
        <v>1.3988758051183299</v>
      </c>
      <c r="G135" s="23">
        <f t="shared" ca="1" si="10"/>
        <v>15.949995079467827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ca="1" si="7"/>
        <v>0.68656384250114988</v>
      </c>
      <c r="E136" s="23">
        <f t="shared" ca="1" si="8"/>
        <v>-0.22266054366580124</v>
      </c>
      <c r="F136" s="23">
        <f t="shared" ca="1" si="9"/>
        <v>1.3854886352087072</v>
      </c>
      <c r="G136" s="23">
        <f t="shared" ca="1" si="10"/>
        <v>15.791612473005125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ca="1" si="7"/>
        <v>0.69521403927308878</v>
      </c>
      <c r="E137" s="23">
        <f t="shared" ca="1" si="8"/>
        <v>-0.21798846316353052</v>
      </c>
      <c r="F137" s="23">
        <f t="shared" ca="1" si="9"/>
        <v>1.3725164354395638</v>
      </c>
      <c r="G137" s="23">
        <f t="shared" ca="1" si="10"/>
        <v>15.638139347253952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ca="1" si="7"/>
        <v>0.70369065611617088</v>
      </c>
      <c r="E138" s="23">
        <f t="shared" ca="1" si="8"/>
        <v>-0.21335776390924061</v>
      </c>
      <c r="F138" s="23">
        <f t="shared" ca="1" si="9"/>
        <v>1.3599438641838397</v>
      </c>
      <c r="G138" s="23">
        <f t="shared" ca="1" si="10"/>
        <v>15.489394196571409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ca="1" si="7"/>
        <v>0.71199830636442096</v>
      </c>
      <c r="E139" s="23">
        <f t="shared" ca="1" si="8"/>
        <v>-0.20876761827797197</v>
      </c>
      <c r="F139" s="23">
        <f t="shared" ca="1" si="9"/>
        <v>1.3477560106304574</v>
      </c>
      <c r="G139" s="23">
        <f t="shared" ca="1" si="10"/>
        <v>15.345200612266266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ca="1" si="7"/>
        <v>0.72014145109998762</v>
      </c>
      <c r="E140" s="23">
        <f t="shared" ca="1" si="8"/>
        <v>-0.20421722056860497</v>
      </c>
      <c r="F140" s="23">
        <f t="shared" ca="1" si="9"/>
        <v>1.3359384205554521</v>
      </c>
      <c r="G140" s="23">
        <f t="shared" ca="1" si="10"/>
        <v>15.205387587495309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ca="1" si="7"/>
        <v>0.72812440514322851</v>
      </c>
      <c r="E141" s="23">
        <f t="shared" ca="1" si="8"/>
        <v>-0.19970578628268099</v>
      </c>
      <c r="F141" s="23">
        <f t="shared" ca="1" si="9"/>
        <v>1.3244771130685193</v>
      </c>
      <c r="G141" s="23">
        <f t="shared" ca="1" si="10"/>
        <v>15.06978971539046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ca="1" si="7"/>
        <v>0.73595134276963869</v>
      </c>
      <c r="E142" s="23">
        <f t="shared" ca="1" si="8"/>
        <v>-0.19523255143150497</v>
      </c>
      <c r="F142" s="23">
        <f t="shared" ca="1" si="9"/>
        <v>1.3133585900457998</v>
      </c>
      <c r="G142" s="23">
        <f t="shared" ca="1" si="10"/>
        <v>14.93824730065737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ca="1" si="7"/>
        <v>0.74362630316776746</v>
      </c>
      <c r="E143" s="23">
        <f t="shared" ca="1" si="8"/>
        <v>-0.19079677187024452</v>
      </c>
      <c r="F143" s="23">
        <f t="shared" ca="1" si="9"/>
        <v>1.3025698396720233</v>
      </c>
      <c r="G143" s="23">
        <f t="shared" ca="1" si="10"/>
        <v>14.810606401482262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ca="1" si="7"/>
        <v>0.75115319565144889</v>
      </c>
      <c r="E144" s="23">
        <f t="shared" ca="1" si="8"/>
        <v>-0.18639772265780413</v>
      </c>
      <c r="F144" s="23">
        <f t="shared" ca="1" si="9"/>
        <v>1.2920983352736426</v>
      </c>
      <c r="G144" s="23">
        <f t="shared" ca="1" si="10"/>
        <v>14.686718815726806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ca="1" si="7"/>
        <v>0.75853580463890258</v>
      </c>
      <c r="E145" s="23">
        <f t="shared" ca="1" si="8"/>
        <v>-0.18203469744132203</v>
      </c>
      <c r="F145" s="23">
        <f t="shared" ca="1" si="9"/>
        <v>1.2819320304222686</v>
      </c>
      <c r="G145" s="23">
        <f t="shared" ca="1" si="10"/>
        <v>14.566442022997249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ca="1" si="7"/>
        <v>0.76577779441054794</v>
      </c>
      <c r="E146" s="23">
        <f t="shared" ca="1" si="8"/>
        <v>-0.1777070078641875</v>
      </c>
      <c r="F146" s="23">
        <f t="shared" ca="1" si="9"/>
        <v>1.2720593511183111</v>
      </c>
      <c r="G146" s="23">
        <f t="shared" ca="1" si="10"/>
        <v>14.449639092169635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ca="1" si="7"/>
        <v>0.77288271365669936</v>
      </c>
      <c r="E147" s="23">
        <f t="shared" ca="1" si="8"/>
        <v>-0.17341398299653946</v>
      </c>
      <c r="F147" s="23">
        <f t="shared" ca="1" si="9"/>
        <v>1.2624691857231216</v>
      </c>
      <c r="G147" s="23">
        <f t="shared" ca="1" si="10"/>
        <v>14.336178562277746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ca="1" si="7"/>
        <v>0.77985399982568238</v>
      </c>
      <c r="E148" s="23">
        <f t="shared" ca="1" si="8"/>
        <v>-0.16915496878725564</v>
      </c>
      <c r="F148" s="23">
        <f t="shared" ca="1" si="9"/>
        <v>1.253150873189621</v>
      </c>
      <c r="G148" s="23">
        <f t="shared" ca="1" si="10"/>
        <v>14.225934303270542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ca="1" si="7"/>
        <v>0.78669498328231624</v>
      </c>
      <c r="E149" s="23">
        <f t="shared" ca="1" si="8"/>
        <v>-0.16492932753649173</v>
      </c>
      <c r="F149" s="23">
        <f t="shared" ca="1" si="9"/>
        <v>1.2440941900427085</v>
      </c>
      <c r="G149" s="23">
        <f t="shared" ca="1" si="10"/>
        <v>14.118785361978341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ca="1" si="7"/>
        <v>0.79340889128615777</v>
      </c>
      <c r="E150" s="23">
        <f t="shared" ca="1" si="8"/>
        <v>-0.16073643738787771</v>
      </c>
      <c r="F150" s="23">
        <f t="shared" ca="1" si="9"/>
        <v>1.235289336478445</v>
      </c>
      <c r="G150" s="23">
        <f t="shared" ca="1" si="10"/>
        <v>14.014615797653317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ca="1" si="7"/>
        <v>0.79999885179838004</v>
      </c>
      <c r="E151" s="23">
        <f t="shared" ca="1" si="8"/>
        <v>-0.156575691839522</v>
      </c>
      <c r="F151" s="23">
        <f t="shared" ca="1" si="9"/>
        <v>1.2267269218824892</v>
      </c>
      <c r="G151" s="23">
        <f t="shared" ca="1" si="10"/>
        <v>13.913314510639173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ca="1" si="7"/>
        <v>0.80646789712566747</v>
      </c>
      <c r="E152" s="23">
        <f t="shared" ca="1" si="8"/>
        <v>-0.15244649927301487</v>
      </c>
      <c r="F152" s="23">
        <f t="shared" ca="1" si="9"/>
        <v>1.2183979500112814</v>
      </c>
      <c r="G152" s="23">
        <f t="shared" ca="1" si="10"/>
        <v>13.81477506705086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ca="1" si="7"/>
        <v>0.81281896740905779</v>
      </c>
      <c r="E153" s="23">
        <f t="shared" ca="1" si="8"/>
        <v>-0.14834828249966389</v>
      </c>
      <c r="F153" s="23">
        <f t="shared" ca="1" si="9"/>
        <v>1.2102938040320979</v>
      </c>
      <c r="G153" s="23">
        <f t="shared" ca="1" si="10"/>
        <v>13.718895521784559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ca="1" si="7"/>
        <v>0.81905491396522179</v>
      </c>
      <c r="E154" s="23">
        <f t="shared" ca="1" si="8"/>
        <v>-0.14428047832322999</v>
      </c>
      <c r="F154" s="23">
        <f t="shared" ca="1" si="9"/>
        <v>1.2024062315788373</v>
      </c>
      <c r="G154" s="23">
        <f t="shared" ca="1" si="10"/>
        <v>13.625578241713818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ca="1" si="7"/>
        <v>0.82517850248727331</v>
      </c>
      <c r="E155" s="23">
        <f t="shared" ca="1" si="8"/>
        <v>-0.14024253711846751</v>
      </c>
      <c r="F155" s="23">
        <f t="shared" ca="1" si="9"/>
        <v>1.1947273299478445</v>
      </c>
      <c r="G155" s="23">
        <f t="shared" ca="1" si="10"/>
        <v>13.53472973054245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ca="1" si="7"/>
        <v>0.83119241611181527</v>
      </c>
      <c r="E156" s="23">
        <f t="shared" ca="1" si="8"/>
        <v>-0.13623392242480784</v>
      </c>
      <c r="F156" s="23">
        <f t="shared" ca="1" si="9"/>
        <v>1.1872495315311744</v>
      </c>
      <c r="G156" s="23">
        <f t="shared" ca="1" si="10"/>
        <v>13.446260456466563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ca="1" si="13">1+$E$14/$E$13*(1-$C$19^2/C157^2)</f>
        <v>0.83709925835857846</v>
      </c>
      <c r="E157" s="23">
        <f t="shared" ref="E157:E220" ca="1" si="14">$C$20*(C157/$C$19-$C$19/C157)</f>
        <v>-0.13225411055455236</v>
      </c>
      <c r="F157" s="23">
        <f t="shared" ca="1" si="9"/>
        <v>1.179965589562491</v>
      </c>
      <c r="G157" s="23">
        <f t="shared" ca="1" si="10"/>
        <v>13.360084683535353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ca="1" si="13"/>
        <v>0.84290155594865757</v>
      </c>
      <c r="E158" s="23">
        <f t="shared" ca="1" si="14"/>
        <v>-0.12830259021497811</v>
      </c>
      <c r="F158" s="23">
        <f t="shared" ref="F158:F221" ca="1" si="15">(D158^2+E158^2)^0.5/(D158^2+E158^2)</f>
        <v>1.1728685642325307</v>
      </c>
      <c r="G158" s="23">
        <f t="shared" ref="G158:G221" ca="1" si="16">F158*$C$22/$C$12-$C$3</f>
        <v>13.276120307384202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ca="1" si="13"/>
        <v>0.8486017615070478</v>
      </c>
      <c r="E159" s="23">
        <f t="shared" ca="1" si="14"/>
        <v>-0.12437886214377886</v>
      </c>
      <c r="F159" s="23">
        <f t="shared" ca="1" si="15"/>
        <v>1.1659518092160377</v>
      </c>
      <c r="G159" s="23">
        <f t="shared" ca="1" si="16"/>
        <v>13.194288695835841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ca="1" si="13"/>
        <v>0.85420225615487644</v>
      </c>
      <c r="E160" s="23">
        <f t="shared" ca="1" si="14"/>
        <v>-0.12048243875729898</v>
      </c>
      <c r="F160" s="23">
        <f t="shared" ca="1" si="15"/>
        <v>1.1592089586398207</v>
      </c>
      <c r="G160" s="23">
        <f t="shared" ca="1" si="16"/>
        <v>13.114514534720415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ca="1" si="13"/>
        <v>0.85970535199644371</v>
      </c>
      <c r="E161" s="23">
        <f t="shared" ca="1" si="14"/>
        <v>-0.11661284381103754</v>
      </c>
      <c r="F161" s="23">
        <f t="shared" ca="1" si="15"/>
        <v>1.1526339145115745</v>
      </c>
      <c r="G161" s="23">
        <f t="shared" ca="1" si="16"/>
        <v>13.036725679146812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ca="1" si="13"/>
        <v>0.86511329450592478</v>
      </c>
      <c r="E162" s="23">
        <f t="shared" ca="1" si="14"/>
        <v>-0.11276961207192709</v>
      </c>
      <c r="F162" s="23">
        <f t="shared" ca="1" si="15"/>
        <v>1.146220834621001</v>
      </c>
      <c r="G162" s="23">
        <f t="shared" ca="1" si="16"/>
        <v>12.960853010361719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ca="1" si="13"/>
        <v>0.87042826481833258</v>
      </c>
      <c r="E163" s="23">
        <f t="shared" ca="1" si="14"/>
        <v>-0.10895228900191339</v>
      </c>
      <c r="F163" s="23">
        <f t="shared" ca="1" si="15"/>
        <v>1.1399641209182294</v>
      </c>
      <c r="G163" s="23">
        <f t="shared" ca="1" si="16"/>
        <v>12.886830298255585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ca="1" si="13"/>
        <v>0.87565238192910499</v>
      </c>
      <c r="E164" s="23">
        <f t="shared" ca="1" si="14"/>
        <v>-0.10516043045238334</v>
      </c>
      <c r="F164" s="23">
        <f t="shared" ca="1" si="15"/>
        <v>1.1338584083693055</v>
      </c>
      <c r="G164" s="23">
        <f t="shared" ca="1" si="16"/>
        <v>12.814594069512756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ca="1" si="13"/>
        <v>0.88078770480645752</v>
      </c>
      <c r="E165" s="23">
        <f t="shared" ca="1" si="14"/>
        <v>-0.10139360236901052</v>
      </c>
      <c r="F165" s="23">
        <f t="shared" ca="1" si="15"/>
        <v>1.1278985542843727</v>
      </c>
      <c r="G165" s="23">
        <f t="shared" ca="1" si="16"/>
        <v>12.744083481353975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ca="1" si="13"/>
        <v>0.88583623442043513</v>
      </c>
      <c r="E166" s="23">
        <f t="shared" ca="1" si="14"/>
        <v>-9.7651380506605559E-2</v>
      </c>
      <c r="F166" s="23">
        <f t="shared" ca="1" si="15"/>
        <v>1.1220796281109096</v>
      </c>
      <c r="G166" s="23">
        <f t="shared" ca="1" si="16"/>
        <v>12.675240200780932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ca="1" si="13"/>
        <v>0.8907999156923927</v>
      </c>
      <c r="E167" s="23">
        <f t="shared" ca="1" si="14"/>
        <v>-9.393335015357962E-2</v>
      </c>
      <c r="F167" s="23">
        <f t="shared" ca="1" si="15"/>
        <v>1.1163969016818895</v>
      </c>
      <c r="G167" s="23">
        <f t="shared" ca="1" si="16"/>
        <v>12.608008289202987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ca="1" si="13"/>
        <v>0.89568063936845643</v>
      </c>
      <c r="E168" s="23">
        <f t="shared" ca="1" si="14"/>
        <v>-9.0239105865641073E-2</v>
      </c>
      <c r="F168" s="23">
        <f t="shared" ca="1" si="15"/>
        <v>1.1108458399068029</v>
      </c>
      <c r="G168" s="23">
        <f t="shared" ca="1" si="16"/>
        <v>12.542334092303332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ca="1" si="13"/>
        <v>0.90048024382032854</v>
      </c>
      <c r="E169" s="23">
        <f t="shared" ca="1" si="14"/>
        <v>-8.6568251208371902E-2</v>
      </c>
      <c r="F169" s="23">
        <f t="shared" ca="1" si="15"/>
        <v>1.1054220918921069</v>
      </c>
      <c r="G169" s="23">
        <f t="shared" ca="1" si="16"/>
        <v>12.478166134985706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ca="1" si="13"/>
        <v>0.90520051677664193</v>
      </c>
      <c r="E170" s="23">
        <f t="shared" ca="1" si="14"/>
        <v>-8.292039850833563E-2</v>
      </c>
      <c r="F170" s="23">
        <f t="shared" ca="1" si="15"/>
        <v>1.1001214824766563</v>
      </c>
      <c r="G170" s="23">
        <f t="shared" ca="1" si="16"/>
        <v>12.415455021230709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ca="1" si="13"/>
        <v>0.90984319698790805</v>
      </c>
      <c r="E171" s="23">
        <f t="shared" ca="1" si="14"/>
        <v>-7.9295168612390998E-2</v>
      </c>
      <c r="F171" s="23">
        <f t="shared" ca="1" si="15"/>
        <v>1.0949400041670148</v>
      </c>
      <c r="G171" s="23">
        <f t="shared" ca="1" si="16"/>
        <v>12.354153338683069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ca="1" si="13"/>
        <v>0.91440997582795414</v>
      </c>
      <c r="E172" s="23">
        <f t="shared" ca="1" si="14"/>
        <v>-7.5692190654897143E-2</v>
      </c>
      <c r="F172" s="23">
        <f t="shared" ca="1" si="15"/>
        <v>1.0898738094571678</v>
      </c>
      <c r="G172" s="23">
        <f t="shared" ca="1" si="16"/>
        <v>12.294215567786745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ca="1" si="13"/>
        <v>0.91890249883460029</v>
      </c>
      <c r="E173" s="23">
        <f t="shared" ca="1" si="14"/>
        <v>-7.2111101832509836E-2</v>
      </c>
      <c r="F173" s="23">
        <f t="shared" ca="1" si="15"/>
        <v>1.084919203516981</v>
      </c>
      <c r="G173" s="23">
        <f t="shared" ca="1" si="16"/>
        <v>12.235597995282619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ca="1" si="13"/>
        <v>0.92332236719220118</v>
      </c>
      <c r="E174" s="23">
        <f t="shared" ca="1" si="14"/>
        <v>-6.8551547186281411E-2</v>
      </c>
      <c r="F174" s="23">
        <f t="shared" ca="1" si="15"/>
        <v>1.0800726372337632</v>
      </c>
      <c r="G174" s="23">
        <f t="shared" ca="1" si="16"/>
        <v>12.178258631883747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ca="1" si="13"/>
        <v>0.92767113915854227</v>
      </c>
      <c r="E175" s="23">
        <f t="shared" ca="1" si="14"/>
        <v>-6.5013179390789794E-2</v>
      </c>
      <c r="F175" s="23">
        <f t="shared" ca="1" si="15"/>
        <v>1.0753307005914352</v>
      </c>
      <c r="G175" s="23">
        <f t="shared" ca="1" si="16"/>
        <v>12.122157133944807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ca="1" si="13"/>
        <v>0.93195033143846739</v>
      </c>
      <c r="E176" s="23">
        <f t="shared" ca="1" si="14"/>
        <v>-6.1495658550033888E-2</v>
      </c>
      <c r="F176" s="23">
        <f t="shared" ca="1" si="15"/>
        <v>1.070690116372061</v>
      </c>
      <c r="G176" s="23">
        <f t="shared" ca="1" si="16"/>
        <v>12.067254728945386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ca="1" si="13"/>
        <v>0.93616142050649565</v>
      </c>
      <c r="E177" s="23">
        <f t="shared" ca="1" si="14"/>
        <v>-5.7998651999842513E-2</v>
      </c>
      <c r="F177" s="23">
        <f t="shared" ca="1" si="15"/>
        <v>1.0661477341648469</v>
      </c>
      <c r="G177" s="23">
        <f t="shared" ca="1" si="16"/>
        <v>12.013514144610884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ca="1" si="13"/>
        <v>0.94030584388058525</v>
      </c>
      <c r="E178" s="23">
        <f t="shared" ca="1" si="14"/>
        <v>-5.4521834116555874E-2</v>
      </c>
      <c r="F178" s="23">
        <f t="shared" ca="1" si="15"/>
        <v>1.0617005246681026</v>
      </c>
      <c r="G178" s="23">
        <f t="shared" ca="1" si="16"/>
        <v>11.960899541499456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ca="1" si="13"/>
        <v>0.94438500134909065</v>
      </c>
      <c r="E179" s="23">
        <f t="shared" ca="1" si="14"/>
        <v>-5.1064886131749164E-2</v>
      </c>
      <c r="F179" s="23">
        <f t="shared" ca="1" si="15"/>
        <v>1.057345574270127</v>
      </c>
      <c r="G179" s="23">
        <f t="shared" ca="1" si="16"/>
        <v>11.909376448888867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ca="1" si="13"/>
        <v>0.94840025615287271</v>
      </c>
      <c r="E180" s="23">
        <f t="shared" ca="1" si="14"/>
        <v>-4.7627495952776017E-2</v>
      </c>
      <c r="F180" s="23">
        <f t="shared" ca="1" si="15"/>
        <v>1.0530800798954489</v>
      </c>
      <c r="G180" s="23">
        <f t="shared" ca="1" si="16"/>
        <v>11.858911703802761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ca="1" si="13"/>
        <v>0.9523529361244224</v>
      </c>
      <c r="E181" s="23">
        <f t="shared" ca="1" si="14"/>
        <v>-4.4209357988920422E-2</v>
      </c>
      <c r="F181" s="23">
        <f t="shared" ca="1" si="15"/>
        <v>1.0489013441033748</v>
      </c>
      <c r="G181" s="23">
        <f t="shared" ca="1" si="16"/>
        <v>11.80947339302193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ca="1" si="13"/>
        <v>0.9562443347857783</v>
      </c>
      <c r="E182" s="23">
        <f t="shared" ca="1" si="14"/>
        <v>-4.0810172982952454E-2</v>
      </c>
      <c r="F182" s="23">
        <f t="shared" ca="1" si="15"/>
        <v>1.0448067704262984</v>
      </c>
      <c r="G182" s="23">
        <f t="shared" ca="1" si="16"/>
        <v>11.761030797932227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ca="1" si="13"/>
        <v>0.96007571240692913</v>
      </c>
      <c r="E183" s="23">
        <f t="shared" ca="1" si="14"/>
        <v>-3.7429647847894446E-2</v>
      </c>
      <c r="F183" s="23">
        <f t="shared" ca="1" si="15"/>
        <v>1.0407938589357684</v>
      </c>
      <c r="G183" s="23">
        <f t="shared" ca="1" si="16"/>
        <v>11.713554342067015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ca="1" si="13"/>
        <v>0.96384829702632213</v>
      </c>
      <c r="E184" s="23">
        <f t="shared" ca="1" si="14"/>
        <v>-3.4067495508809498E-2</v>
      </c>
      <c r="F184" s="23">
        <f t="shared" ca="1" si="15"/>
        <v>1.0368602020248154</v>
      </c>
      <c r="G184" s="23">
        <f t="shared" ca="1" si="16"/>
        <v>11.667015541208222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ca="1" si="13"/>
        <v>0.96756328543501668</v>
      </c>
      <c r="E185" s="23">
        <f t="shared" ca="1" si="14"/>
        <v>-3.0723434749432506E-2</v>
      </c>
      <c r="F185" s="23">
        <f t="shared" ca="1" si="15"/>
        <v>1.0330034803955785</v>
      </c>
      <c r="G185" s="23">
        <f t="shared" ca="1" si="16"/>
        <v>11.621386955916227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ca="1" si="13"/>
        <v>0.97122184412595769</v>
      </c>
      <c r="E186" s="23">
        <f t="shared" ca="1" si="14"/>
        <v>-2.7397190063473621E-2</v>
      </c>
      <c r="F186" s="23">
        <f t="shared" ca="1" si="15"/>
        <v>1.0292214592417632</v>
      </c>
      <c r="G186" s="23">
        <f t="shared" ca="1" si="16"/>
        <v>11.576642146364824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ca="1" si="13"/>
        <v>0.9748251102097738</v>
      </c>
      <c r="E187" s="23">
        <f t="shared" ca="1" si="14"/>
        <v>-2.4088491510426385E-2</v>
      </c>
      <c r="F187" s="23">
        <f t="shared" ca="1" si="15"/>
        <v>1.0255119846159719</v>
      </c>
      <c r="G187" s="23">
        <f t="shared" ca="1" si="16"/>
        <v>11.532755629363363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ca="1" si="13"/>
        <v>0.97837419229844269</v>
      </c>
      <c r="E188" s="23">
        <f t="shared" ca="1" si="14"/>
        <v>-2.0797074575724529E-2</v>
      </c>
      <c r="F188" s="23">
        <f t="shared" ca="1" si="15"/>
        <v>1.0218729799724287</v>
      </c>
      <c r="G188" s="23">
        <f t="shared" ca="1" si="16"/>
        <v>11.489702837454001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ca="1" si="13"/>
        <v>0.98187017135810684</v>
      </c>
      <c r="E189" s="23">
        <f t="shared" ca="1" si="14"/>
        <v>-1.7522680035092678E-2</v>
      </c>
      <c r="F189" s="23">
        <f t="shared" ca="1" si="15"/>
        <v>1.0183024428760867</v>
      </c>
      <c r="G189" s="23">
        <f t="shared" ca="1" si="16"/>
        <v>11.447460079977386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ca="1" si="13"/>
        <v>0.98531410153226184</v>
      </c>
      <c r="E190" s="23">
        <f t="shared" ca="1" si="14"/>
        <v>-1.4265053822947777E-2</v>
      </c>
      <c r="F190" s="23">
        <f t="shared" ca="1" si="15"/>
        <v>1.014798441869565</v>
      </c>
      <c r="G190" s="23">
        <f t="shared" ca="1" si="16"/>
        <v>11.406004506005631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ca="1" si="13"/>
        <v>0.98870701093648961</v>
      </c>
      <c r="E191" s="23">
        <f t="shared" ca="1" si="14"/>
        <v>-1.1023946904708306E-2</v>
      </c>
      <c r="F191" s="23">
        <f t="shared" ca="1" si="15"/>
        <v>1.0113591134897908</v>
      </c>
      <c r="G191" s="23">
        <f t="shared" ca="1" si="16"/>
        <v>11.365314069046416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ca="1" si="13"/>
        <v>0.99204990242585644</v>
      </c>
      <c r="E192" s="23">
        <f t="shared" ca="1" si="14"/>
        <v>-7.7991151528782688E-3</v>
      </c>
      <c r="F192" s="23">
        <f t="shared" ca="1" si="15"/>
        <v>1.007982659426639</v>
      </c>
      <c r="G192" s="23">
        <f t="shared" ca="1" si="16"/>
        <v>11.325367493427084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ca="1" si="13"/>
        <v>0.99534375433604161</v>
      </c>
      <c r="E193" s="23">
        <f t="shared" ca="1" si="14"/>
        <v>-4.5903192267749155E-3</v>
      </c>
      <c r="F193" s="23">
        <f t="shared" ca="1" si="15"/>
        <v>1.0046673438162697</v>
      </c>
      <c r="G193" s="23">
        <f t="shared" ca="1" si="16"/>
        <v>11.286144242272309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ca="1" si="13"/>
        <v>0.9985895211992214</v>
      </c>
      <c r="E194" s="23">
        <f t="shared" ca="1" si="14"/>
        <v>-1.3973244557780181E-3</v>
      </c>
      <c r="F194" s="23">
        <f t="shared" ca="1" si="15"/>
        <v>1.001411490662236</v>
      </c>
      <c r="G194" s="23">
        <f t="shared" ca="1" si="16"/>
        <v>11.247624486993415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ca="1" si="13"/>
        <v>1.0017881344356876</v>
      </c>
      <c r="E195" s="23">
        <f t="shared" ca="1" si="14"/>
        <v>1.7800992740218821E-3</v>
      </c>
      <c r="F195" s="23">
        <f t="shared" ca="1" si="15"/>
        <v>0.99821348137780208</v>
      </c>
      <c r="G195" s="23">
        <f t="shared" ca="1" si="16"/>
        <v>11.209789078211719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ca="1" si="13"/>
        <v>1.0049405030221332</v>
      </c>
      <c r="E196" s="23">
        <f t="shared" ca="1" si="14"/>
        <v>4.9421776298883462E-3</v>
      </c>
      <c r="F196" s="23">
        <f t="shared" ca="1" si="15"/>
        <v>0.99507175244325952</v>
      </c>
      <c r="G196" s="23">
        <f t="shared" ca="1" si="16"/>
        <v>11.172619518042435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ca="1" si="13"/>
        <v>1.0080475141375029</v>
      </c>
      <c r="E197" s="23">
        <f t="shared" ca="1" si="14"/>
        <v>8.0891319393302519E-3</v>
      </c>
      <c r="F197" s="23">
        <f t="shared" ca="1" si="15"/>
        <v>0.99198479317235777</v>
      </c>
      <c r="G197" s="23">
        <f t="shared" ca="1" si="16"/>
        <v>11.136097933669459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ca="1" si="13"/>
        <v>1.0111100337872632</v>
      </c>
      <c r="E198" s="23">
        <f t="shared" ca="1" si="14"/>
        <v>1.122117929392274E-2</v>
      </c>
      <c r="F198" s="23">
        <f t="shared" ca="1" si="15"/>
        <v>0.9889511435822782</v>
      </c>
      <c r="G198" s="23">
        <f t="shared" ca="1" si="16"/>
        <v>11.100207052145207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ca="1" si="13"/>
        <v>1.0141289074069149</v>
      </c>
      <c r="E199" s="23">
        <f t="shared" ca="1" si="14"/>
        <v>1.4338532650163856E-2</v>
      </c>
      <c r="F199" s="23">
        <f t="shared" ca="1" si="15"/>
        <v>0.98596939236187875</v>
      </c>
      <c r="G199" s="23">
        <f t="shared" ca="1" si="16"/>
        <v>11.064930176353053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ca="1" si="13"/>
        <v>1.0171049604455298</v>
      </c>
      <c r="E200" s="23">
        <f t="shared" ca="1" si="14"/>
        <v>1.7441400927461412E-2</v>
      </c>
      <c r="F200" s="23">
        <f t="shared" ca="1" si="15"/>
        <v>0.98303817493321777</v>
      </c>
      <c r="G200" s="23">
        <f t="shared" ca="1" si="16"/>
        <v>11.03025116207338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ca="1" si="13"/>
        <v>1.0200389989300664</v>
      </c>
      <c r="E201" s="23">
        <f t="shared" ca="1" si="14"/>
        <v>2.0529989103347645E-2</v>
      </c>
      <c r="F201" s="23">
        <f t="shared" ca="1" si="15"/>
        <v>0.9801561716016346</v>
      </c>
      <c r="G201" s="23">
        <f t="shared" ca="1" si="16"/>
        <v>10.996154396097305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ca="1" si="13"/>
        <v>1.0229318100111831</v>
      </c>
      <c r="E202" s="23">
        <f t="shared" ca="1" si="14"/>
        <v>2.3604498306011416E-2</v>
      </c>
      <c r="F202" s="23">
        <f t="shared" ca="1" si="15"/>
        <v>0.97732210578991463</v>
      </c>
      <c r="G202" s="23">
        <f t="shared" ca="1" si="16"/>
        <v>10.962624775335236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ca="1" si="13"/>
        <v>1.0257841624912396</v>
      </c>
      <c r="E203" s="23">
        <f t="shared" ca="1" si="14"/>
        <v>2.666512590423625E-2</v>
      </c>
      <c r="F203" s="23">
        <f t="shared" ca="1" si="15"/>
        <v>0.97453474235230864</v>
      </c>
      <c r="G203" s="23">
        <f t="shared" ca="1" si="16"/>
        <v>10.92964768687014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ca="1" si="13"/>
        <v>1.0285968073351486</v>
      </c>
      <c r="E204" s="23">
        <f t="shared" ca="1" si="14"/>
        <v>2.9712065594828235E-2</v>
      </c>
      <c r="F204" s="23">
        <f t="shared" ca="1" si="15"/>
        <v>0.97179288596440372</v>
      </c>
      <c r="G204" s="23">
        <f t="shared" ca="1" si="16"/>
        <v>10.897208988908249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ca="1" si="13"/>
        <v>1.0313704781647088</v>
      </c>
      <c r="E205" s="23">
        <f t="shared" ca="1" si="14"/>
        <v>3.2745507487615649E-2</v>
      </c>
      <c r="F205" s="23">
        <f t="shared" ca="1" si="15"/>
        <v>0.96909537958505299</v>
      </c>
      <c r="G205" s="23">
        <f t="shared" ca="1" si="16"/>
        <v>10.865294992582239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ca="1" si="13"/>
        <v>1.0341058917370312</v>
      </c>
      <c r="E206" s="23">
        <f t="shared" ca="1" si="14"/>
        <v>3.5765638188098033E-2</v>
      </c>
      <c r="F206" s="23">
        <f t="shared" ca="1" si="15"/>
        <v>0.96644110298678132</v>
      </c>
      <c r="G206" s="23">
        <f t="shared" ca="1" si="16"/>
        <v>10.833892444564601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ca="1" si="13"/>
        <v>1.0368037484076349</v>
      </c>
      <c r="E207" s="23">
        <f t="shared" ca="1" si="14"/>
        <v>3.8772640877820945E-2</v>
      </c>
      <c r="F207" s="23">
        <f t="shared" ca="1" si="15"/>
        <v>0.96382897135126899</v>
      </c>
      <c r="G207" s="23">
        <f t="shared" ca="1" si="16"/>
        <v>10.802988510450882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ca="1" si="13"/>
        <v>1.0394647325787791</v>
      </c>
      <c r="E208" s="23">
        <f t="shared" ca="1" si="14"/>
        <v>4.1766695392548271E-2</v>
      </c>
      <c r="F208" s="23">
        <f t="shared" ca="1" si="15"/>
        <v>0.96125793392670045</v>
      </c>
      <c r="G208" s="23">
        <f t="shared" ca="1" si="16"/>
        <v>10.772570758874902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ca="1" si="13"/>
        <v>1.0420895131335575</v>
      </c>
      <c r="E209" s="23">
        <f t="shared" ca="1" si="14"/>
        <v>4.4747978298302377E-2</v>
      </c>
      <c r="F209" s="23">
        <f t="shared" ca="1" si="15"/>
        <v>0.95872697274393837</v>
      </c>
      <c r="G209" s="23">
        <f t="shared" ca="1" si="16"/>
        <v>10.742627146319895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ca="1" si="13"/>
        <v>1.044678743856279</v>
      </c>
      <c r="E210" s="23">
        <f t="shared" ca="1" si="14"/>
        <v>4.7716662965341126E-2</v>
      </c>
      <c r="F210" s="23">
        <f t="shared" ca="1" si="15"/>
        <v>0.9562351013886361</v>
      </c>
      <c r="G210" s="23">
        <f t="shared" ca="1" si="16"/>
        <v>10.713146002591463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ca="1" si="13"/>
        <v>1.0472330638396203</v>
      </c>
      <c r="E211" s="23">
        <f t="shared" ca="1" si="14"/>
        <v>5.0672919640133547E-2</v>
      </c>
      <c r="F211" s="23">
        <f t="shared" ca="1" si="15"/>
        <v>0.95378136382656808</v>
      </c>
      <c r="G211" s="23">
        <f t="shared" ca="1" si="16"/>
        <v>10.684116016920152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ca="1" si="13"/>
        <v>1.0497530978790277</v>
      </c>
      <c r="E212" s="23">
        <f t="shared" ca="1" si="14"/>
        <v>5.3616915515400404E-2</v>
      </c>
      <c r="F212" s="23">
        <f t="shared" ca="1" si="15"/>
        <v>0.95136483327958854</v>
      </c>
      <c r="G212" s="23">
        <f t="shared" ca="1" si="16"/>
        <v>10.655526224662994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ca="1" si="13"/>
        <v>1.0522394568548203</v>
      </c>
      <c r="E213" s="23">
        <f t="shared" ca="1" si="14"/>
        <v>5.6548814798278266E-2</v>
      </c>
      <c r="F213" s="23">
        <f t="shared" ca="1" si="15"/>
        <v>0.94898461114977606</v>
      </c>
      <c r="G213" s="23">
        <f t="shared" ca="1" si="16"/>
        <v>10.627365994575161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ca="1" si="13"/>
        <v>1.0546927381024347</v>
      </c>
      <c r="E214" s="23">
        <f t="shared" ca="1" si="14"/>
        <v>5.9468778776665635E-2</v>
      </c>
      <c r="F214" s="23">
        <f t="shared" ca="1" si="15"/>
        <v>0.94663982598944096</v>
      </c>
      <c r="G214" s="23">
        <f t="shared" ca="1" si="16"/>
        <v>10.599625016624174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ca="1" si="13"/>
        <v>1.0571135257712239</v>
      </c>
      <c r="E215" s="23">
        <f t="shared" ca="1" si="14"/>
        <v>6.2376965883807894E-2</v>
      </c>
      <c r="F215" s="23">
        <f t="shared" ca="1" si="15"/>
        <v>0.94432963251480462</v>
      </c>
      <c r="G215" s="23">
        <f t="shared" ca="1" si="16"/>
        <v>10.572293290320841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ca="1" si="13"/>
        <v>1.0595023911722192</v>
      </c>
      <c r="E216" s="23">
        <f t="shared" ca="1" si="14"/>
        <v>6.5273531761175327E-2</v>
      </c>
      <c r="F216" s="23">
        <f t="shared" ca="1" si="15"/>
        <v>0.94205321066126146</v>
      </c>
      <c r="G216" s="23">
        <f t="shared" ca="1" si="16"/>
        <v>10.545361113542114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ca="1" si="13"/>
        <v>1.0618598931152381</v>
      </c>
      <c r="E217" s="23">
        <f t="shared" ca="1" si="14"/>
        <v>6.8158629319685984E-2</v>
      </c>
      <c r="F217" s="23">
        <f t="shared" ca="1" si="15"/>
        <v>0.93980976467825805</v>
      </c>
      <c r="G217" s="23">
        <f t="shared" ca="1" si="16"/>
        <v>10.518819071822678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ca="1" si="13"/>
        <v>1.0641865782357081</v>
      </c>
      <c r="E218" s="23">
        <f t="shared" ca="1" si="14"/>
        <v>7.1032408799324917E-2</v>
      </c>
      <c r="F218" s="23">
        <f t="shared" ca="1" si="15"/>
        <v>0.93759852226191343</v>
      </c>
      <c r="G218" s="23">
        <f t="shared" ca="1" si="16"/>
        <v>10.492658028093054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ca="1" si="13"/>
        <v>1.0664829813115688</v>
      </c>
      <c r="E219" s="23">
        <f t="shared" ca="1" si="14"/>
        <v>7.3895017827207934E-2</v>
      </c>
      <c r="F219" s="23">
        <f t="shared" ca="1" si="15"/>
        <v>0.93541873372360873</v>
      </c>
      <c r="G219" s="23">
        <f t="shared" ca="1" si="16"/>
        <v>10.466869112843233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ca="1" si="13"/>
        <v>1.0687496255705888</v>
      </c>
      <c r="E220" s="23">
        <f t="shared" ca="1" si="14"/>
        <v>7.6746601474136839E-2</v>
      </c>
      <c r="F220" s="23">
        <f t="shared" ca="1" si="15"/>
        <v>0.93326967119286153</v>
      </c>
      <c r="G220" s="23">
        <f t="shared" ca="1" si="16"/>
        <v>10.441443714691944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ca="1" si="19">1+$E$14/$E$13*(1-$C$19^2/C221^2)</f>
        <v>1.0709870229884322</v>
      </c>
      <c r="E221" s="23">
        <f t="shared" ref="E221:E289" ca="1" si="20">$C$20*(C221/$C$19-$C$19/C221)</f>
        <v>7.958730230969302E-2</v>
      </c>
      <c r="F221" s="23">
        <f t="shared" ca="1" si="15"/>
        <v>0.93115062785289437</v>
      </c>
      <c r="G221" s="23">
        <f t="shared" ca="1" si="16"/>
        <v>10.416373471342737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ca="1" si="19"/>
        <v>1.0731956745777882</v>
      </c>
      <c r="E222" s="23">
        <f t="shared" ca="1" si="20"/>
        <v>8.2417260455911356E-2</v>
      </c>
      <c r="F222" s="23">
        <f t="shared" ref="F222:F284" ca="1" si="21">(D222^2+E222^2)^0.5/(D222^2+E222^2)</f>
        <v>0.92906091720737438</v>
      </c>
      <c r="G222" s="23">
        <f t="shared" ref="G222:G285" ca="1" si="22">F222*$C$22/$C$12-$C$3</f>
        <v>10.391650260908811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ca="1" si="19"/>
        <v>1.0753760706688711</v>
      </c>
      <c r="E223" s="23">
        <f t="shared" ca="1" si="20"/>
        <v>8.5236613639578226E-2</v>
      </c>
      <c r="F223" s="23">
        <f t="shared" ca="1" si="21"/>
        <v>0.92699987237689818</v>
      </c>
      <c r="G223" s="23">
        <f t="shared" ca="1" si="22"/>
        <v>10.367266193589799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ca="1" si="19"/>
        <v>1.0775286911815818</v>
      </c>
      <c r="E224" s="23">
        <f t="shared" ca="1" si="20"/>
        <v>8.8045497243194257E-2</v>
      </c>
      <c r="F224" s="23">
        <f t="shared" ca="1" si="21"/>
        <v>0.92496684542384644</v>
      </c>
      <c r="G224" s="23">
        <f t="shared" ca="1" si="22"/>
        <v>10.343213603684159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ca="1" si="19"/>
        <v>1.0796540058896147</v>
      </c>
      <c r="E225" s="23">
        <f t="shared" ca="1" si="20"/>
        <v>9.0844044354641509E-2</v>
      </c>
      <c r="F225" s="23">
        <f t="shared" ca="1" si="21"/>
        <v>0.92296120670432225</v>
      </c>
      <c r="G225" s="23">
        <f t="shared" ca="1" si="22"/>
        <v>10.319485041922018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ca="1" si="19"/>
        <v>1.0817524746767808</v>
      </c>
      <c r="E226" s="23">
        <f t="shared" ca="1" si="20"/>
        <v>9.3632385815592939E-2</v>
      </c>
      <c r="F226" s="23">
        <f t="shared" ca="1" si="21"/>
        <v>0.9209823442459375</v>
      </c>
      <c r="G226" s="23">
        <f t="shared" ca="1" si="22"/>
        <v>10.296073268103799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ca="1" si="19"/>
        <v>1.0838245477858059</v>
      </c>
      <c r="E227" s="23">
        <f t="shared" ca="1" si="20"/>
        <v>9.6410650268701756E-2</v>
      </c>
      <c r="F227" s="23">
        <f t="shared" ca="1" si="21"/>
        <v>0.91902966315028412</v>
      </c>
      <c r="G227" s="23">
        <f t="shared" ca="1" si="22"/>
        <v>10.272971244030904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ca="1" si="19"/>
        <v>1.0858706660598603</v>
      </c>
      <c r="E228" s="23">
        <f t="shared" ca="1" si="20"/>
        <v>9.9178964203606418E-2</v>
      </c>
      <c r="F228" s="23">
        <f t="shared" ca="1" si="21"/>
        <v>0.91710258501897435</v>
      </c>
      <c r="G228" s="23">
        <f t="shared" ca="1" si="22"/>
        <v>10.250172126715247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ca="1" si="19"/>
        <v>1.0878912611770548</v>
      </c>
      <c r="E229" s="23">
        <f t="shared" ca="1" si="20"/>
        <v>0.10193745200178435</v>
      </c>
      <c r="F229" s="23">
        <f t="shared" ca="1" si="21"/>
        <v>0.9152005474022028</v>
      </c>
      <c r="G229" s="23">
        <f t="shared" ca="1" si="22"/>
        <v>10.227669261855224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ca="1" si="19"/>
        <v>1.0898867558781429</v>
      </c>
      <c r="E230" s="23">
        <f t="shared" ca="1" si="20"/>
        <v>0.10468623598029034</v>
      </c>
      <c r="F230" s="23">
        <f t="shared" ca="1" si="21"/>
        <v>0.9133230032688221</v>
      </c>
      <c r="G230" s="23">
        <f t="shared" ca="1" si="22"/>
        <v>10.205456177566228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ca="1" si="19"/>
        <v>1.0918575641876487</v>
      </c>
      <c r="E231" s="23">
        <f t="shared" ca="1" si="20"/>
        <v>0.10742543643440934</v>
      </c>
      <c r="F231" s="23">
        <f t="shared" ca="1" si="21"/>
        <v>0.9114694204969811</v>
      </c>
      <c r="G231" s="23">
        <f t="shared" ca="1" si="22"/>
        <v>10.183526578354408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ca="1" si="19"/>
        <v>1.0938040916286389</v>
      </c>
      <c r="E232" s="23">
        <f t="shared" ca="1" si="20"/>
        <v>0.1101551716792574</v>
      </c>
      <c r="F232" s="23">
        <f t="shared" ca="1" si="21"/>
        <v>0.90963928138442129</v>
      </c>
      <c r="G232" s="23">
        <f t="shared" ca="1" si="22"/>
        <v>10.161874339323051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ca="1" si="19"/>
        <v>1.0957267354313442</v>
      </c>
      <c r="E233" s="23">
        <f t="shared" ca="1" si="20"/>
        <v>0.11287555809035828</v>
      </c>
      <c r="F233" s="23">
        <f t="shared" ca="1" si="21"/>
        <v>0.90783208217756728</v>
      </c>
      <c r="G233" s="23">
        <f t="shared" ca="1" si="22"/>
        <v>10.140493500601258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ca="1" si="19"/>
        <v>1.0976258847358351</v>
      </c>
      <c r="E234" s="23">
        <f t="shared" ca="1" si="20"/>
        <v>0.11558671014322727</v>
      </c>
      <c r="F234" s="23">
        <f t="shared" ca="1" si="21"/>
        <v>0.90604733261859227</v>
      </c>
      <c r="G234" s="23">
        <f t="shared" ca="1" si="22"/>
        <v>10.119378261985332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ca="1" si="19"/>
        <v>1.09950192078894</v>
      </c>
      <c r="E235" s="23">
        <f t="shared" ca="1" si="20"/>
        <v>0.11828874045198919</v>
      </c>
      <c r="F235" s="23">
        <f t="shared" ca="1" si="21"/>
        <v>0.90428455550967934</v>
      </c>
      <c r="G235" s="23">
        <f t="shared" ca="1" si="22"/>
        <v>10.098522977783574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ca="1" si="19"/>
        <v>1.1013552171355943</v>
      </c>
      <c r="E236" s="23">
        <f t="shared" ca="1" si="20"/>
        <v>0.12098175980705825</v>
      </c>
      <c r="F236" s="23">
        <f t="shared" ca="1" si="21"/>
        <v>0.90254328629373526</v>
      </c>
      <c r="G236" s="23">
        <f t="shared" ca="1" si="22"/>
        <v>10.077922151855738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ca="1" si="19"/>
        <v>1.1031861398048002</v>
      </c>
      <c r="E237" s="23">
        <f t="shared" ca="1" si="20"/>
        <v>0.12366587721190657</v>
      </c>
      <c r="F237" s="23">
        <f t="shared" ca="1" si="21"/>
        <v>0.90082307265084882</v>
      </c>
      <c r="G237" s="23">
        <f t="shared" ca="1" si="22"/>
        <v>10.057570432838768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ca="1" si="19"/>
        <v>1.1049950474903691</v>
      </c>
      <c r="E238" s="23">
        <f t="shared" ca="1" si="20"/>
        <v>0.12634119991894643</v>
      </c>
      <c r="F238" s="23">
        <f t="shared" ca="1" si="21"/>
        <v>0.89912347410982263</v>
      </c>
      <c r="G238" s="23">
        <f t="shared" ca="1" si="22"/>
        <v>10.037462609550856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ca="1" si="19"/>
        <v>1.1067822917266128</v>
      </c>
      <c r="E239" s="23">
        <f t="shared" ca="1" si="20"/>
        <v>0.12900783346455155</v>
      </c>
      <c r="F239" s="23">
        <f t="shared" ca="1" si="21"/>
        <v>0.89744406167413726</v>
      </c>
      <c r="G239" s="23">
        <f t="shared" ca="1" si="22"/>
        <v>10.017593606566251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ca="1" si="19"/>
        <v>1.1085482170591454</v>
      </c>
      <c r="E240" s="23">
        <f t="shared" ca="1" si="20"/>
        <v>0.13166588170324114</v>
      </c>
      <c r="F240" s="23">
        <f t="shared" ca="1" si="21"/>
        <v>0.89578441746173387</v>
      </c>
      <c r="G240" s="23">
        <f t="shared" ca="1" si="22"/>
        <v>9.9979584799535495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ca="1" si="19"/>
        <v>1.1102931612109492</v>
      </c>
      <c r="E241" s="23">
        <f t="shared" ca="1" si="20"/>
        <v>0.13431544684104976</v>
      </c>
      <c r="F241" s="23">
        <f t="shared" ca="1" si="21"/>
        <v>0.89414413435803963</v>
      </c>
      <c r="G241" s="23">
        <f t="shared" ca="1" si="22"/>
        <v>9.9785524131706751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ca="1" si="19"/>
        <v>1.1120174552438564</v>
      </c>
      <c r="E242" s="23">
        <f t="shared" ca="1" si="20"/>
        <v>0.13695662946810647</v>
      </c>
      <c r="F242" s="23">
        <f t="shared" ca="1" si="21"/>
        <v>0.8925228156816728</v>
      </c>
      <c r="G242" s="23">
        <f t="shared" ca="1" si="22"/>
        <v>9.9593707131098519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ca="1" si="19"/>
        <v>1.1137214237155881</v>
      </c>
      <c r="E243" s="23">
        <f t="shared" ca="1" si="20"/>
        <v>0.13958952859044382</v>
      </c>
      <c r="F243" s="23">
        <f t="shared" ca="1" si="21"/>
        <v>0.89092007486230784</v>
      </c>
      <c r="G243" s="23">
        <f t="shared" ca="1" si="22"/>
        <v>9.9404088062864595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ca="1" si="19"/>
        <v>1.1154053848324912</v>
      </c>
      <c r="E244" s="23">
        <f t="shared" ca="1" si="20"/>
        <v>0.14221424166105842</v>
      </c>
      <c r="F244" s="23">
        <f t="shared" ca="1" si="21"/>
        <v>0.88933553513018948</v>
      </c>
      <c r="G244" s="23">
        <f t="shared" ca="1" si="22"/>
        <v>9.9216622351656856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ca="1" si="19"/>
        <v>1.1170696505981077</v>
      </c>
      <c r="E245" s="23">
        <f t="shared" ca="1" si="20"/>
        <v>0.14483086461024403</v>
      </c>
      <c r="F245" s="23">
        <f t="shared" ca="1" si="21"/>
        <v>0.88776882921681866</v>
      </c>
      <c r="G245" s="23">
        <f t="shared" ca="1" si="22"/>
        <v>9.9031266546213743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ca="1" si="19"/>
        <v>1.1187145269577043</v>
      </c>
      <c r="E246" s="23">
        <f t="shared" ca="1" si="20"/>
        <v>0.14743949187521571</v>
      </c>
      <c r="F246" s="23">
        <f t="shared" ca="1" si="21"/>
        <v>0.88621959906635051</v>
      </c>
      <c r="G246" s="23">
        <f t="shared" ca="1" si="22"/>
        <v>9.8847978285215898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ca="1" si="19"/>
        <v>1.1203403139388892</v>
      </c>
      <c r="E247" s="23">
        <f t="shared" ca="1" si="20"/>
        <v>0.15004021642904572</v>
      </c>
      <c r="F247" s="23">
        <f t="shared" ca="1" si="21"/>
        <v>0.884687495557267</v>
      </c>
      <c r="G247" s="23">
        <f t="shared" ca="1" si="22"/>
        <v>9.8666716264357479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ca="1" si="19"/>
        <v>1.1219473057884353</v>
      </c>
      <c r="E248" s="23">
        <f t="shared" ca="1" si="20"/>
        <v>0.15263312980892874</v>
      </c>
      <c r="F248" s="23">
        <f t="shared" ca="1" si="21"/>
        <v>0.8831721782339057</v>
      </c>
      <c r="G248" s="23">
        <f t="shared" ca="1" si="22"/>
        <v>9.8487440204583603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ca="1" si="19"/>
        <v>1.1235357911054262</v>
      </c>
      <c r="E249" s="23">
        <f t="shared" ca="1" si="20"/>
        <v>0.15521832214379494</v>
      </c>
      <c r="F249" s="23">
        <f t="shared" ca="1" si="21"/>
        <v>0.88167331504744884</v>
      </c>
      <c r="G249" s="23">
        <f t="shared" ca="1" si="22"/>
        <v>9.8310110821446859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ca="1" si="19"/>
        <v>1.1251060529708399</v>
      </c>
      <c r="E250" s="23">
        <f t="shared" ca="1" si="20"/>
        <v>0.15779588218128818</v>
      </c>
      <c r="F250" s="23">
        <f t="shared" ca="1" si="21"/>
        <v>0.88019058210598711</v>
      </c>
      <c r="G250" s="23">
        <f t="shared" ca="1" si="22"/>
        <v>9.813468979553754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ca="1" si="19"/>
        <v>1.1266583690736751</v>
      </c>
      <c r="E251" s="23">
        <f t="shared" ca="1" si="20"/>
        <v>0.16036589731412659</v>
      </c>
      <c r="F251" s="23">
        <f t="shared" ca="1" si="21"/>
        <v>0.87872366343330099</v>
      </c>
      <c r="G251" s="23">
        <f t="shared" ca="1" si="22"/>
        <v>9.7961139743945367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ca="1" si="19"/>
        <v>1.1281930118337273</v>
      </c>
      <c r="E252" s="23">
        <f t="shared" ca="1" si="20"/>
        <v>0.16292845360586117</v>
      </c>
      <c r="F252" s="23">
        <f t="shared" ca="1" si="21"/>
        <v>0.87727225073600645</v>
      </c>
      <c r="G252" s="23">
        <f t="shared" ca="1" si="22"/>
        <v>9.7789424192710488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ca="1" si="19"/>
        <v>1.1297102485211177</v>
      </c>
      <c r="E253" s="23">
        <f t="shared" ca="1" si="20"/>
        <v>0.16548363581604997</v>
      </c>
      <c r="F253" s="23">
        <f t="shared" ca="1" si="21"/>
        <v>0.87583604317873587</v>
      </c>
      <c r="G253" s="23">
        <f t="shared" ca="1" si="22"/>
        <v>9.7619507550225482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ca="1" si="19"/>
        <v>1.1312103413726671</v>
      </c>
      <c r="E254" s="23">
        <f t="shared" ca="1" si="20"/>
        <v>0.16803152742486149</v>
      </c>
      <c r="F254" s="23">
        <f t="shared" ca="1" si="21"/>
        <v>0.87441474716703893</v>
      </c>
      <c r="G254" s="23">
        <f t="shared" ca="1" si="22"/>
        <v>9.7451355081550393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ca="1" si="19"/>
        <v>1.1326935477052156</v>
      </c>
      <c r="E255" s="23">
        <f t="shared" ca="1" si="20"/>
        <v>0.17057221065712322</v>
      </c>
      <c r="F255" s="23">
        <f t="shared" ca="1" si="21"/>
        <v>0.87300807613769815</v>
      </c>
      <c r="G255" s="23">
        <f t="shared" ca="1" si="22"/>
        <v>9.7284932883605144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ca="1" si="19"/>
        <v>1.1341601200259777</v>
      </c>
      <c r="E256" s="23">
        <f t="shared" ca="1" si="20"/>
        <v>0.17310576650583018</v>
      </c>
      <c r="F256" s="23">
        <f t="shared" ca="1" si="21"/>
        <v>0.87161575035616745</v>
      </c>
      <c r="G256" s="23">
        <f t="shared" ca="1" si="22"/>
        <v>9.7120207861204744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ca="1" si="19"/>
        <v>1.1356103061400171</v>
      </c>
      <c r="E257" s="23">
        <f t="shared" ca="1" si="20"/>
        <v>0.17563227475512666</v>
      </c>
      <c r="F257" s="23">
        <f t="shared" ca="1" si="21"/>
        <v>0.87023749672086248</v>
      </c>
      <c r="G257" s="23">
        <f t="shared" ca="1" si="22"/>
        <v>9.6957147703904898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ca="1" si="19"/>
        <v>1.1370443492549336</v>
      </c>
      <c r="E258" s="23">
        <f t="shared" ca="1" si="20"/>
        <v>0.17815181400277549</v>
      </c>
      <c r="F258" s="23">
        <f t="shared" ca="1" si="21"/>
        <v>0.86887304857403291</v>
      </c>
      <c r="G258" s="23">
        <f t="shared" ca="1" si="22"/>
        <v>9.6795720863626471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ca="1" si="19"/>
        <v>1.1384624880828382</v>
      </c>
      <c r="E259" s="23">
        <f t="shared" ca="1" si="20"/>
        <v>0.18066446168212841</v>
      </c>
      <c r="F259" s="23">
        <f t="shared" ca="1" si="21"/>
        <v>0.86752214551896401</v>
      </c>
      <c r="G259" s="23">
        <f t="shared" ca="1" si="22"/>
        <v>9.6635896533028838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ca="1" si="19"/>
        <v>1.1398649569397004</v>
      </c>
      <c r="E260" s="23">
        <f t="shared" ca="1" si="20"/>
        <v>0.18317029408360927</v>
      </c>
      <c r="F260" s="23">
        <f t="shared" ca="1" si="21"/>
        <v>0.8661845332432675</v>
      </c>
      <c r="G260" s="23">
        <f t="shared" ca="1" si="22"/>
        <v>9.6477644624603389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ca="1" si="19"/>
        <v>1.1412519858421435</v>
      </c>
      <c r="E261" s="23">
        <f t="shared" ca="1" si="20"/>
        <v>0.18566938637572419</v>
      </c>
      <c r="F261" s="23">
        <f t="shared" ca="1" si="21"/>
        <v>0.86485996334802584</v>
      </c>
      <c r="G261" s="23">
        <f t="shared" ca="1" si="22"/>
        <v>9.6320935750459959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ca="1" si="19"/>
        <v>1.1426238006017624</v>
      </c>
      <c r="E262" s="23">
        <f t="shared" ca="1" si="20"/>
        <v>0.18816181262560874</v>
      </c>
      <c r="F262" s="23">
        <f t="shared" ca="1" si="21"/>
        <v>0.86354819318257103</v>
      </c>
      <c r="G262" s="23">
        <f t="shared" ca="1" si="22"/>
        <v>9.6165741202779316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ca="1" si="19"/>
        <v>1.1439806229170351</v>
      </c>
      <c r="E263" s="23">
        <f t="shared" ca="1" si="20"/>
        <v>0.19064764581912705</v>
      </c>
      <c r="F263" s="23">
        <f t="shared" ca="1" si="21"/>
        <v>0.86224898568468422</v>
      </c>
      <c r="G263" s="23">
        <f t="shared" ca="1" si="22"/>
        <v>9.6012032934907658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ca="1" si="19"/>
        <v>1.1453226704629011</v>
      </c>
      <c r="E264" s="23">
        <f t="shared" ca="1" si="20"/>
        <v>0.19312695788053028</v>
      </c>
      <c r="F264" s="23">
        <f t="shared" ca="1" si="21"/>
        <v>0.86096210922601046</v>
      </c>
      <c r="G264" s="23">
        <f t="shared" ca="1" si="22"/>
        <v>9.5859783543067376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ca="1" si="19"/>
        <v>1.14665015697807</v>
      </c>
      <c r="E265" s="23">
        <f t="shared" ca="1" si="20"/>
        <v>0.19559981969168927</v>
      </c>
      <c r="F265" s="23">
        <f t="shared" ca="1" si="21"/>
        <v>0.8596873374624967</v>
      </c>
      <c r="G265" s="23">
        <f t="shared" ca="1" si="22"/>
        <v>9.570896624866279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ca="1" si="19"/>
        <v>1.1479632923501284</v>
      </c>
      <c r="E266" s="23">
        <f t="shared" ca="1" si="20"/>
        <v>0.19806630111090986</v>
      </c>
      <c r="F266" s="23">
        <f t="shared" ca="1" si="21"/>
        <v>0.85842444918966387</v>
      </c>
      <c r="G266" s="23">
        <f t="shared" ca="1" si="22"/>
        <v>9.5559554881157354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ca="1" si="19"/>
        <v>1.1492622826985086</v>
      </c>
      <c r="E267" s="23">
        <f t="shared" ca="1" si="20"/>
        <v>0.20052647099134255</v>
      </c>
      <c r="F267" s="23">
        <f t="shared" ca="1" si="21"/>
        <v>0.85717322820253439</v>
      </c>
      <c r="G267" s="23">
        <f t="shared" ca="1" si="22"/>
        <v>9.5411523861501752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ca="1" si="19"/>
        <v>1.1505473304553777</v>
      </c>
      <c r="E268" s="23">
        <f t="shared" ca="1" si="20"/>
        <v>0.20298039719899572</v>
      </c>
      <c r="F268" s="23">
        <f t="shared" ca="1" si="21"/>
        <v>0.85593346316004459</v>
      </c>
      <c r="G268" s="23">
        <f t="shared" ca="1" si="22"/>
        <v>9.5264848186092763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ca="1" si="19"/>
        <v>1.1518186344445096</v>
      </c>
      <c r="E269" s="23">
        <f t="shared" ca="1" si="20"/>
        <v>0.20542814663036352</v>
      </c>
      <c r="F269" s="23">
        <f t="shared" ca="1" si="21"/>
        <v>0.85470494745377468</v>
      </c>
      <c r="G269" s="23">
        <f t="shared" ca="1" si="22"/>
        <v>9.511950341124269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ca="1" si="19"/>
        <v>1.1530763899581951</v>
      </c>
      <c r="E270" s="23">
        <f t="shared" ca="1" si="20"/>
        <v>0.2078697852296767</v>
      </c>
      <c r="F270" s="23">
        <f t="shared" ca="1" si="21"/>
        <v>0.85348747908084299</v>
      </c>
      <c r="G270" s="23">
        <f t="shared" ca="1" si="22"/>
        <v>9.4975465638141578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ca="1" si="19"/>
        <v>1.1543207888322458</v>
      </c>
      <c r="E271" s="23">
        <f t="shared" ca="1" si="20"/>
        <v>0.21030537800578691</v>
      </c>
      <c r="F271" s="23">
        <f t="shared" ca="1" si="21"/>
        <v>0.85228086052080798</v>
      </c>
      <c r="G271" s="23">
        <f t="shared" ca="1" si="22"/>
        <v>9.4832711498293651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ca="1" si="19"/>
        <v>1.1555520195191471</v>
      </c>
      <c r="E272" s="23">
        <f t="shared" ca="1" si="20"/>
        <v>0.21273498904869287</v>
      </c>
      <c r="F272" s="23">
        <f t="shared" ca="1" si="21"/>
        <v>0.85108489861643799</v>
      </c>
      <c r="G272" s="23">
        <f t="shared" ca="1" si="22"/>
        <v>9.4691218139411237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ca="1" si="19"/>
        <v>1.1567702671594104</v>
      </c>
      <c r="E273" s="23">
        <f t="shared" ca="1" si="20"/>
        <v>0.21515868154571702</v>
      </c>
      <c r="F273" s="23">
        <f t="shared" ca="1" si="21"/>
        <v>0.84989940445820411</v>
      </c>
      <c r="G273" s="23">
        <f t="shared" ca="1" si="22"/>
        <v>9.4550963211749153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ca="1" si="19"/>
        <v>1.1579757136511768</v>
      </c>
      <c r="E274" s="23">
        <f t="shared" ca="1" si="20"/>
        <v>0.21757651779734233</v>
      </c>
      <c r="F274" s="23">
        <f t="shared" ca="1" si="21"/>
        <v>0.84872419327236848</v>
      </c>
      <c r="G274" s="23">
        <f t="shared" ca="1" si="22"/>
        <v>9.4411924854864662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ca="1" si="19"/>
        <v>1.1591685377181189</v>
      </c>
      <c r="E275" s="23">
        <f t="shared" ca="1" si="20"/>
        <v>0.21998855923271635</v>
      </c>
      <c r="F275" s="23">
        <f t="shared" ca="1" si="21"/>
        <v>0.84755908431253457</v>
      </c>
      <c r="G275" s="23">
        <f t="shared" ca="1" si="22"/>
        <v>9.4274081684786619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ca="1" si="19"/>
        <v>1.1603489149756905</v>
      </c>
      <c r="E276" s="23">
        <f t="shared" ca="1" si="20"/>
        <v>0.22239486642483136</v>
      </c>
      <c r="F276" s="23">
        <f t="shared" ca="1" si="21"/>
        <v>0.84640390075454042</v>
      </c>
      <c r="G276" s="23">
        <f t="shared" ca="1" si="22"/>
        <v>9.4137412781580672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ca="1" si="19"/>
        <v>1.1615170179957688</v>
      </c>
      <c r="E277" s="23">
        <f t="shared" ca="1" si="20"/>
        <v>0.22479549910538787</v>
      </c>
      <c r="F277" s="23">
        <f t="shared" ca="1" si="21"/>
        <v>0.84525846959457362</v>
      </c>
      <c r="G277" s="23">
        <f t="shared" ca="1" si="22"/>
        <v>9.4001897677295094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ca="1" si="19"/>
        <v>1.1626730163697323</v>
      </c>
      <c r="E278" s="23">
        <f t="shared" ca="1" si="20"/>
        <v>0.22719051617935021</v>
      </c>
      <c r="F278" s="23">
        <f t="shared" ca="1" si="21"/>
        <v>0.84412262155039686</v>
      </c>
      <c r="G278" s="23">
        <f t="shared" ca="1" si="22"/>
        <v>9.3867516344274922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ca="1" si="19"/>
        <v>1.1638170767700211</v>
      </c>
      <c r="E279" s="23">
        <f t="shared" ca="1" si="20"/>
        <v>0.22957997573920036</v>
      </c>
      <c r="F279" s="23">
        <f t="shared" ca="1" si="21"/>
        <v>0.84299619096557343</v>
      </c>
      <c r="G279" s="23">
        <f t="shared" ca="1" si="22"/>
        <v>9.3734249183830922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ca="1" si="19"/>
        <v>1.1649493630102161</v>
      </c>
      <c r="E280" s="23">
        <f t="shared" ca="1" si="20"/>
        <v>0.23196393507889812</v>
      </c>
      <c r="F280" s="23">
        <f t="shared" ca="1" si="21"/>
        <v>0.84187901571658985</v>
      </c>
      <c r="G280" s="23">
        <f t="shared" ca="1" si="22"/>
        <v>9.3602077015251481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ca="1" si="19"/>
        <v>1.1660700361036831</v>
      </c>
      <c r="E281" s="23">
        <f t="shared" ca="1" si="20"/>
        <v>0.23434245070755488</v>
      </c>
      <c r="F281" s="23">
        <f t="shared" ca="1" si="21"/>
        <v>0.84077093712277307</v>
      </c>
      <c r="G281" s="23">
        <f t="shared" ca="1" si="22"/>
        <v>9.3470981065144745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ca="1" si="19"/>
        <v>1.1671792543208164</v>
      </c>
      <c r="E282" s="23">
        <f t="shared" ca="1" si="20"/>
        <v>0.23671557836282625</v>
      </c>
      <c r="F282" s="23">
        <f t="shared" ca="1" si="21"/>
        <v>0.83967179985890639</v>
      </c>
      <c r="G282" s="23">
        <f t="shared" ca="1" si="22"/>
        <v>9.3340942957100452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ca="1" si="19"/>
        <v>1.1682771732449218</v>
      </c>
      <c r="E283" s="23">
        <f t="shared" ca="1" si="20"/>
        <v>0.2390833730240326</v>
      </c>
      <c r="F283" s="23">
        <f t="shared" ca="1" si="21"/>
        <v>0.83858145187045341</v>
      </c>
      <c r="G283" s="23">
        <f t="shared" ca="1" si="22"/>
        <v>9.3211944701660059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ca="1" si="19"/>
        <v>1.1693639458267779</v>
      </c>
      <c r="E284" s="23">
        <f t="shared" ca="1" si="20"/>
        <v>0.24144588892501162</v>
      </c>
      <c r="F284" s="23">
        <f t="shared" ca="1" si="21"/>
        <v>0.83749974429129592</v>
      </c>
      <c r="G284" s="23">
        <f t="shared" ca="1" si="22"/>
        <v>9.3083968686584395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 ca="1">1+$E$14/$E$13*(1-$C$19^2/C285^2)</f>
        <v>1.1704397224379066</v>
      </c>
      <c r="E285" s="23">
        <f t="shared" ca="1" si="20"/>
        <v>0.24380317956671171</v>
      </c>
      <c r="F285" s="23">
        <f ca="1">(D285^2+E285^2)^0.5/(D285^2+E285^2)</f>
        <v>0.83642653136390499</v>
      </c>
      <c r="G285" s="23">
        <f t="shared" ca="1" si="22"/>
        <v>9.2956997667409205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 ca="1">1+$E$14/$E$13*(1-$C$19^2/C286^2)</f>
        <v>1.1715046509225915</v>
      </c>
      <c r="E286" s="23">
        <f t="shared" ca="1" si="20"/>
        <v>0.24615529772952965</v>
      </c>
      <c r="F286" s="23">
        <f ca="1">(D286^2+E286^2)^0.5/(D286^2+E286^2)</f>
        <v>0.83536167036186026</v>
      </c>
      <c r="G286" s="23">
        <f ca="1">F286*$C$22/$C$12-$C$3</f>
        <v>9.2831014758278325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 ca="1">1+$E$14/$E$13*(1-$C$19^2/C287^2)</f>
        <v>1.172558876648677</v>
      </c>
      <c r="E287" s="23">
        <f t="shared" ca="1" si="20"/>
        <v>0.24850229548540043</v>
      </c>
      <c r="F287" s="23">
        <f ca="1">(D287^2+E287^2)^0.5/(D287^2+E287^2)</f>
        <v>0.83430502151463648</v>
      </c>
      <c r="G287" s="23">
        <f ca="1">F287*$C$22/$C$12-$C$3</f>
        <v>9.2706003423045473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 ca="1">1+$E$14/$E$13*(1-$C$19^2/C288^2)</f>
        <v>1.1736025425571788</v>
      </c>
      <c r="E288" s="23">
        <f t="shared" ca="1" si="20"/>
        <v>0.25084422420964464</v>
      </c>
      <c r="F288" s="23">
        <f ca="1">(D288^2+E288^2)^0.5/(D288^2+E288^2)</f>
        <v>0.83325644793458542</v>
      </c>
      <c r="G288" s="23">
        <f ca="1">F288*$C$22/$C$12-$C$3</f>
        <v>9.258194746663527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 ca="1">1+$E$14/$E$13*(1-$C$19^2/C289^2)</f>
        <v>1.1746357892107395</v>
      </c>
      <c r="E289" s="23">
        <f t="shared" ca="1" si="20"/>
        <v>0.25318113459257852</v>
      </c>
      <c r="F289" s="23">
        <f ca="1">(D289^2+E289^2)^0.5/(D289^2+E289^2)</f>
        <v>0.83221581554603619</v>
      </c>
      <c r="G289" s="23">
        <f ca="1">F289*$C$22/$C$12-$C$3</f>
        <v>9.2458831026655339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ca="1" si="25">1+$E$14/$E$13*(1-$C$19^2/C290^2)</f>
        <v>1.1756587548409594</v>
      </c>
      <c r="E290" s="23">
        <f t="shared" ref="E290:E353" ca="1" si="26">$C$20*(C290/$C$19-$C$19/C290)</f>
        <v>0.25551307665089285</v>
      </c>
      <c r="F290" s="23">
        <f t="shared" ref="F290:F353" ca="1" si="27">(D290^2+E290^2)^0.5/(D290^2+E290^2)</f>
        <v>0.83118299301644238</v>
      </c>
      <c r="G290" s="23">
        <f t="shared" ref="G290:G353" ca="1" si="28">F290*$C$22/$C$12-$C$3</f>
        <v>9.2336638565250251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ca="1" si="25"/>
        <v>1.1766715753946313</v>
      </c>
      <c r="E291" s="23">
        <f t="shared" ca="1" si="26"/>
        <v>0.25784009973880573</v>
      </c>
      <c r="F291" s="23">
        <f t="shared" ca="1" si="27"/>
        <v>0.83015785168951273</v>
      </c>
      <c r="G291" s="23">
        <f t="shared" ca="1" si="28"/>
        <v>9.2215354861190413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ca="1" si="25"/>
        <v>1.1776743845789097</v>
      </c>
      <c r="E292" s="23">
        <f t="shared" ca="1" si="26"/>
        <v>0.2601622525589945</v>
      </c>
      <c r="F292" s="23">
        <f t="shared" ca="1" si="27"/>
        <v>0.82914026552025522</v>
      </c>
      <c r="G292" s="23">
        <f t="shared" ca="1" si="28"/>
        <v>9.2094965002186999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ca="1" si="25"/>
        <v>1.1786673139054415</v>
      </c>
      <c r="E293" s="23">
        <f t="shared" ca="1" si="26"/>
        <v>0.26247958317331149</v>
      </c>
      <c r="F293" s="23">
        <f t="shared" ca="1" si="27"/>
        <v>0.82813011101187306</v>
      </c>
      <c r="G293" s="23">
        <f t="shared" ca="1" si="28"/>
        <v>9.1975454377426349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ca="1" si="25"/>
        <v>1.1796504927334848</v>
      </c>
      <c r="E294" s="23">
        <f t="shared" ca="1" si="26"/>
        <v>0.26479213901329018</v>
      </c>
      <c r="F294" s="23">
        <f t="shared" ca="1" si="27"/>
        <v>0.82712726715445384</v>
      </c>
      <c r="G294" s="23">
        <f t="shared" ca="1" si="28"/>
        <v>9.1856808670316141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ca="1" si="25"/>
        <v>1.180624048312044</v>
      </c>
      <c r="E295" s="23">
        <f t="shared" ca="1" si="26"/>
        <v>0.26709996689044335</v>
      </c>
      <c r="F295" s="23">
        <f t="shared" ca="1" si="27"/>
        <v>0.82613161536538904</v>
      </c>
      <c r="G295" s="23">
        <f t="shared" ca="1" si="28"/>
        <v>9.1739013851436617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ca="1" si="25"/>
        <v>1.1815881058210449</v>
      </c>
      <c r="E296" s="23">
        <f t="shared" ca="1" si="26"/>
        <v>0.26940311300636222</v>
      </c>
      <c r="F296" s="23">
        <f t="shared" ca="1" si="27"/>
        <v>0.82514303943147216</v>
      </c>
      <c r="G296" s="23">
        <f t="shared" ca="1" si="28"/>
        <v>9.16220561716902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ca="1" si="25"/>
        <v>1.1825427884115762</v>
      </c>
      <c r="E297" s="23">
        <f t="shared" ca="1" si="26"/>
        <v>0.27170162296261724</v>
      </c>
      <c r="F297" s="23">
        <f t="shared" ca="1" si="27"/>
        <v>0.82416142545261872</v>
      </c>
      <c r="G297" s="23">
        <f t="shared" ca="1" si="28"/>
        <v>9.150592215564302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ca="1" si="25"/>
        <v>1.1834882172452199</v>
      </c>
      <c r="E298" s="23">
        <f t="shared" ca="1" si="26"/>
        <v>0.27399554177046748</v>
      </c>
      <c r="F298" s="23">
        <f t="shared" ca="1" si="27"/>
        <v>0.8231866617871566</v>
      </c>
      <c r="G298" s="23">
        <f t="shared" ca="1" si="28"/>
        <v>9.1390598595052328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ca="1" si="25"/>
        <v>1.1844245115324965</v>
      </c>
      <c r="E299" s="23">
        <f t="shared" ca="1" si="26"/>
        <v>0.27628491386038123</v>
      </c>
      <c r="F299" s="23">
        <f t="shared" ca="1" si="27"/>
        <v>0.82221863899863457</v>
      </c>
      <c r="G299" s="23">
        <f t="shared" ca="1" si="28"/>
        <v>9.1276072542573363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ca="1" si="25"/>
        <v>1.1853517885704445</v>
      </c>
      <c r="E300" s="23">
        <f t="shared" ca="1" si="26"/>
        <v>0.27856978309137398</v>
      </c>
      <c r="F300" s="23">
        <f t="shared" ca="1" si="27"/>
        <v>0.82125724980410486</v>
      </c>
      <c r="G300" s="23">
        <f t="shared" ca="1" si="28"/>
        <v>9.1162331305640798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ca="1" si="25"/>
        <v>1.18627016377936</v>
      </c>
      <c r="E301" s="23">
        <f t="shared" ca="1" si="26"/>
        <v>0.2808501927601661</v>
      </c>
      <c r="F301" s="23">
        <f t="shared" ca="1" si="27"/>
        <v>0.82030238902382779</v>
      </c>
      <c r="G301" s="23">
        <f t="shared" ca="1" si="28"/>
        <v>9.1049362440518244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ca="1" si="25"/>
        <v>1.1871797507387138</v>
      </c>
      <c r="E302" s="23">
        <f t="shared" ca="1" si="26"/>
        <v>0.28312618561016523</v>
      </c>
      <c r="F302" s="23">
        <f t="shared" ca="1" si="27"/>
        <v>0.81935395353235618</v>
      </c>
      <c r="G302" s="23">
        <f t="shared" ca="1" si="28"/>
        <v>9.0937153746511132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ca="1" si="25"/>
        <v>1.1880806612222714</v>
      </c>
      <c r="E303" s="23">
        <f t="shared" ca="1" si="26"/>
        <v>0.28539780384027708</v>
      </c>
      <c r="F303" s="23">
        <f t="shared" ca="1" si="27"/>
        <v>0.81841184221095697</v>
      </c>
      <c r="G303" s="23">
        <f t="shared" ca="1" si="28"/>
        <v>9.0825693260337736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ca="1" si="25"/>
        <v>1.1889730052324321</v>
      </c>
      <c r="E304" s="23">
        <f t="shared" ca="1" si="26"/>
        <v>0.28766508911354827</v>
      </c>
      <c r="F304" s="23">
        <f t="shared" ca="1" si="27"/>
        <v>0.81747595590132405</v>
      </c>
      <c r="G304" s="23">
        <f t="shared" ca="1" si="28"/>
        <v>9.0714969250653006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ca="1" si="25"/>
        <v>1.1898568910338092</v>
      </c>
      <c r="E305" s="23">
        <f t="shared" ca="1" si="26"/>
        <v>0.2899280825656449</v>
      </c>
      <c r="F305" s="23">
        <f t="shared" ca="1" si="27"/>
        <v>0.81654619736054768</v>
      </c>
      <c r="G305" s="23">
        <f t="shared" ca="1" si="28"/>
        <v>9.0604970212720968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ca="1" si="25"/>
        <v>1.1907324251860703</v>
      </c>
      <c r="E306" s="23">
        <f t="shared" ca="1" si="26"/>
        <v>0.2921868248131711</v>
      </c>
      <c r="F306" s="23">
        <f t="shared" ca="1" si="27"/>
        <v>0.81562247121729536</v>
      </c>
      <c r="G306" s="23">
        <f t="shared" ca="1" si="28"/>
        <v>9.0495684863230572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ca="1" si="25"/>
        <v>1.1915997125760549</v>
      </c>
      <c r="E307" s="23">
        <f t="shared" ca="1" si="26"/>
        <v>0.29444135596183058</v>
      </c>
      <c r="F307" s="23">
        <f t="shared" ca="1" si="27"/>
        <v>0.81470468392917028</v>
      </c>
      <c r="G307" s="23">
        <f t="shared" ca="1" si="28"/>
        <v>9.0387102135250768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ca="1" si="25"/>
        <v>1.1924588564491889</v>
      </c>
      <c r="E308" s="23">
        <f t="shared" ca="1" si="26"/>
        <v>0.2966917156144338</v>
      </c>
      <c r="F308" s="23">
        <f t="shared" ca="1" si="27"/>
        <v>0.81379274374121224</v>
      </c>
      <c r="G308" s="23">
        <f t="shared" ca="1" si="28"/>
        <v>9.0279211173320828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ca="1" si="25"/>
        <v>1.1933099584402134</v>
      </c>
      <c r="E309" s="23">
        <f t="shared" ca="1" si="26"/>
        <v>0.2989379428787563</v>
      </c>
      <c r="F309" s="23">
        <f t="shared" ca="1" si="27"/>
        <v>0.81288656064549958</v>
      </c>
      <c r="G309" s="23">
        <f t="shared" ca="1" si="28"/>
        <v>9.0172001328670799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ca="1" si="25"/>
        <v>1.194153118603243</v>
      </c>
      <c r="E310" s="23">
        <f t="shared" ca="1" si="26"/>
        <v>0.30118007637524935</v>
      </c>
      <c r="F310" s="23">
        <f t="shared" ca="1" si="27"/>
        <v>0.81198604634182625</v>
      </c>
      <c r="G310" s="23">
        <f t="shared" ca="1" si="28"/>
        <v>9.0065462154569342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ca="1" si="25"/>
        <v>1.1949884354411737</v>
      </c>
      <c r="E311" s="23">
        <f t="shared" ca="1" si="26"/>
        <v>0.30341815424460705</v>
      </c>
      <c r="F311" s="23">
        <f t="shared" ca="1" si="27"/>
        <v>0.81109111419941615</v>
      </c>
      <c r="G311" s="23">
        <f t="shared" ca="1" si="28"/>
        <v>8.9959583401794045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ca="1" si="25"/>
        <v>1.1958160059344529</v>
      </c>
      <c r="E312" s="23">
        <f t="shared" ca="1" si="26"/>
        <v>0.30565221415519289</v>
      </c>
      <c r="F312" s="23">
        <f t="shared" ca="1" si="27"/>
        <v>0.81020167921964303</v>
      </c>
      <c r="G312" s="23">
        <f t="shared" ca="1" si="28"/>
        <v>8.9854355014221028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ca="1" si="25"/>
        <v>1.1966359255692294</v>
      </c>
      <c r="E313" s="23">
        <f t="shared" ca="1" si="26"/>
        <v>0.30788229331032868</v>
      </c>
      <c r="F313" s="23">
        <f t="shared" ca="1" si="27"/>
        <v>0.80931765799973021</v>
      </c>
      <c r="G313" s="23">
        <f t="shared" ca="1" si="28"/>
        <v>8.9749767124530102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ca="1" si="25"/>
        <v>1.1974482883648974</v>
      </c>
      <c r="E314" s="23">
        <f t="shared" ca="1" si="26"/>
        <v>0.3101084284554495</v>
      </c>
      <c r="F314" s="23">
        <f t="shared" ca="1" si="27"/>
        <v>0.80843896869739484</v>
      </c>
      <c r="G314" s="23">
        <f t="shared" ca="1" si="28"/>
        <v>8.964581005002195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ca="1" si="25"/>
        <v>1.1982531869010513</v>
      </c>
      <c r="E315" s="23">
        <f t="shared" ca="1" si="26"/>
        <v>0.31233065588512593</v>
      </c>
      <c r="F315" s="23">
        <f t="shared" ca="1" si="27"/>
        <v>0.80756553099641204</v>
      </c>
      <c r="G315" s="23">
        <f t="shared" ca="1" si="28"/>
        <v>8.9542474288544103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ca="1" si="25"/>
        <v>1.1990507123438632</v>
      </c>
      <c r="E316" s="23">
        <f t="shared" ca="1" si="26"/>
        <v>0.31454901144995862</v>
      </c>
      <c r="F316" s="23">
        <f t="shared" ca="1" si="27"/>
        <v>0.80669726607306991</v>
      </c>
      <c r="G316" s="23">
        <f t="shared" ca="1" si="28"/>
        <v>8.9439750514522043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ca="1" si="25"/>
        <v>1.1998409544718989</v>
      </c>
      <c r="E317" s="23">
        <f t="shared" ca="1" si="26"/>
        <v>0.31676353056334522</v>
      </c>
      <c r="F317" s="23">
        <f t="shared" ca="1" si="27"/>
        <v>0.80583409656348903</v>
      </c>
      <c r="G317" s="23">
        <f t="shared" ca="1" si="28"/>
        <v>8.9337629575093125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ca="1" si="25"/>
        <v>1.2006240017013845</v>
      </c>
      <c r="E318" s="23">
        <f t="shared" ca="1" si="26"/>
        <v>0.31897424820812592</v>
      </c>
      <c r="F318" s="23">
        <f t="shared" ca="1" si="27"/>
        <v>0.8049759465317825</v>
      </c>
      <c r="G318" s="23">
        <f t="shared" ca="1" si="28"/>
        <v>8.9236102486339259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ca="1" si="25"/>
        <v>1.2013999411109397</v>
      </c>
      <c r="E319" s="23">
        <f t="shared" ca="1" si="26"/>
        <v>0.32118119894310593</v>
      </c>
      <c r="F319" s="23">
        <f t="shared" ca="1" si="27"/>
        <v>0.80412274143902762</v>
      </c>
      <c r="G319" s="23">
        <f t="shared" ca="1" si="28"/>
        <v>8.9135160429616249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ca="1" si="25"/>
        <v>1.2021688584657872</v>
      </c>
      <c r="E320" s="23">
        <f t="shared" ca="1" si="26"/>
        <v>0.32338441690946201</v>
      </c>
      <c r="F320" s="23">
        <f t="shared" ca="1" si="27"/>
        <v>0.80327440811303041</v>
      </c>
      <c r="G320" s="23">
        <f t="shared" ca="1" si="28"/>
        <v>8.9034794747976527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ca="1" si="25"/>
        <v>1.2029308382414525</v>
      </c>
      <c r="E321" s="23">
        <f t="shared" ca="1" si="26"/>
        <v>0.32558393583703099</v>
      </c>
      <c r="F321" s="23">
        <f t="shared" ca="1" si="27"/>
        <v>0.80243087471885588</v>
      </c>
      <c r="G321" s="23">
        <f t="shared" ca="1" si="28"/>
        <v>8.8934996942682609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ca="1" si="25"/>
        <v>1.2036859636469679</v>
      </c>
      <c r="E322" s="23">
        <f t="shared" ca="1" si="26"/>
        <v>0.32777978905048649</v>
      </c>
      <c r="F322" s="23">
        <f t="shared" ca="1" si="27"/>
        <v>0.80159207073010252</v>
      </c>
      <c r="G322" s="23">
        <f t="shared" ca="1" si="28"/>
        <v>8.8835758669808698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ca="1" si="25"/>
        <v>1.2044343166475882</v>
      </c>
      <c r="E323" s="23">
        <f t="shared" ca="1" si="26"/>
        <v>0.32997200947540456</v>
      </c>
      <c r="F323" s="23">
        <f t="shared" ca="1" si="27"/>
        <v>0.80075792690090219</v>
      </c>
      <c r="G323" s="23">
        <f t="shared" ca="1" si="28"/>
        <v>8.8737071736927842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ca="1" si="25"/>
        <v>1.2051759779870355</v>
      </c>
      <c r="E324" s="23">
        <f t="shared" ca="1" si="26"/>
        <v>0.33216062964421983</v>
      </c>
      <c r="F324" s="23">
        <f t="shared" ca="1" si="27"/>
        <v>0.79992837523861904</v>
      </c>
      <c r="G324" s="23">
        <f t="shared" ca="1" si="28"/>
        <v>8.8638928099882186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ca="1" si="25"/>
        <v>1.205911027209279</v>
      </c>
      <c r="E325" s="23">
        <f t="shared" ca="1" si="26"/>
        <v>0.33434568170207607</v>
      </c>
      <c r="F325" s="23">
        <f t="shared" ca="1" si="27"/>
        <v>0.79910334897723223</v>
      </c>
      <c r="G325" s="23">
        <f t="shared" ca="1" si="28"/>
        <v>8.8541319859633649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ca="1" si="25"/>
        <v>1.2066395426798637</v>
      </c>
      <c r="E326" s="23">
        <f t="shared" ca="1" si="26"/>
        <v>0.33652719741257225</v>
      </c>
      <c r="F326" s="23">
        <f t="shared" ca="1" si="27"/>
        <v>0.79828278255138052</v>
      </c>
      <c r="G326" s="23">
        <f t="shared" ca="1" si="28"/>
        <v>8.8444239259193402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ca="1" si="25"/>
        <v>1.2073616016067987</v>
      </c>
      <c r="E327" s="23">
        <f t="shared" ca="1" si="26"/>
        <v>0.33870520816340688</v>
      </c>
      <c r="F327" s="23">
        <f t="shared" ca="1" si="27"/>
        <v>0.79746661157105003</v>
      </c>
      <c r="G327" s="23">
        <f t="shared" ca="1" si="28"/>
        <v>8.834767868062702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ca="1" si="25"/>
        <v>1.2080772800610138</v>
      </c>
      <c r="E328" s="23">
        <f t="shared" ca="1" si="26"/>
        <v>0.34087974497192219</v>
      </c>
      <c r="F328" s="23">
        <f t="shared" ca="1" si="27"/>
        <v>0.79665477279688657</v>
      </c>
      <c r="G328" s="23">
        <f t="shared" ca="1" si="28"/>
        <v>8.8251630642133794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ca="1" si="25"/>
        <v>1.2087866529963962</v>
      </c>
      <c r="E329" s="23">
        <f t="shared" ca="1" si="26"/>
        <v>0.34305083849055029</v>
      </c>
      <c r="F329" s="23">
        <f t="shared" ca="1" si="27"/>
        <v>0.79584720411611543</v>
      </c>
      <c r="G329" s="23">
        <f t="shared" ca="1" si="28"/>
        <v>8.815608779519776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ca="1" si="25"/>
        <v>1.2094897942694167</v>
      </c>
      <c r="E330" s="23">
        <f t="shared" ca="1" si="26"/>
        <v>0.34521851901216416</v>
      </c>
      <c r="F330" s="23">
        <f t="shared" ca="1" si="27"/>
        <v>0.79504384451905086</v>
      </c>
      <c r="G330" s="23">
        <f t="shared" ca="1" si="28"/>
        <v>8.8061042921808586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ca="1" si="25"/>
        <v>1.2101867766583534</v>
      </c>
      <c r="E331" s="23">
        <f t="shared" ca="1" si="26"/>
        <v>0.34738281647533403</v>
      </c>
      <c r="F331" s="23">
        <f t="shared" ca="1" si="27"/>
        <v>0.79424463407618007</v>
      </c>
      <c r="G331" s="23">
        <f t="shared" ca="1" si="28"/>
        <v>8.7966488931750462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ca="1" si="25"/>
        <v>1.2108776718821261</v>
      </c>
      <c r="E332" s="23">
        <f t="shared" ca="1" si="26"/>
        <v>0.34954376046949254</v>
      </c>
      <c r="F332" s="23">
        <f t="shared" ca="1" si="27"/>
        <v>0.79344951391580154</v>
      </c>
      <c r="G332" s="23">
        <f t="shared" ca="1" si="28"/>
        <v>8.7872418859956376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ca="1" si="25"/>
        <v>1.2115625506187453</v>
      </c>
      <c r="E333" s="23">
        <f t="shared" ca="1" si="26"/>
        <v>0.35170138024000852</v>
      </c>
      <c r="F333" s="23">
        <f t="shared" ca="1" si="27"/>
        <v>0.7926584262022085</v>
      </c>
      <c r="G333" s="23">
        <f t="shared" ca="1" si="28"/>
        <v>8.7778825863927068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ca="1" si="25"/>
        <v>1.2122414825233894</v>
      </c>
      <c r="E334" s="23">
        <f t="shared" ca="1" si="26"/>
        <v>0.35385570469317512</v>
      </c>
      <c r="F334" s="23">
        <f t="shared" ca="1" si="27"/>
        <v>0.7918713141143966</v>
      </c>
      <c r="G334" s="23">
        <f t="shared" ca="1" si="28"/>
        <v>8.768570322121203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ca="1" si="25"/>
        <v>1.2129145362461156</v>
      </c>
      <c r="E335" s="23">
        <f t="shared" ca="1" si="26"/>
        <v>0.35600676240110751</v>
      </c>
      <c r="F335" s="23">
        <f t="shared" ca="1" si="27"/>
        <v>0.79108812182528343</v>
      </c>
      <c r="G335" s="23">
        <f t="shared" ca="1" si="28"/>
        <v>8.7593044326950835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ca="1" si="25"/>
        <v>1.213581779449215</v>
      </c>
      <c r="E336" s="23">
        <f t="shared" ca="1" si="26"/>
        <v>0.35815458160656038</v>
      </c>
      <c r="F336" s="23">
        <f t="shared" ca="1" si="27"/>
        <v>0.79030879448142688</v>
      </c>
      <c r="G336" s="23">
        <f t="shared" ca="1" si="28"/>
        <v>8.7500842691473757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ca="1" si="25"/>
        <v>1.2142432788242175</v>
      </c>
      <c r="E337" s="23">
        <f t="shared" ca="1" si="26"/>
        <v>0.36029919022765811</v>
      </c>
      <c r="F337" s="23">
        <f t="shared" ca="1" si="27"/>
        <v>0.78953327818322683</v>
      </c>
      <c r="G337" s="23">
        <f t="shared" ca="1" si="28"/>
        <v>8.7409091937959431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ca="1" si="25"/>
        <v>1.2148991001085587</v>
      </c>
      <c r="E338" s="23">
        <f t="shared" ca="1" si="26"/>
        <v>0.3624406158625475</v>
      </c>
      <c r="F338" s="23">
        <f t="shared" ca="1" si="27"/>
        <v>0.78876151996559729</v>
      </c>
      <c r="G338" s="23">
        <f t="shared" ca="1" si="28"/>
        <v>8.7317785800148098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ca="1" si="25"/>
        <v>1.2155493081019106</v>
      </c>
      <c r="E339" s="23">
        <f t="shared" ca="1" si="26"/>
        <v>0.36457888579396691</v>
      </c>
      <c r="F339" s="23">
        <f t="shared" ca="1" si="27"/>
        <v>0.78799346777909696</v>
      </c>
      <c r="G339" s="23">
        <f t="shared" ca="1" si="28"/>
        <v>8.7226918120109271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ca="1" si="25"/>
        <v>1.2161939666821904</v>
      </c>
      <c r="E340" s="23">
        <f t="shared" ca="1" si="26"/>
        <v>0.36671402699374145</v>
      </c>
      <c r="F340" s="23">
        <f t="shared" ca="1" si="27"/>
        <v>0.78722907047150437</v>
      </c>
      <c r="G340" s="23">
        <f t="shared" ca="1" si="28"/>
        <v>8.7136482846061867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ca="1" si="25"/>
        <v>1.2168331388212488</v>
      </c>
      <c r="E341" s="23">
        <f t="shared" ca="1" si="26"/>
        <v>0.36884606612719706</v>
      </c>
      <c r="F341" s="23">
        <f t="shared" ca="1" si="27"/>
        <v>0.78646827776982597</v>
      </c>
      <c r="G341" s="23">
        <f t="shared" ca="1" si="28"/>
        <v>8.7046474030245591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ca="1" si="25"/>
        <v>1.2174668866002492</v>
      </c>
      <c r="E342" s="23">
        <f t="shared" ca="1" si="26"/>
        <v>0.37097502955750405</v>
      </c>
      <c r="F342" s="23">
        <f t="shared" ca="1" si="27"/>
        <v>0.78571104026272764</v>
      </c>
      <c r="G342" s="23">
        <f t="shared" ca="1" si="28"/>
        <v>8.695688582684248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ca="1" si="25"/>
        <v>1.218095271224743</v>
      </c>
      <c r="E343" s="23">
        <f t="shared" ca="1" si="26"/>
        <v>0.37310094334994331</v>
      </c>
      <c r="F343" s="23">
        <f t="shared" ca="1" si="27"/>
        <v>0.7849573093833736</v>
      </c>
      <c r="G343" s="23">
        <f t="shared" ca="1" si="28"/>
        <v>8.6867712489946438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ca="1" si="25"/>
        <v>1.2187183530394472</v>
      </c>
      <c r="E344" s="23">
        <f t="shared" ca="1" si="26"/>
        <v>0.37522383327610204</v>
      </c>
      <c r="F344" s="23">
        <f t="shared" ca="1" si="27"/>
        <v>0.78420703739266606</v>
      </c>
      <c r="G344" s="23">
        <f t="shared" ca="1" si="28"/>
        <v>8.6778948371580533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ca="1" si="25"/>
        <v>1.2193361915427325</v>
      </c>
      <c r="E345" s="23">
        <f t="shared" ca="1" si="26"/>
        <v>0.3773437248180001</v>
      </c>
      <c r="F345" s="23">
        <f t="shared" ca="1" si="27"/>
        <v>0.78346017736287266</v>
      </c>
      <c r="G345" s="23">
        <f t="shared" ca="1" si="28"/>
        <v>8.6690587919759832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ca="1" si="25"/>
        <v>1.219948845400828</v>
      </c>
      <c r="E346" s="23">
        <f t="shared" ca="1" si="26"/>
        <v>0.37946064317214312</v>
      </c>
      <c r="F346" s="23">
        <f t="shared" ca="1" si="27"/>
        <v>0.78271668316163279</v>
      </c>
      <c r="G346" s="23">
        <f t="shared" ca="1" si="28"/>
        <v>8.6602625676599203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ca="1" si="25"/>
        <v>1.2205563724617485</v>
      </c>
      <c r="E347" s="23">
        <f t="shared" ca="1" si="26"/>
        <v>0.38157461325351311</v>
      </c>
      <c r="F347" s="23">
        <f t="shared" ca="1" si="27"/>
        <v>0.78197650943632968</v>
      </c>
      <c r="G347" s="23">
        <f t="shared" ca="1" si="28"/>
        <v>8.6515056276464488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ca="1" si="25"/>
        <v>1.2211588297689489</v>
      </c>
      <c r="E348" s="23">
        <f t="shared" ca="1" si="26"/>
        <v>0.38368565969948626</v>
      </c>
      <c r="F348" s="23">
        <f t="shared" ca="1" si="27"/>
        <v>0.78123961159882416</v>
      </c>
      <c r="G348" s="23">
        <f t="shared" ca="1" si="28"/>
        <v>8.6427874444166264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ca="1" si="25"/>
        <v>1.2217562735747165</v>
      </c>
      <c r="E349" s="23">
        <f t="shared" ca="1" si="26"/>
        <v>0.38579380687369147</v>
      </c>
      <c r="F349" s="23">
        <f t="shared" ca="1" si="27"/>
        <v>0.78050594581053301</v>
      </c>
      <c r="G349" s="23">
        <f t="shared" ca="1" si="28"/>
        <v>8.6341074993194518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ca="1" si="25"/>
        <v>1.2223487593533013</v>
      </c>
      <c r="E350" s="23">
        <f t="shared" ca="1" si="26"/>
        <v>0.38789907886979941</v>
      </c>
      <c r="F350" s="23">
        <f t="shared" ca="1" si="27"/>
        <v>0.7797754689678511</v>
      </c>
      <c r="G350" s="23">
        <f t="shared" ca="1" si="28"/>
        <v>8.6254652823993965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ca="1" si="25"/>
        <v>1.2229363418137948</v>
      </c>
      <c r="E351" s="23">
        <f t="shared" ca="1" si="26"/>
        <v>0.39000149951525337</v>
      </c>
      <c r="F351" s="23">
        <f t="shared" ca="1" si="27"/>
        <v>0.77904813868790035</v>
      </c>
      <c r="G351" s="23">
        <f t="shared" ca="1" si="28"/>
        <v>8.6168602922277948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ca="1" si="25"/>
        <v>1.2235190749127582</v>
      </c>
      <c r="E352" s="23">
        <f t="shared" ca="1" si="26"/>
        <v>0.39210109237493446</v>
      </c>
      <c r="F352" s="23">
        <f t="shared" ca="1" si="27"/>
        <v>0.77832391329460393</v>
      </c>
      <c r="G352" s="23">
        <f t="shared" ca="1" si="28"/>
        <v>8.608292035738101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ca="1" si="25"/>
        <v>1.2240970118666112</v>
      </c>
      <c r="E353" s="23">
        <f t="shared" ca="1" si="26"/>
        <v>0.39419788075476947</v>
      </c>
      <c r="F353" s="23">
        <f t="shared" ca="1" si="27"/>
        <v>0.77760275180507232</v>
      </c>
      <c r="G353" s="23">
        <f t="shared" ca="1" si="28"/>
        <v>8.5997600280648108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ca="1" si="31">1+$E$14/$E$13*(1-$C$19^2/C354^2)</f>
        <v>1.2246702051637817</v>
      </c>
      <c r="E354" s="23">
        <f t="shared" ref="E354:E417" ca="1" si="32">$C$20*(C354/$C$19-$C$19/C354)</f>
        <v>0.39629188770527762</v>
      </c>
      <c r="F354" s="23">
        <f t="shared" ref="F354:F417" ca="1" si="33">(D354^2+E354^2)^0.5/(D354^2+E354^2)</f>
        <v>0.77688461391629449</v>
      </c>
      <c r="G354" s="23">
        <f t="shared" ref="G354:G417" ca="1" si="34">F354*$C$22/$C$12-$C$3</f>
        <v>8.5912637923860142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ca="1" si="31"/>
        <v>1.2252387065766228</v>
      </c>
      <c r="E355" s="23">
        <f t="shared" ca="1" si="32"/>
        <v>0.39838313602506015</v>
      </c>
      <c r="F355" s="23">
        <f t="shared" ca="1" si="33"/>
        <v>0.7761694599921285</v>
      </c>
      <c r="G355" s="23">
        <f t="shared" ca="1" si="34"/>
        <v>8.5828028597694779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ca="1" si="31"/>
        <v>1.2258025671731052</v>
      </c>
      <c r="E356" s="23">
        <f t="shared" ca="1" si="32"/>
        <v>0.40047164826423182</v>
      </c>
      <c r="F356" s="23">
        <f t="shared" ca="1" si="33"/>
        <v>0.77545725105058039</v>
      </c>
      <c r="G356" s="23">
        <f t="shared" ca="1" si="34"/>
        <v>8.5743767690221464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ca="1" si="31"/>
        <v>1.2263618373282843</v>
      </c>
      <c r="E357" s="23">
        <f t="shared" ca="1" si="32"/>
        <v>0.40255744672779747</v>
      </c>
      <c r="F357" s="23">
        <f t="shared" ca="1" si="33"/>
        <v>0.77474794875136743</v>
      </c>
      <c r="G357" s="23">
        <f t="shared" ca="1" si="34"/>
        <v>8.5659850665429982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ca="1" si="31"/>
        <v>1.2269165667355544</v>
      </c>
      <c r="E358" s="23">
        <f t="shared" ca="1" si="32"/>
        <v>0.40464055347897382</v>
      </c>
      <c r="F358" s="23">
        <f t="shared" ca="1" si="33"/>
        <v>0.77404151538375299</v>
      </c>
      <c r="G358" s="23">
        <f t="shared" ca="1" si="34"/>
        <v>8.5576273061791319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ca="1" si="31"/>
        <v>1.2274668044176846</v>
      </c>
      <c r="E359" s="23">
        <f t="shared" ca="1" si="32"/>
        <v>0.40672099034245551</v>
      </c>
      <c r="F359" s="23">
        <f t="shared" ca="1" si="33"/>
        <v>0.77333791385465511</v>
      </c>
      <c r="G359" s="23">
        <f t="shared" ca="1" si="34"/>
        <v>8.5493030490850632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ca="1" si="31"/>
        <v>1.2280125987376524</v>
      </c>
      <c r="E360" s="23">
        <f t="shared" ca="1" si="32"/>
        <v>0.40879877890763117</v>
      </c>
      <c r="F360" s="23">
        <f t="shared" ca="1" si="33"/>
        <v>0.77263710767701144</v>
      </c>
      <c r="G360" s="23">
        <f t="shared" ca="1" si="34"/>
        <v>8.5410118635850889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ca="1" si="31"/>
        <v>1.2285539974092698</v>
      </c>
      <c r="E361" s="23">
        <f t="shared" ca="1" si="32"/>
        <v>0.41087394053174503</v>
      </c>
      <c r="F361" s="23">
        <f t="shared" ca="1" si="33"/>
        <v>0.77193906095840181</v>
      </c>
      <c r="G361" s="23">
        <f t="shared" ca="1" si="34"/>
        <v>8.5327533250386658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ca="1" si="31"/>
        <v>1.2290910475076122</v>
      </c>
      <c r="E362" s="23">
        <f t="shared" ca="1" si="32"/>
        <v>0.41294649634300962</v>
      </c>
      <c r="F362" s="23">
        <f t="shared" ca="1" si="33"/>
        <v>0.77124373838991911</v>
      </c>
      <c r="G362" s="23">
        <f t="shared" ca="1" si="34"/>
        <v>8.5245270157087543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ca="1" si="31"/>
        <v>1.2296237954792513</v>
      </c>
      <c r="E363" s="23">
        <f t="shared" ca="1" si="32"/>
        <v>0.41501646724366681</v>
      </c>
      <c r="F363" s="23">
        <f t="shared" ca="1" si="33"/>
        <v>0.77055110523528048</v>
      </c>
      <c r="G363" s="23">
        <f t="shared" ca="1" si="34"/>
        <v>8.5163325246329897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ca="1" si="31"/>
        <v>1.2301522871522979</v>
      </c>
      <c r="E364" s="23">
        <f t="shared" ca="1" si="32"/>
        <v>0.41708387391300161</v>
      </c>
      <c r="F364" s="23">
        <f t="shared" ca="1" si="33"/>
        <v>0.76986112732017742</v>
      </c>
      <c r="G364" s="23">
        <f t="shared" ca="1" si="34"/>
        <v>8.5081694474976821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ca="1" si="31"/>
        <v>1.2306765677462583</v>
      </c>
      <c r="E365" s="23">
        <f t="shared" ca="1" si="32"/>
        <v>0.41914873681030623</v>
      </c>
      <c r="F365" s="23">
        <f t="shared" ca="1" si="33"/>
        <v>0.76917377102185291</v>
      </c>
      <c r="G365" s="23">
        <f t="shared" ca="1" si="34"/>
        <v>8.5000373865145065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ca="1" si="31"/>
        <v>1.2311966818817068</v>
      </c>
      <c r="E366" s="23">
        <f t="shared" ca="1" si="32"/>
        <v>0.42121107617779874</v>
      </c>
      <c r="F366" s="23">
        <f t="shared" ca="1" si="33"/>
        <v>0.76848900325890601</v>
      </c>
      <c r="G366" s="23">
        <f t="shared" ca="1" si="34"/>
        <v>8.4919359502998795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ca="1" si="31"/>
        <v>1.2317126735897808</v>
      </c>
      <c r="E367" s="23">
        <f t="shared" ca="1" si="32"/>
        <v>0.42327091204349337</v>
      </c>
      <c r="F367" s="23">
        <f t="shared" ca="1" si="33"/>
        <v>0.76780679148131292</v>
      </c>
      <c r="G367" s="23">
        <f t="shared" ca="1" si="34"/>
        <v>8.4838647537569063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ca="1" si="31"/>
        <v>1.232224586321498</v>
      </c>
      <c r="E368" s="23">
        <f t="shared" ca="1" si="32"/>
        <v>0.42532826422402709</v>
      </c>
      <c r="F368" s="23">
        <f t="shared" ca="1" si="33"/>
        <v>0.76712710366066361</v>
      </c>
      <c r="G368" s="23">
        <f t="shared" ca="1" si="34"/>
        <v>8.4758234179598588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ca="1" si="31"/>
        <v>1.232732462956907</v>
      </c>
      <c r="E369" s="23">
        <f t="shared" ca="1" si="32"/>
        <v>0.42738315232744045</v>
      </c>
      <c r="F369" s="23">
        <f t="shared" ca="1" si="33"/>
        <v>0.76644990828060466</v>
      </c>
      <c r="G369" s="23">
        <f t="shared" ca="1" si="34"/>
        <v>8.4678115700411194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ca="1" si="31"/>
        <v>1.2332363458140645</v>
      </c>
      <c r="E370" s="23">
        <f t="shared" ca="1" si="32"/>
        <v>0.42943559575591578</v>
      </c>
      <c r="F370" s="23">
        <f t="shared" ca="1" si="33"/>
        <v>0.76577517432748687</v>
      </c>
      <c r="G370" s="23">
        <f t="shared" ca="1" si="34"/>
        <v>8.4598288430805191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ca="1" si="31"/>
        <v>1.2337362766578526</v>
      </c>
      <c r="E371" s="23">
        <f t="shared" ca="1" si="32"/>
        <v>0.43148561370847083</v>
      </c>
      <c r="F371" s="23">
        <f t="shared" ca="1" si="33"/>
        <v>0.76510287128120968</v>
      </c>
      <c r="G371" s="23">
        <f t="shared" ca="1" si="34"/>
        <v>8.4518748759970315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ca="1" si="31"/>
        <v>1.2342322967086319</v>
      </c>
      <c r="E372" s="23">
        <f t="shared" ca="1" si="32"/>
        <v>0.43353322518361143</v>
      </c>
      <c r="F372" s="23">
        <f t="shared" ca="1" si="33"/>
        <v>0.7644329691062608</v>
      </c>
      <c r="G372" s="23">
        <f t="shared" ca="1" si="34"/>
        <v>8.4439493134427543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ca="1" si="31"/>
        <v>1.2347244466507399</v>
      </c>
      <c r="E373" s="23">
        <f t="shared" ca="1" si="32"/>
        <v>0.43557844898194231</v>
      </c>
      <c r="F373" s="23">
        <f t="shared" ca="1" si="33"/>
        <v>0.76376543824294207</v>
      </c>
      <c r="G373" s="23">
        <f t="shared" ca="1" si="34"/>
        <v>8.4360518056991118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ca="1" si="31"/>
        <v>1.2352127666408332</v>
      </c>
      <c r="E374" s="23">
        <f t="shared" ca="1" si="32"/>
        <v>0.4376213037087377</v>
      </c>
      <c r="F374" s="23">
        <f t="shared" ca="1" si="33"/>
        <v>0.76310024959878031</v>
      </c>
      <c r="G374" s="23">
        <f t="shared" ca="1" si="34"/>
        <v>8.4281820085752237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ca="1" si="31"/>
        <v>1.2356972963160788</v>
      </c>
      <c r="E375" s="23">
        <f t="shared" ca="1" si="32"/>
        <v>0.43966180777647013</v>
      </c>
      <c r="F375" s="23">
        <f t="shared" ca="1" si="33"/>
        <v>0.76243737454011928</v>
      </c>
      <c r="G375" s="23">
        <f t="shared" ca="1" si="34"/>
        <v>8.4203395833084489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ca="1" si="31"/>
        <v>1.2361780748021984</v>
      </c>
      <c r="E376" s="23">
        <f t="shared" ca="1" si="32"/>
        <v>0.44169997940730321</v>
      </c>
      <c r="F376" s="23">
        <f t="shared" ca="1" si="33"/>
        <v>0.76177678488388445</v>
      </c>
      <c r="G376" s="23">
        <f t="shared" ca="1" si="34"/>
        <v>8.4125241964669346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ca="1" si="31"/>
        <v>1.2366551407213666</v>
      </c>
      <c r="E377" s="23">
        <f t="shared" ca="1" si="32"/>
        <v>0.44373583663554289</v>
      </c>
      <c r="F377" s="23">
        <f t="shared" ca="1" si="33"/>
        <v>0.76111845288952051</v>
      </c>
      <c r="G377" s="23">
        <f t="shared" ca="1" si="34"/>
        <v>8.4047355198542473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ca="1" si="31"/>
        <v>1.2371285321999681</v>
      </c>
      <c r="E378" s="23">
        <f t="shared" ca="1" si="32"/>
        <v>0.44576939731005222</v>
      </c>
      <c r="F378" s="23">
        <f t="shared" ca="1" si="33"/>
        <v>0.76046235125109529</v>
      </c>
      <c r="G378" s="23">
        <f t="shared" ca="1" si="34"/>
        <v>8.3969732304159432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ca="1" si="31"/>
        <v>1.237598286876215</v>
      </c>
      <c r="E379" s="23">
        <f t="shared" ca="1" si="32"/>
        <v>0.44780067909662907</v>
      </c>
      <c r="F379" s="23">
        <f t="shared" ca="1" si="33"/>
        <v>0.75980845308956613</v>
      </c>
      <c r="G379" s="23">
        <f t="shared" ca="1" si="34"/>
        <v>8.3892370101480793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ca="1" si="31"/>
        <v>1.2380644419076288</v>
      </c>
      <c r="E380" s="23">
        <f t="shared" ca="1" si="32"/>
        <v>0.44982969948034729</v>
      </c>
      <c r="F380" s="23">
        <f t="shared" ca="1" si="33"/>
        <v>0.75915673194520716</v>
      </c>
      <c r="G380" s="23">
        <f t="shared" ca="1" si="34"/>
        <v>8.3815265460076169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ca="1" si="31"/>
        <v>1.2385270339783885</v>
      </c>
      <c r="E381" s="23">
        <f t="shared" ca="1" si="32"/>
        <v>0.45185647576786131</v>
      </c>
      <c r="F381" s="23">
        <f t="shared" ca="1" si="33"/>
        <v>0.75850716177018906</v>
      </c>
      <c r="G381" s="23">
        <f t="shared" ca="1" si="34"/>
        <v>8.3738415298246345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ca="1" si="31"/>
        <v>1.2389860993065476</v>
      </c>
      <c r="E382" s="23">
        <f t="shared" ca="1" si="32"/>
        <v>0.45388102508967654</v>
      </c>
      <c r="F382" s="23">
        <f t="shared" ca="1" si="33"/>
        <v>0.75785971692131382</v>
      </c>
      <c r="G382" s="23">
        <f t="shared" ca="1" si="34"/>
        <v>8.3661816582163695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ca="1" si="31"/>
        <v>1.2394416736511238</v>
      </c>
      <c r="E383" s="23">
        <f t="shared" ca="1" si="32"/>
        <v>0.45590336440238455</v>
      </c>
      <c r="F383" s="23">
        <f t="shared" ca="1" si="33"/>
        <v>0.75721437215289489</v>
      </c>
      <c r="G383" s="23">
        <f t="shared" ca="1" si="34"/>
        <v>8.358546632502998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ca="1" si="31"/>
        <v>1.2398937923190623</v>
      </c>
      <c r="E384" s="23">
        <f t="shared" ca="1" si="32"/>
        <v>0.45792351049086466</v>
      </c>
      <c r="F384" s="23">
        <f t="shared" ca="1" si="33"/>
        <v>0.75657110260978366</v>
      </c>
      <c r="G384" s="23">
        <f t="shared" ca="1" si="34"/>
        <v>8.3509361586251085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ca="1" si="31"/>
        <v>1.2403424901720779</v>
      </c>
      <c r="E385" s="23">
        <f t="shared" ca="1" si="32"/>
        <v>0.45994147997045204</v>
      </c>
      <c r="F385" s="23">
        <f t="shared" ca="1" si="33"/>
        <v>0.7559298838205355</v>
      </c>
      <c r="G385" s="23">
        <f t="shared" ca="1" si="34"/>
        <v>8.3433499470628743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ca="1" si="31"/>
        <v>1.2407878016333735</v>
      </c>
      <c r="E386" s="23">
        <f t="shared" ca="1" si="32"/>
        <v>0.46195728928907237</v>
      </c>
      <c r="F386" s="23">
        <f t="shared" ca="1" si="33"/>
        <v>0.75529069169071672</v>
      </c>
      <c r="G386" s="23">
        <f t="shared" ca="1" si="34"/>
        <v>8.3357877127568472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ca="1" si="31"/>
        <v>1.2412297606942451</v>
      </c>
      <c r="E387" s="23">
        <f t="shared" ca="1" si="32"/>
        <v>0.46397095472934674</v>
      </c>
      <c r="F387" s="23">
        <f t="shared" ca="1" si="33"/>
        <v>0.75465350249634244</v>
      </c>
      <c r="G387" s="23">
        <f t="shared" ca="1" si="34"/>
        <v>8.32824917503034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ca="1" si="31"/>
        <v>1.2416684009205656</v>
      </c>
      <c r="E388" s="23">
        <f t="shared" ca="1" si="32"/>
        <v>0.46598249241066048</v>
      </c>
      <c r="F388" s="23">
        <f t="shared" ca="1" si="33"/>
        <v>0.7540182928774497</v>
      </c>
      <c r="G388" s="23">
        <f t="shared" ca="1" si="34"/>
        <v>8.3207340575133735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ca="1" si="31"/>
        <v>1.2421037554591612</v>
      </c>
      <c r="E389" s="23">
        <f t="shared" ca="1" si="32"/>
        <v>0.46799191829120634</v>
      </c>
      <c r="F389" s="23">
        <f t="shared" ca="1" si="33"/>
        <v>0.75338503983179572</v>
      </c>
      <c r="G389" s="23">
        <f t="shared" ca="1" si="34"/>
        <v>8.3132420880681348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ca="1" si="31"/>
        <v>1.2425358570440701</v>
      </c>
      <c r="E390" s="23">
        <f t="shared" ca="1" si="32"/>
        <v>0.46999924816999217</v>
      </c>
      <c r="F390" s="23">
        <f t="shared" ca="1" si="33"/>
        <v>0.75275372070868596</v>
      </c>
      <c r="G390" s="23">
        <f t="shared" ca="1" si="34"/>
        <v>8.3057729987159465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ca="1" si="31"/>
        <v>1.2429647380026998</v>
      </c>
      <c r="E391" s="23">
        <f t="shared" ca="1" si="32"/>
        <v>0.47200449768882258</v>
      </c>
      <c r="F391" s="23">
        <f t="shared" ca="1" si="33"/>
        <v>0.75212431320292017</v>
      </c>
      <c r="G391" s="23">
        <f t="shared" ca="1" si="34"/>
        <v>8.298326525565658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ca="1" si="31"/>
        <v>1.2433904302618699</v>
      </c>
      <c r="E392" s="23">
        <f t="shared" ca="1" si="32"/>
        <v>0.47400768233424762</v>
      </c>
      <c r="F392" s="23">
        <f t="shared" ca="1" si="33"/>
        <v>0.7514967953488626</v>
      </c>
      <c r="G392" s="23">
        <f t="shared" ca="1" si="34"/>
        <v>8.2909024087434702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ca="1" si="31"/>
        <v>1.2438129653537566</v>
      </c>
      <c r="E393" s="23">
        <f t="shared" ca="1" si="32"/>
        <v>0.47600881743948609</v>
      </c>
      <c r="F393" s="23">
        <f t="shared" ca="1" si="33"/>
        <v>0.75087114551462686</v>
      </c>
      <c r="G393" s="23">
        <f t="shared" ca="1" si="34"/>
        <v>8.2835003923241519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ca="1" si="31"/>
        <v>1.2442323744217312</v>
      </c>
      <c r="E394" s="23">
        <f t="shared" ca="1" si="32"/>
        <v>0.47800791818631666</v>
      </c>
      <c r="F394" s="23">
        <f t="shared" ca="1" si="33"/>
        <v>0.75024734239637603</v>
      </c>
      <c r="G394" s="23">
        <f t="shared" ca="1" si="34"/>
        <v>8.2761202242636038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ca="1" si="31"/>
        <v>1.2446486882260985</v>
      </c>
      <c r="E395" s="23">
        <f t="shared" ca="1" si="32"/>
        <v>0.48000499960694476</v>
      </c>
      <c r="F395" s="23">
        <f t="shared" ca="1" si="33"/>
        <v>0.74962536501273513</v>
      </c>
      <c r="G395" s="23">
        <f t="shared" ca="1" si="34"/>
        <v>8.268761656332746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ca="1" si="31"/>
        <v>1.2450619371497373</v>
      </c>
      <c r="E396" s="23">
        <f t="shared" ca="1" si="32"/>
        <v>0.48200007658583877</v>
      </c>
      <c r="F396" s="23">
        <f t="shared" ca="1" si="33"/>
        <v>0.74900519269931287</v>
      </c>
      <c r="G396" s="23">
        <f t="shared" ca="1" si="34"/>
        <v>8.2614244440527091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ca="1" si="31"/>
        <v>1.2454721512036446</v>
      </c>
      <c r="E397" s="23">
        <f t="shared" ca="1" si="32"/>
        <v>0.48399316386154018</v>
      </c>
      <c r="F397" s="23">
        <f t="shared" ca="1" si="33"/>
        <v>0.748386805103329</v>
      </c>
      <c r="G397" s="23">
        <f t="shared" ca="1" si="34"/>
        <v>8.2541083466312717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ca="1" si="31"/>
        <v>1.2458793600323836</v>
      </c>
      <c r="E398" s="23">
        <f t="shared" ca="1" si="32"/>
        <v>0.48598427602844974</v>
      </c>
      <c r="F398" s="23">
        <f t="shared" ca="1" si="33"/>
        <v>0.74777018217834901</v>
      </c>
      <c r="G398" s="23">
        <f t="shared" ca="1" si="34"/>
        <v>8.246813126900566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ca="1" si="31"/>
        <v>1.2462835929194398</v>
      </c>
      <c r="E399" s="23">
        <f t="shared" ca="1" si="32"/>
        <v>0.48797342753858247</v>
      </c>
      <c r="F399" s="23">
        <f t="shared" ca="1" si="33"/>
        <v>0.74715530417911846</v>
      </c>
      <c r="G399" s="23">
        <f t="shared" ca="1" si="34"/>
        <v>8.2395385512559631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ca="1" si="31"/>
        <v>1.2466848787924856</v>
      </c>
      <c r="E400" s="23">
        <f t="shared" ca="1" si="32"/>
        <v>0.48996063270330203</v>
      </c>
      <c r="F400" s="23">
        <f t="shared" ca="1" si="33"/>
        <v>0.74654215165649807</v>
      </c>
      <c r="G400" s="23">
        <f t="shared" ca="1" si="34"/>
        <v>8.2322843895961491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ca="1" si="31"/>
        <v>1.2470832462285562</v>
      </c>
      <c r="E401" s="23">
        <f t="shared" ca="1" si="32"/>
        <v>0.49194590569502616</v>
      </c>
      <c r="F401" s="23">
        <f t="shared" ca="1" si="33"/>
        <v>0.7459307054524974</v>
      </c>
      <c r="G401" s="23">
        <f t="shared" ca="1" si="34"/>
        <v>8.2250504152643718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ca="1" si="31"/>
        <v>1.2474787234591376</v>
      </c>
      <c r="E402" s="23">
        <f t="shared" ca="1" si="32"/>
        <v>0.49392926054891018</v>
      </c>
      <c r="F402" s="23">
        <f t="shared" ca="1" si="33"/>
        <v>0.74532094669540261</v>
      </c>
      <c r="G402" s="23">
        <f t="shared" ca="1" si="34"/>
        <v>8.2178364049907948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ca="1" si="31"/>
        <v>1.2478713383751676</v>
      </c>
      <c r="E403" s="23">
        <f t="shared" ca="1" si="32"/>
        <v>0.49591071116450314</v>
      </c>
      <c r="F403" s="23">
        <f t="shared" ca="1" si="33"/>
        <v>0.74471285679499888</v>
      </c>
      <c r="G403" s="23">
        <f t="shared" ca="1" si="34"/>
        <v>8.2106421388359792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ca="1" si="31"/>
        <v>1.2482611185319541</v>
      </c>
      <c r="E404" s="23">
        <f t="shared" ca="1" si="32"/>
        <v>0.49789027130738361</v>
      </c>
      <c r="F404" s="23">
        <f t="shared" ca="1" si="33"/>
        <v>0.74410641743788353</v>
      </c>
      <c r="G404" s="23">
        <f t="shared" ca="1" si="34"/>
        <v>8.2034674001354215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ca="1" si="31"/>
        <v>1.2486480911540101</v>
      </c>
      <c r="E405" s="23">
        <f t="shared" ca="1" si="32"/>
        <v>0.49986795461076799</v>
      </c>
      <c r="F405" s="23">
        <f t="shared" ca="1" si="33"/>
        <v>0.74350161058286846</v>
      </c>
      <c r="G405" s="23">
        <f t="shared" ca="1" si="34"/>
        <v>8.1963119754451785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ca="1" si="31"/>
        <v>1.2490322831398071</v>
      </c>
      <c r="E406" s="23">
        <f t="shared" ca="1" si="32"/>
        <v>0.5018437745770985</v>
      </c>
      <c r="F406" s="23">
        <f t="shared" ca="1" si="33"/>
        <v>0.74289841845647109</v>
      </c>
      <c r="G406" s="23">
        <f t="shared" ca="1" si="34"/>
        <v>8.1891756544885048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ca="1" si="31"/>
        <v>1.2494137210664502</v>
      </c>
      <c r="E407" s="23">
        <f t="shared" ca="1" si="32"/>
        <v>0.50381774457960804</v>
      </c>
      <c r="F407" s="23">
        <f t="shared" ca="1" si="33"/>
        <v>0.74229682354848869</v>
      </c>
      <c r="G407" s="23">
        <f t="shared" ca="1" si="34"/>
        <v>8.1820582301035003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ca="1" si="31"/>
        <v>1.2497924311942741</v>
      </c>
      <c r="E408" s="23">
        <f t="shared" ca="1" si="32"/>
        <v>0.50578987786386043</v>
      </c>
      <c r="F408" s="23">
        <f t="shared" ca="1" si="33"/>
        <v>0.74169680860765841</v>
      </c>
      <c r="G408" s="23">
        <f t="shared" ca="1" si="34"/>
        <v>8.1749594981917646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ca="1" si="31"/>
        <v>1.250168439471363</v>
      </c>
      <c r="E409" s="23">
        <f t="shared" ca="1" si="32"/>
        <v>0.50776018754927232</v>
      </c>
      <c r="F409" s="23">
        <f t="shared" ca="1" si="33"/>
        <v>0.74109835663739809</v>
      </c>
      <c r="G409" s="23">
        <f t="shared" ca="1" si="34"/>
        <v>8.1678792576680035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ca="1" si="31"/>
        <v>1.2505417715379958</v>
      </c>
      <c r="E410" s="23">
        <f t="shared" ca="1" si="32"/>
        <v>0.50972868663060933</v>
      </c>
      <c r="F410" s="23">
        <f t="shared" ca="1" si="33"/>
        <v>0.74050145089162722</v>
      </c>
      <c r="G410" s="23">
        <f t="shared" ca="1" si="34"/>
        <v>8.160817310410593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ca="1" si="31"/>
        <v>1.2509124527310167</v>
      </c>
      <c r="E411" s="23">
        <f t="shared" ca="1" si="32"/>
        <v>0.51169538797946479</v>
      </c>
      <c r="F411" s="23">
        <f t="shared" ca="1" si="33"/>
        <v>0.73990607487066673</v>
      </c>
      <c r="G411" s="23">
        <f t="shared" ca="1" si="34"/>
        <v>8.1537734612130617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ca="1" si="31"/>
        <v>1.2512805080881346</v>
      </c>
      <c r="E412" s="23">
        <f t="shared" ca="1" si="32"/>
        <v>0.51366030434571397</v>
      </c>
      <c r="F412" s="23">
        <f t="shared" ca="1" si="33"/>
        <v>0.73931221231721433</v>
      </c>
      <c r="G412" s="23">
        <f t="shared" ca="1" si="34"/>
        <v>8.1467475177364825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ca="1" si="31"/>
        <v>1.251645962352151</v>
      </c>
      <c r="E413" s="23">
        <f t="shared" ca="1" si="32"/>
        <v>0.51562344835895169</v>
      </c>
      <c r="F413" s="23">
        <f t="shared" ca="1" si="33"/>
        <v>0.73871984721239614</v>
      </c>
      <c r="G413" s="23">
        <f t="shared" ca="1" si="34"/>
        <v>8.139739290462753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ca="1" si="31"/>
        <v>1.2520088399751181</v>
      </c>
      <c r="E414" s="23">
        <f t="shared" ca="1" si="32"/>
        <v>0.51758483252990395</v>
      </c>
      <c r="F414" s="23">
        <f t="shared" ca="1" si="33"/>
        <v>0.7381289637718913</v>
      </c>
      <c r="G414" s="23">
        <f t="shared" ca="1" si="34"/>
        <v>8.1327485926487562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ca="1" si="31"/>
        <v>1.25236916512243</v>
      </c>
      <c r="E415" s="23">
        <f t="shared" ca="1" si="32"/>
        <v>0.5195444692518274</v>
      </c>
      <c r="F415" s="23">
        <f t="shared" ca="1" si="33"/>
        <v>0.73753954644212694</v>
      </c>
      <c r="G415" s="23">
        <f t="shared" ca="1" si="34"/>
        <v>8.1257752402813317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ca="1" si="31"/>
        <v>1.2527269616768453</v>
      </c>
      <c r="E416" s="23">
        <f t="shared" ca="1" si="32"/>
        <v>0.52150237080188055</v>
      </c>
      <c r="F416" s="23">
        <f t="shared" ca="1" si="33"/>
        <v>0.73695157989654592</v>
      </c>
      <c r="G416" s="23">
        <f t="shared" ca="1" si="34"/>
        <v>8.11881905203313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ca="1" si="31"/>
        <v>1.2530822532424442</v>
      </c>
      <c r="E417" s="23">
        <f t="shared" ca="1" si="32"/>
        <v>0.52345854934248359</v>
      </c>
      <c r="F417" s="23">
        <f t="shared" ca="1" si="33"/>
        <v>0.73636504903194178</v>
      </c>
      <c r="G417" s="23">
        <f t="shared" ca="1" si="34"/>
        <v>8.1118798492192443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ca="1" si="37">1+$E$14/$E$13*(1-$C$19^2/C418^2)</f>
        <v>1.2534350631485227</v>
      </c>
      <c r="E418" s="23">
        <f t="shared" ref="E418:E481" ca="1" si="38">$C$20*(C418/$C$19-$C$19/C418)</f>
        <v>0.5254130169226533</v>
      </c>
      <c r="F418" s="23">
        <f t="shared" ref="F418:F481" ca="1" si="39">(D418^2+E418^2)^0.5/(D418^2+E418^2)</f>
        <v>0.73577993896486105</v>
      </c>
      <c r="G418" s="23">
        <f t="shared" ref="G418:G481" ca="1" si="40">F418*$C$22/$C$12-$C$3</f>
        <v>8.1049574557546471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ca="1" si="37"/>
        <v>1.2537854144534215</v>
      </c>
      <c r="E419" s="23">
        <f t="shared" ca="1" si="38"/>
        <v>0.52736578547932322</v>
      </c>
      <c r="F419" s="23">
        <f t="shared" ca="1" si="39"/>
        <v>0.73519623502807241</v>
      </c>
      <c r="G419" s="23">
        <f t="shared" ca="1" si="40"/>
        <v>8.0980516981124229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ca="1" si="37"/>
        <v>1.2541333299482935</v>
      </c>
      <c r="E420" s="23">
        <f t="shared" ca="1" si="38"/>
        <v>0.52931686683864287</v>
      </c>
      <c r="F420" s="23">
        <f t="shared" ca="1" si="39"/>
        <v>0.73461392276709925</v>
      </c>
      <c r="G420" s="23">
        <f t="shared" ca="1" si="40"/>
        <v>8.0911624052827396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ca="1" si="37"/>
        <v>1.2544788321608116</v>
      </c>
      <c r="E421" s="23">
        <f t="shared" ca="1" si="38"/>
        <v>0.53126627271726079</v>
      </c>
      <c r="F421" s="23">
        <f t="shared" ca="1" si="39"/>
        <v>0.73403298793681615</v>
      </c>
      <c r="G421" s="23">
        <f t="shared" ca="1" si="40"/>
        <v>8.0842894087325838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ca="1" si="37"/>
        <v>1.2548219433588135</v>
      </c>
      <c r="E422" s="23">
        <f t="shared" ca="1" si="38"/>
        <v>0.53321401472358776</v>
      </c>
      <c r="F422" s="23">
        <f t="shared" ca="1" si="39"/>
        <v>0.73345341649810725</v>
      </c>
      <c r="G422" s="23">
        <f t="shared" ca="1" si="40"/>
        <v>8.0774325423662212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ca="1" si="37"/>
        <v>1.2551626855538922</v>
      </c>
      <c r="E423" s="23">
        <f t="shared" ca="1" si="38"/>
        <v>0.53516010435904571</v>
      </c>
      <c r="F423" s="23">
        <f t="shared" ca="1" si="39"/>
        <v>0.73287519461458428</v>
      </c>
      <c r="G423" s="23">
        <f t="shared" ca="1" si="40"/>
        <v>8.0705916424863808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ca="1" si="37"/>
        <v>1.2555010805049236</v>
      </c>
      <c r="E424" s="23">
        <f t="shared" ca="1" si="38"/>
        <v>0.53710455301929538</v>
      </c>
      <c r="F424" s="23">
        <f t="shared" ca="1" si="39"/>
        <v>0.73229830864936607</v>
      </c>
      <c r="G424" s="23">
        <f t="shared" ca="1" si="40"/>
        <v>8.0637665477561384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ca="1" si="37"/>
        <v>1.255837149721543</v>
      </c>
      <c r="E425" s="23">
        <f t="shared" ca="1" si="38"/>
        <v>0.53904737199545083</v>
      </c>
      <c r="F425" s="23">
        <f t="shared" ca="1" si="39"/>
        <v>0.73172274516191294</v>
      </c>
      <c r="G425" s="23">
        <f t="shared" ca="1" si="40"/>
        <v>8.0569570991614761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ca="1" si="37"/>
        <v>1.2561709144675612</v>
      </c>
      <c r="E426" s="23">
        <f t="shared" ca="1" si="38"/>
        <v>0.54098857247527465</v>
      </c>
      <c r="F426" s="23">
        <f t="shared" ca="1" si="39"/>
        <v>0.73114849090492062</v>
      </c>
      <c r="G426" s="23">
        <f t="shared" ca="1" si="40"/>
        <v>8.0501631399745275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ca="1" si="37"/>
        <v>1.2565023957643291</v>
      </c>
      <c r="E427" s="23">
        <f t="shared" ca="1" si="38"/>
        <v>0.54292816554435841</v>
      </c>
      <c r="F427" s="23">
        <f t="shared" ca="1" si="39"/>
        <v>0.73057553282126875</v>
      </c>
      <c r="G427" s="23">
        <f t="shared" ca="1" si="40"/>
        <v>8.0433845157174737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ca="1" si="37"/>
        <v>1.2568316143940472</v>
      </c>
      <c r="E428" s="23">
        <f t="shared" ca="1" si="38"/>
        <v>0.54486616218728501</v>
      </c>
      <c r="F428" s="23">
        <f t="shared" ca="1" si="39"/>
        <v>0.73000385804102463</v>
      </c>
      <c r="G428" s="23">
        <f t="shared" ca="1" si="40"/>
        <v>8.0366210741271047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ca="1" si="37"/>
        <v>1.2571585909030236</v>
      </c>
      <c r="E429" s="23">
        <f t="shared" ca="1" si="38"/>
        <v>0.54680257328877913</v>
      </c>
      <c r="F429" s="23">
        <f t="shared" ca="1" si="39"/>
        <v>0.72943345387849912</v>
      </c>
      <c r="G429" s="23">
        <f t="shared" ca="1" si="40"/>
        <v>8.029872665119985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ca="1" si="37"/>
        <v>1.2574833456048795</v>
      </c>
      <c r="E430" s="23">
        <f t="shared" ca="1" si="38"/>
        <v>0.5487374096348363</v>
      </c>
      <c r="F430" s="23">
        <f t="shared" ca="1" si="39"/>
        <v>0.72886430782935641</v>
      </c>
      <c r="G430" s="23">
        <f t="shared" ca="1" si="40"/>
        <v>8.0231391407582464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ca="1" si="37"/>
        <v>1.2578058985837042</v>
      </c>
      <c r="E431" s="23">
        <f t="shared" ca="1" si="38"/>
        <v>0.55067068191384227</v>
      </c>
      <c r="F431" s="23">
        <f t="shared" ca="1" si="39"/>
        <v>0.72829640756777403</v>
      </c>
      <c r="G431" s="23">
        <f t="shared" ca="1" si="40"/>
        <v>8.0164203552160078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ca="1" si="37"/>
        <v>1.25812626969716</v>
      </c>
      <c r="E432" s="23">
        <f t="shared" ca="1" si="38"/>
        <v>0.55260240071767286</v>
      </c>
      <c r="F432" s="23">
        <f t="shared" ca="1" si="39"/>
        <v>0.72772974094365361</v>
      </c>
      <c r="G432" s="23">
        <f t="shared" ca="1" si="40"/>
        <v>8.0097161647463615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ca="1" si="37"/>
        <v>1.2584444785795394</v>
      </c>
      <c r="E433" s="23">
        <f t="shared" ca="1" si="38"/>
        <v>0.55453257654278221</v>
      </c>
      <c r="F433" s="23">
        <f t="shared" ca="1" si="39"/>
        <v>0.72716429597988075</v>
      </c>
      <c r="G433" s="23">
        <f t="shared" ca="1" si="40"/>
        <v>8.0030264276489653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ca="1" si="37"/>
        <v>1.2587605446447734</v>
      </c>
      <c r="E434" s="23">
        <f t="shared" ca="1" si="38"/>
        <v>0.55646121979127383</v>
      </c>
      <c r="F434" s="23">
        <f t="shared" ca="1" si="39"/>
        <v>0.7266000608696328</v>
      </c>
      <c r="G434" s="23">
        <f t="shared" ca="1" si="40"/>
        <v>7.9963510042381802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ca="1" si="37"/>
        <v>1.2590744870893913</v>
      </c>
      <c r="E435" s="23">
        <f t="shared" ca="1" si="38"/>
        <v>0.55838834077195942</v>
      </c>
      <c r="F435" s="23">
        <f t="shared" ca="1" si="39"/>
        <v>0.72603702397373493</v>
      </c>
      <c r="G435" s="23">
        <f t="shared" ca="1" si="40"/>
        <v>7.989689756811801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ca="1" si="37"/>
        <v>1.2593863248954373</v>
      </c>
      <c r="E436" s="23">
        <f t="shared" ca="1" si="38"/>
        <v>0.56031394970140103</v>
      </c>
      <c r="F436" s="23">
        <f t="shared" ca="1" si="39"/>
        <v>0.72547517381806081</v>
      </c>
      <c r="G436" s="23">
        <f t="shared" ca="1" si="40"/>
        <v>7.983042549620297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ca="1" si="37"/>
        <v>1.2596960768333394</v>
      </c>
      <c r="E437" s="23">
        <f t="shared" ca="1" si="38"/>
        <v>0.56223805670494209</v>
      </c>
      <c r="F437" s="23">
        <f t="shared" ca="1" si="39"/>
        <v>0.72491449909098005</v>
      </c>
      <c r="G437" s="23">
        <f t="shared" ca="1" si="40"/>
        <v>7.9764092488366121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ca="1" si="37"/>
        <v>1.260003761464733</v>
      </c>
      <c r="E438" s="23">
        <f t="shared" ca="1" si="38"/>
        <v>0.56416067181772223</v>
      </c>
      <c r="F438" s="23">
        <f t="shared" ca="1" si="39"/>
        <v>0.72435498864085024</v>
      </c>
      <c r="G438" s="23">
        <f t="shared" ca="1" si="40"/>
        <v>7.9697897225265013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ca="1" si="37"/>
        <v>1.260309397145243</v>
      </c>
      <c r="E439" s="23">
        <f t="shared" ca="1" si="38"/>
        <v>0.56608180498567962</v>
      </c>
      <c r="F439" s="23">
        <f t="shared" ca="1" si="39"/>
        <v>0.72379663147355122</v>
      </c>
      <c r="G439" s="23">
        <f t="shared" ca="1" si="40"/>
        <v>7.9631838406193491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ca="1" si="37"/>
        <v>1.2606130020272208</v>
      </c>
      <c r="E440" s="23">
        <f t="shared" ca="1" si="38"/>
        <v>0.56800146606654056</v>
      </c>
      <c r="F440" s="23">
        <f t="shared" ca="1" si="39"/>
        <v>0.72323941675006342</v>
      </c>
      <c r="G440" s="23">
        <f t="shared" ca="1" si="40"/>
        <v>7.9565914748795254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ca="1" si="37"/>
        <v>1.2609145940624402</v>
      </c>
      <c r="E441" s="23">
        <f t="shared" ca="1" si="38"/>
        <v>0.56991966483079448</v>
      </c>
      <c r="F441" s="23">
        <f t="shared" ca="1" si="39"/>
        <v>0.72268333378408689</v>
      </c>
      <c r="G441" s="23">
        <f t="shared" ca="1" si="40"/>
        <v>7.9500124988782144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ca="1" si="37"/>
        <v>1.2612141910047505</v>
      </c>
      <c r="E442" s="23">
        <f t="shared" ca="1" si="38"/>
        <v>0.57183641096265758</v>
      </c>
      <c r="F442" s="23">
        <f t="shared" ca="1" si="39"/>
        <v>0.72212837203970304</v>
      </c>
      <c r="G442" s="23">
        <f t="shared" ca="1" si="40"/>
        <v>7.9434467879657529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ca="1" si="37"/>
        <v>1.2615118104126892</v>
      </c>
      <c r="E443" s="23">
        <f t="shared" ca="1" si="38"/>
        <v>0.57375171406102199</v>
      </c>
      <c r="F443" s="23">
        <f t="shared" ca="1" si="39"/>
        <v>0.72157452112907483</v>
      </c>
      <c r="G443" s="23">
        <f t="shared" ca="1" si="40"/>
        <v>7.9368942192444134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ca="1" si="37"/>
        <v>1.2618074696520558</v>
      </c>
      <c r="E444" s="23">
        <f t="shared" ca="1" si="38"/>
        <v>0.57566558364039455</v>
      </c>
      <c r="F444" s="23">
        <f t="shared" ca="1" si="39"/>
        <v>0.72102177081018737</v>
      </c>
      <c r="G444" s="23">
        <f t="shared" ca="1" si="40"/>
        <v>7.9303546715416857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ca="1" si="37"/>
        <v>1.2621011858984439</v>
      </c>
      <c r="E445" s="23">
        <f t="shared" ca="1" si="38"/>
        <v>0.57757802913182099</v>
      </c>
      <c r="F445" s="23">
        <f t="shared" ca="1" si="39"/>
        <v>0.7204701109846271</v>
      </c>
      <c r="G445" s="23">
        <f t="shared" ca="1" si="40"/>
        <v>7.9238280253839939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ca="1" si="37"/>
        <v>1.2623929761397363</v>
      </c>
      <c r="E446" s="23">
        <f t="shared" ca="1" si="38"/>
        <v>0.57948905988380017</v>
      </c>
      <c r="F446" s="23">
        <f t="shared" ca="1" si="39"/>
        <v>0.71991953169539857</v>
      </c>
      <c r="G446" s="23">
        <f t="shared" ca="1" si="40"/>
        <v>7.9173141629708699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ca="1" si="37"/>
        <v>1.2626828571785613</v>
      </c>
      <c r="E447" s="23">
        <f t="shared" ca="1" si="38"/>
        <v>0.58139868516318416</v>
      </c>
      <c r="F447" s="23">
        <f t="shared" ca="1" si="39"/>
        <v>0.71937002312477893</v>
      </c>
      <c r="G447" s="23">
        <f t="shared" ca="1" si="40"/>
        <v>7.9108129681495694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ca="1" si="37"/>
        <v>1.2629708456347117</v>
      </c>
      <c r="E448" s="23">
        <f t="shared" ca="1" si="38"/>
        <v>0.58330691415606861</v>
      </c>
      <c r="F448" s="23">
        <f t="shared" ca="1" si="39"/>
        <v>0.71882157559220838</v>
      </c>
      <c r="G448" s="23">
        <f t="shared" ca="1" si="40"/>
        <v>7.9043243263901086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ca="1" si="37"/>
        <v>1.2632569579475266</v>
      </c>
      <c r="E449" s="23">
        <f t="shared" ca="1" si="38"/>
        <v>0.58521375596866954</v>
      </c>
      <c r="F449" s="23">
        <f t="shared" ca="1" si="39"/>
        <v>0.71827417955221651</v>
      </c>
      <c r="G449" s="23">
        <f t="shared" ca="1" si="40"/>
        <v>7.8978481247607455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ca="1" si="37"/>
        <v>1.263541210378238</v>
      </c>
      <c r="E450" s="23">
        <f t="shared" ca="1" si="38"/>
        <v>0.58711921962819058</v>
      </c>
      <c r="F450" s="23">
        <f t="shared" ca="1" si="39"/>
        <v>0.71772782559238391</v>
      </c>
      <c r="G450" s="23">
        <f t="shared" ca="1" si="40"/>
        <v>7.8913842519038457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ca="1" si="37"/>
        <v>1.2638236190122816</v>
      </c>
      <c r="E451" s="23">
        <f t="shared" ca="1" si="38"/>
        <v>0.58902331408367781</v>
      </c>
      <c r="F451" s="23">
        <f t="shared" ca="1" si="39"/>
        <v>0.71718250443133724</v>
      </c>
      <c r="G451" s="23">
        <f t="shared" ca="1" si="40"/>
        <v>7.8849325980121776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ca="1" si="37"/>
        <v>1.2641041997615714</v>
      </c>
      <c r="E452" s="23">
        <f t="shared" ca="1" si="38"/>
        <v>0.59092604820686334</v>
      </c>
      <c r="F452" s="23">
        <f t="shared" ca="1" si="39"/>
        <v>0.71663820691678015</v>
      </c>
      <c r="G452" s="23">
        <f t="shared" ca="1" si="40"/>
        <v>7.878493054805606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ca="1" si="37"/>
        <v>1.2643829683667422</v>
      </c>
      <c r="E453" s="23">
        <f t="shared" ca="1" si="38"/>
        <v>0.5928274307929996</v>
      </c>
      <c r="F453" s="23">
        <f t="shared" ca="1" si="39"/>
        <v>0.71609492402355479</v>
      </c>
      <c r="G453" s="23">
        <f t="shared" ca="1" si="40"/>
        <v>7.8720655155081634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ca="1" si="37"/>
        <v>1.2646599403993573</v>
      </c>
      <c r="E454" s="23">
        <f t="shared" ca="1" si="38"/>
        <v>0.59472747056168007</v>
      </c>
      <c r="F454" s="23">
        <f t="shared" ca="1" si="39"/>
        <v>0.71555264685173647</v>
      </c>
      <c r="G454" s="23">
        <f t="shared" ca="1" si="40"/>
        <v>7.8656498748255075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ca="1" si="37"/>
        <v>1.2649351312640813</v>
      </c>
      <c r="E455" s="23">
        <f t="shared" ca="1" si="38"/>
        <v>0.59662617615765257</v>
      </c>
      <c r="F455" s="23">
        <f t="shared" ca="1" si="39"/>
        <v>0.71501136662476195</v>
      </c>
      <c r="G455" s="23">
        <f t="shared" ca="1" si="40"/>
        <v>7.8592460289227724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ca="1" si="37"/>
        <v>1.2652085562008248</v>
      </c>
      <c r="E456" s="23">
        <f t="shared" ca="1" si="38"/>
        <v>0.59852355615161945</v>
      </c>
      <c r="F456" s="23">
        <f t="shared" ca="1" si="39"/>
        <v>0.71447107468758608</v>
      </c>
      <c r="G456" s="23">
        <f t="shared" ca="1" si="40"/>
        <v>7.8528538754027686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ca="1" si="37"/>
        <v>1.2654802302868522</v>
      </c>
      <c r="E457" s="23">
        <f t="shared" ca="1" si="38"/>
        <v>0.60041961904102981</v>
      </c>
      <c r="F457" s="23">
        <f t="shared" ca="1" si="39"/>
        <v>0.71393176250487123</v>
      </c>
      <c r="G457" s="23">
        <f t="shared" ca="1" si="40"/>
        <v>7.8464733132845517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ca="1" si="37"/>
        <v>1.2657501684388608</v>
      </c>
      <c r="E458" s="23">
        <f t="shared" ca="1" si="38"/>
        <v>0.60231437325085913</v>
      </c>
      <c r="F458" s="23">
        <f t="shared" ca="1" si="39"/>
        <v>0.71339342165920583</v>
      </c>
      <c r="G458" s="23">
        <f t="shared" ca="1" si="40"/>
        <v>7.8401042429823562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ca="1" si="37"/>
        <v>1.2660183854150298</v>
      </c>
      <c r="E459" s="23">
        <f t="shared" ca="1" si="38"/>
        <v>0.60420782713438148</v>
      </c>
      <c r="F459" s="23">
        <f t="shared" ca="1" si="39"/>
        <v>0.71285604384935208</v>
      </c>
      <c r="G459" s="23">
        <f t="shared" ca="1" si="40"/>
        <v>7.8337465662848587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ca="1" si="37"/>
        <v>1.266284895817035</v>
      </c>
      <c r="E460" s="23">
        <f t="shared" ca="1" si="38"/>
        <v>0.60609998897393025</v>
      </c>
      <c r="F460" s="23">
        <f t="shared" ca="1" si="39"/>
        <v>0.71231962088852396</v>
      </c>
      <c r="G460" s="23">
        <f t="shared" ca="1" si="40"/>
        <v>7.8274001863348044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ca="1" si="37"/>
        <v>1.2665497140920379</v>
      </c>
      <c r="E461" s="23">
        <f t="shared" ca="1" si="38"/>
        <v>0.60799086698164895</v>
      </c>
      <c r="F461" s="23">
        <f t="shared" ca="1" si="39"/>
        <v>0.71178414470269169</v>
      </c>
      <c r="G461" s="23">
        <f t="shared" ca="1" si="40"/>
        <v>7.8210650076089507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ca="1" si="37"/>
        <v>1.2668128545346438</v>
      </c>
      <c r="E462" s="23">
        <f t="shared" ca="1" si="38"/>
        <v>0.60988046930023443</v>
      </c>
      <c r="F462" s="23">
        <f t="shared" ca="1" si="39"/>
        <v>0.71124960732891562</v>
      </c>
      <c r="G462" s="23">
        <f t="shared" ca="1" si="40"/>
        <v>7.8147409358983566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ca="1" si="37"/>
        <v>1.2670743312888295</v>
      </c>
      <c r="E463" s="23">
        <f t="shared" ca="1" si="38"/>
        <v>0.6117688040036684</v>
      </c>
      <c r="F463" s="23">
        <f t="shared" ca="1" si="39"/>
        <v>0.71071600091370635</v>
      </c>
      <c r="G463" s="23">
        <f t="shared" ca="1" si="40"/>
        <v>7.8084278782889704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ca="1" si="37"/>
        <v>1.267334158349845</v>
      </c>
      <c r="E464" s="23">
        <f t="shared" ca="1" si="38"/>
        <v>0.6136558790979415</v>
      </c>
      <c r="F464" s="23">
        <f t="shared" ca="1" si="39"/>
        <v>0.71018331771141285</v>
      </c>
      <c r="G464" s="23">
        <f t="shared" ca="1" si="40"/>
        <v>7.8021257431425806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ca="1" si="37"/>
        <v>1.2675923495660859</v>
      </c>
      <c r="E465" s="23">
        <f t="shared" ca="1" si="38"/>
        <v>0.61554170252176643</v>
      </c>
      <c r="F465" s="23">
        <f t="shared" ca="1" si="39"/>
        <v>0.70965155008263558</v>
      </c>
      <c r="G465" s="23">
        <f t="shared" ca="1" si="40"/>
        <v>7.795834440078016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ca="1" si="37"/>
        <v>1.2678489186409387</v>
      </c>
      <c r="E466" s="23">
        <f t="shared" ca="1" si="38"/>
        <v>0.61742628214728534</v>
      </c>
      <c r="F466" s="23">
        <f t="shared" ca="1" si="39"/>
        <v>0.70912069049266602</v>
      </c>
      <c r="G466" s="23">
        <f t="shared" ca="1" si="40"/>
        <v>7.7895538799527095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ca="1" si="37"/>
        <v>1.2681038791345993</v>
      </c>
      <c r="E467" s="23">
        <f t="shared" ca="1" si="38"/>
        <v>0.61930962578076254</v>
      </c>
      <c r="F467" s="23">
        <f t="shared" ca="1" si="39"/>
        <v>0.708590731509952</v>
      </c>
      <c r="G467" s="23">
        <f t="shared" ca="1" si="40"/>
        <v>7.7832839748445171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ca="1" si="37"/>
        <v>1.2683572444658648</v>
      </c>
      <c r="E468" s="23">
        <f t="shared" ca="1" si="38"/>
        <v>0.62119174116327669</v>
      </c>
      <c r="F468" s="23">
        <f t="shared" ca="1" si="39"/>
        <v>0.70806166580458652</v>
      </c>
      <c r="G468" s="23">
        <f t="shared" ca="1" si="40"/>
        <v>7.7770246380338595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ca="1" si="37"/>
        <v>1.268609027913898</v>
      </c>
      <c r="E469" s="23">
        <f t="shared" ca="1" si="38"/>
        <v>0.62307263597139528</v>
      </c>
      <c r="F469" s="23">
        <f t="shared" ca="1" si="39"/>
        <v>0.70753348614682376</v>
      </c>
      <c r="G469" s="23">
        <f t="shared" ca="1" si="40"/>
        <v>7.7707757839861564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ca="1" si="37"/>
        <v>1.2688592426199694</v>
      </c>
      <c r="E470" s="23">
        <f t="shared" ca="1" si="38"/>
        <v>0.62495231781784932</v>
      </c>
      <c r="F470" s="23">
        <f t="shared" ca="1" si="39"/>
        <v>0.70700618540561455</v>
      </c>
      <c r="G470" s="23">
        <f t="shared" ca="1" si="40"/>
        <v>7.7645373283344963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ca="1" si="37"/>
        <v>1.26910790158917</v>
      </c>
      <c r="E471" s="23">
        <f t="shared" ca="1" si="38"/>
        <v>0.62683079425219212</v>
      </c>
      <c r="F471" s="23">
        <f t="shared" ca="1" si="39"/>
        <v>0.70647975654717021</v>
      </c>
      <c r="G471" s="23">
        <f t="shared" ca="1" si="40"/>
        <v>7.7583091878626504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ca="1" si="37"/>
        <v>1.2693550176921027</v>
      </c>
      <c r="E472" s="23">
        <f t="shared" ca="1" si="38"/>
        <v>0.62870807276145568</v>
      </c>
      <c r="F472" s="23">
        <f t="shared" ca="1" si="39"/>
        <v>0.70595419263354664</v>
      </c>
      <c r="G472" s="23">
        <f t="shared" ca="1" si="40"/>
        <v>7.7520912804883206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ca="1" si="37"/>
        <v>1.2696006036665466</v>
      </c>
      <c r="E473" s="23">
        <f t="shared" ca="1" si="38"/>
        <v>0.63058416077079538</v>
      </c>
      <c r="F473" s="23">
        <f t="shared" ca="1" si="39"/>
        <v>0.70542948682125128</v>
      </c>
      <c r="G473" s="23">
        <f t="shared" ca="1" si="40"/>
        <v>7.7458835252466578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ca="1" si="37"/>
        <v>1.269844672119099</v>
      </c>
      <c r="E474" s="23">
        <f t="shared" ca="1" si="38"/>
        <v>0.63245906564412835</v>
      </c>
      <c r="F474" s="23">
        <f t="shared" ca="1" si="39"/>
        <v>0.70490563235987358</v>
      </c>
      <c r="G474" s="23">
        <f t="shared" ca="1" si="40"/>
        <v>7.7396858422740618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ca="1" si="37"/>
        <v>1.270087235526794</v>
      </c>
      <c r="E475" s="23">
        <f t="shared" ca="1" si="38"/>
        <v>0.63433279468476311</v>
      </c>
      <c r="F475" s="23">
        <f t="shared" ca="1" si="39"/>
        <v>0.70438262259073536</v>
      </c>
      <c r="G475" s="23">
        <f t="shared" ca="1" si="40"/>
        <v>7.7334981527922082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ca="1" si="37"/>
        <v>1.2703283062386954</v>
      </c>
      <c r="E476" s="23">
        <f t="shared" ca="1" si="38"/>
        <v>0.6362053551360225</v>
      </c>
      <c r="F476" s="23">
        <f t="shared" ca="1" si="39"/>
        <v>0.70386045094556571</v>
      </c>
      <c r="G476" s="23">
        <f t="shared" ca="1" si="40"/>
        <v>7.7273203790923741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ca="1" si="37"/>
        <v>1.2705678964774703</v>
      </c>
      <c r="E477" s="23">
        <f t="shared" ca="1" si="38"/>
        <v>0.63807675418185739</v>
      </c>
      <c r="F477" s="23">
        <f t="shared" ca="1" si="39"/>
        <v>0.70333911094519319</v>
      </c>
      <c r="G477" s="23">
        <f t="shared" ca="1" si="40"/>
        <v>7.7211524445199657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ca="1" si="37"/>
        <v>1.2708060183409371</v>
      </c>
      <c r="E478" s="23">
        <f t="shared" ca="1" si="38"/>
        <v>0.63994699894745455</v>
      </c>
      <c r="F478" s="23">
        <f t="shared" ca="1" si="39"/>
        <v>0.70281859619826137</v>
      </c>
      <c r="G478" s="23">
        <f t="shared" ca="1" si="40"/>
        <v>7.7149942734593235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ca="1" si="37"/>
        <v>1.2710426838035931</v>
      </c>
      <c r="E479" s="23">
        <f t="shared" ca="1" si="38"/>
        <v>0.64181609649983562</v>
      </c>
      <c r="F479" s="23">
        <f t="shared" ca="1" si="39"/>
        <v>0.70229890039996445</v>
      </c>
      <c r="G479" s="23">
        <f t="shared" ca="1" si="40"/>
        <v>7.7088457913187618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ca="1" si="37"/>
        <v>1.2712779047181204</v>
      </c>
      <c r="E480" s="23">
        <f t="shared" ca="1" si="38"/>
        <v>0.64368405384845051</v>
      </c>
      <c r="F480" s="23">
        <f t="shared" ca="1" si="39"/>
        <v>0.70178001733080131</v>
      </c>
      <c r="G480" s="23">
        <f t="shared" ca="1" si="40"/>
        <v>7.7027069245158266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ca="1" si="37"/>
        <v>1.2715116928168695</v>
      </c>
      <c r="E481" s="23">
        <f t="shared" ca="1" si="38"/>
        <v>0.64555087794576038</v>
      </c>
      <c r="F481" s="23">
        <f t="shared" ca="1" si="39"/>
        <v>0.70126194085535132</v>
      </c>
      <c r="G481" s="23">
        <f t="shared" ca="1" si="40"/>
        <v>7.6965776004628168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ca="1" si="43">1+$E$14/$E$13*(1-$C$19^2/C482^2)</f>
        <v>1.2717440597133216</v>
      </c>
      <c r="E482" s="23">
        <f t="shared" ref="E482:E545" ca="1" si="44">$C$20*(C482/$C$19-$C$19/C482)</f>
        <v>0.64741657568781852</v>
      </c>
      <c r="F482" s="23">
        <f t="shared" ref="F482:F545" ca="1" si="45">(D482^2+E482^2)^0.5/(D482^2+E482^2)</f>
        <v>0.70074466492106713</v>
      </c>
      <c r="G482" s="23">
        <f t="shared" ref="G482:G545" ca="1" si="46">F482*$C$22/$C$12-$C$3</f>
        <v>7.6904577475524967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ca="1" si="43"/>
        <v>1.2719750169035329</v>
      </c>
      <c r="E483" s="23">
        <f t="shared" ca="1" si="44"/>
        <v>0.64928115391483865</v>
      </c>
      <c r="F483" s="23">
        <f t="shared" ca="1" si="45"/>
        <v>0.70022818355708805</v>
      </c>
      <c r="G483" s="23">
        <f t="shared" ca="1" si="46"/>
        <v>7.6843472951440592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ca="1" si="43"/>
        <v>1.2722045757675542</v>
      </c>
      <c r="E484" s="23">
        <f t="shared" ca="1" si="44"/>
        <v>0.65114461941176061</v>
      </c>
      <c r="F484" s="23">
        <f t="shared" ca="1" si="45"/>
        <v>0.69971249087307197</v>
      </c>
      <c r="G484" s="23">
        <f t="shared" ca="1" si="46"/>
        <v>7.6782461735493079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ca="1" si="43"/>
        <v>1.2724327475708344</v>
      </c>
      <c r="E485" s="23">
        <f t="shared" ca="1" si="44"/>
        <v>0.65300697890880666</v>
      </c>
      <c r="F485" s="23">
        <f t="shared" ca="1" si="45"/>
        <v>0.69919758105804375</v>
      </c>
      <c r="G485" s="23">
        <f t="shared" ca="1" si="46"/>
        <v>7.6721543140190267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ca="1" si="43"/>
        <v>1.2726595434656016</v>
      </c>
      <c r="E486" s="23">
        <f t="shared" ca="1" si="44"/>
        <v>0.65486823908203229</v>
      </c>
      <c r="F486" s="23">
        <f t="shared" ca="1" si="45"/>
        <v>0.69868344837926433</v>
      </c>
      <c r="G486" s="23">
        <f t="shared" ca="1" si="46"/>
        <v>7.6660716487296146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ca="1" si="43"/>
        <v>1.2728849744922266</v>
      </c>
      <c r="E487" s="23">
        <f t="shared" ca="1" si="44"/>
        <v>0.65672840655387033</v>
      </c>
      <c r="F487" s="23">
        <f t="shared" ca="1" si="45"/>
        <v>0.69817008718111451</v>
      </c>
      <c r="G487" s="23">
        <f t="shared" ca="1" si="46"/>
        <v>7.6599981107698607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ca="1" si="43"/>
        <v>1.2731090515805661</v>
      </c>
      <c r="E488" s="23">
        <f t="shared" ca="1" si="44"/>
        <v>0.65858748789366772</v>
      </c>
      <c r="F488" s="23">
        <f t="shared" ca="1" si="45"/>
        <v>0.6976574918839985</v>
      </c>
      <c r="G488" s="23">
        <f t="shared" ca="1" si="46"/>
        <v>7.6539336341279807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ca="1" si="43"/>
        <v>1.2733317855512876</v>
      </c>
      <c r="E489" s="23">
        <f t="shared" ca="1" si="44"/>
        <v>0.66044548961821659</v>
      </c>
      <c r="F489" s="23">
        <f t="shared" ca="1" si="45"/>
        <v>0.69714565698326281</v>
      </c>
      <c r="G489" s="23">
        <f t="shared" ca="1" si="46"/>
        <v>7.6478781536788372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ca="1" si="43"/>
        <v>1.2735531871171757</v>
      </c>
      <c r="E490" s="23">
        <f t="shared" ca="1" si="44"/>
        <v>0.6623024181922792</v>
      </c>
      <c r="F490" s="23">
        <f t="shared" ca="1" si="45"/>
        <v>0.69663457704813248</v>
      </c>
      <c r="G490" s="23">
        <f t="shared" ca="1" si="46"/>
        <v>7.6418316051713333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ca="1" si="43"/>
        <v>1.2737732668844206</v>
      </c>
      <c r="E491" s="23">
        <f t="shared" ca="1" si="44"/>
        <v>0.66415828002910526</v>
      </c>
      <c r="F491" s="23">
        <f t="shared" ca="1" si="45"/>
        <v>0.69612424672066431</v>
      </c>
      <c r="G491" s="23">
        <f t="shared" ca="1" si="46"/>
        <v>7.6357939252160456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ca="1" si="43"/>
        <v>1.2739920353538881</v>
      </c>
      <c r="E492" s="23">
        <f t="shared" ca="1" si="44"/>
        <v>0.66601308149094451</v>
      </c>
      <c r="F492" s="23">
        <f t="shared" ca="1" si="45"/>
        <v>0.69561466071471445</v>
      </c>
      <c r="G492" s="23">
        <f t="shared" ca="1" si="46"/>
        <v>7.6297650512729973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ca="1" si="43"/>
        <v>1.2742095029223717</v>
      </c>
      <c r="E493" s="23">
        <f t="shared" ca="1" si="44"/>
        <v>0.66786682888955318</v>
      </c>
      <c r="F493" s="23">
        <f t="shared" ca="1" si="45"/>
        <v>0.69510581381492409</v>
      </c>
      <c r="G493" s="23">
        <f t="shared" ca="1" si="46"/>
        <v>7.6237449216396733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ca="1" si="43"/>
        <v>1.2744256798838287</v>
      </c>
      <c r="E494" s="23">
        <f t="shared" ca="1" si="44"/>
        <v>0.66971952848669292</v>
      </c>
      <c r="F494" s="23">
        <f t="shared" ca="1" si="45"/>
        <v>0.69459770087571859</v>
      </c>
      <c r="G494" s="23">
        <f t="shared" ca="1" si="46"/>
        <v>7.617733475439163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ca="1" si="43"/>
        <v>1.2746405764305986</v>
      </c>
      <c r="E495" s="23">
        <f t="shared" ca="1" si="44"/>
        <v>0.67157118649462544</v>
      </c>
      <c r="F495" s="23">
        <f t="shared" ca="1" si="45"/>
        <v>0.69409031682032352</v>
      </c>
      <c r="G495" s="23">
        <f t="shared" ca="1" si="46"/>
        <v>7.6117306526085269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ca="1" si="43"/>
        <v>1.2748542026546026</v>
      </c>
      <c r="E496" s="23">
        <f t="shared" ca="1" si="44"/>
        <v>0.6734218090766001</v>
      </c>
      <c r="F496" s="23">
        <f t="shared" ca="1" si="45"/>
        <v>0.6935836566397956</v>
      </c>
      <c r="G496" s="23">
        <f t="shared" ca="1" si="46"/>
        <v>7.6057363938873319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ca="1" si="43"/>
        <v>1.2750665685485314</v>
      </c>
      <c r="E497" s="23">
        <f t="shared" ca="1" si="44"/>
        <v>0.67527140234733785</v>
      </c>
      <c r="F497" s="23">
        <f t="shared" ca="1" si="45"/>
        <v>0.6930777153920662</v>
      </c>
      <c r="G497" s="23">
        <f t="shared" ca="1" si="46"/>
        <v>7.5997506408063327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ca="1" si="43"/>
        <v>1.275277684007011</v>
      </c>
      <c r="E498" s="23">
        <f t="shared" ca="1" si="44"/>
        <v>0.67711997237350541</v>
      </c>
      <c r="F498" s="23">
        <f t="shared" ca="1" si="45"/>
        <v>0.69257248820100292</v>
      </c>
      <c r="G498" s="23">
        <f t="shared" ca="1" si="46"/>
        <v>7.5937733356763744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ca="1" si="43"/>
        <v>1.2754875588277572</v>
      </c>
      <c r="E499" s="23">
        <f t="shared" ca="1" si="44"/>
        <v>0.6789675251741889</v>
      </c>
      <c r="F499" s="23">
        <f t="shared" ca="1" si="45"/>
        <v>0.69206797025548261</v>
      </c>
      <c r="G499" s="23">
        <f t="shared" ca="1" si="46"/>
        <v>7.5878044215774132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ca="1" si="43"/>
        <v>1.275696202712711</v>
      </c>
      <c r="E500" s="23">
        <f t="shared" ca="1" si="44"/>
        <v>0.68081406672135769</v>
      </c>
      <c r="F500" s="23">
        <f t="shared" ca="1" si="45"/>
        <v>0.69156415680848016</v>
      </c>
      <c r="G500" s="23">
        <f t="shared" ca="1" si="46"/>
        <v>7.5818438423477552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ca="1" si="43"/>
        <v>1.2759036252691613</v>
      </c>
      <c r="E501" s="23">
        <f t="shared" ca="1" si="44"/>
        <v>0.68265960294032546</v>
      </c>
      <c r="F501" s="23">
        <f t="shared" ca="1" si="45"/>
        <v>0.69106104317616879</v>
      </c>
      <c r="G501" s="23">
        <f t="shared" ca="1" si="46"/>
        <v>7.5758915425733928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ca="1" si="43"/>
        <v>1.2761098360108492</v>
      </c>
      <c r="E502" s="23">
        <f t="shared" ca="1" si="44"/>
        <v>0.68450413971020441</v>
      </c>
      <c r="F502" s="23">
        <f t="shared" ca="1" si="45"/>
        <v>0.69055862473703766</v>
      </c>
      <c r="G502" s="23">
        <f t="shared" ca="1" si="46"/>
        <v>7.5699474675775793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ca="1" si="43"/>
        <v>1.2763148443590604</v>
      </c>
      <c r="E503" s="23">
        <f t="shared" ca="1" si="44"/>
        <v>0.6863476828643551</v>
      </c>
      <c r="F503" s="23">
        <f t="shared" ca="1" si="45"/>
        <v>0.69005689693101879</v>
      </c>
      <c r="G503" s="23">
        <f t="shared" ca="1" si="46"/>
        <v>7.5640115634104887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ca="1" si="43"/>
        <v>1.2765186596437004</v>
      </c>
      <c r="E504" s="23">
        <f t="shared" ca="1" si="44"/>
        <v>0.68819023819083025</v>
      </c>
      <c r="F504" s="23">
        <f t="shared" ca="1" si="45"/>
        <v>0.68955585525862972</v>
      </c>
      <c r="G504" s="23">
        <f t="shared" ca="1" si="46"/>
        <v>7.5580837768390801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ca="1" si="43"/>
        <v>1.2767212911043566</v>
      </c>
      <c r="E505" s="23">
        <f t="shared" ca="1" si="44"/>
        <v>0.69003181143281378</v>
      </c>
      <c r="F505" s="23">
        <f t="shared" ca="1" si="45"/>
        <v>0.68905549528012788</v>
      </c>
      <c r="G505" s="23">
        <f t="shared" ca="1" si="46"/>
        <v>7.5521640553370926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ca="1" si="43"/>
        <v>1.276922747891345</v>
      </c>
      <c r="E506" s="23">
        <f t="shared" ca="1" si="44"/>
        <v>0.69187240828905561</v>
      </c>
      <c r="F506" s="23">
        <f t="shared" ca="1" si="45"/>
        <v>0.68855581261467835</v>
      </c>
      <c r="G506" s="23">
        <f t="shared" ca="1" si="46"/>
        <v>7.5462523470751979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ca="1" si="43"/>
        <v>1.2771230390667432</v>
      </c>
      <c r="E507" s="23">
        <f t="shared" ca="1" si="44"/>
        <v>0.69371203441429896</v>
      </c>
      <c r="F507" s="23">
        <f t="shared" ca="1" si="45"/>
        <v>0.6880568029395332</v>
      </c>
      <c r="G507" s="23">
        <f t="shared" ca="1" si="46"/>
        <v>7.5403486009112832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ca="1" si="43"/>
        <v>1.2773221736054101</v>
      </c>
      <c r="E508" s="23">
        <f t="shared" ca="1" si="44"/>
        <v>0.69555069541970627</v>
      </c>
      <c r="F508" s="23">
        <f t="shared" ca="1" si="45"/>
        <v>0.68755846198922377</v>
      </c>
      <c r="G508" s="23">
        <f t="shared" ca="1" si="46"/>
        <v>7.5344527663809107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ca="1" si="43"/>
        <v>1.2775201603959909</v>
      </c>
      <c r="E509" s="23">
        <f t="shared" ca="1" si="44"/>
        <v>0.69738839687327581</v>
      </c>
      <c r="F509" s="23">
        <f t="shared" ca="1" si="45"/>
        <v>0.68706078555476446</v>
      </c>
      <c r="G509" s="23">
        <f t="shared" ca="1" si="46"/>
        <v>7.5285647936878863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ca="1" si="43"/>
        <v>1.2777170082419089</v>
      </c>
      <c r="E510" s="23">
        <f t="shared" ca="1" si="44"/>
        <v>0.69922514430025895</v>
      </c>
      <c r="F510" s="23">
        <f t="shared" ca="1" si="45"/>
        <v>0.68656376948286935</v>
      </c>
      <c r="G510" s="23">
        <f t="shared" ca="1" si="46"/>
        <v>7.5226846336949951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ca="1" si="43"/>
        <v>1.2779127258623444</v>
      </c>
      <c r="E511" s="23">
        <f t="shared" ca="1" si="44"/>
        <v>0.70106094318356627</v>
      </c>
      <c r="F511" s="23">
        <f t="shared" ca="1" si="45"/>
        <v>0.6860674096751791</v>
      </c>
      <c r="G511" s="23">
        <f t="shared" ca="1" si="46"/>
        <v>7.5168122379148539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ca="1" si="43"/>
        <v>1.2781073218931998</v>
      </c>
      <c r="E512" s="23">
        <f t="shared" ca="1" si="44"/>
        <v>0.70289579896417553</v>
      </c>
      <c r="F512" s="23">
        <f t="shared" ca="1" si="45"/>
        <v>0.68557170208750007</v>
      </c>
      <c r="G512" s="23">
        <f t="shared" ca="1" si="46"/>
        <v>7.5109475585009093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ca="1" si="43"/>
        <v>1.2783008048880531</v>
      </c>
      <c r="E513" s="23">
        <f t="shared" ca="1" si="44"/>
        <v>0.70472971704152942</v>
      </c>
      <c r="F513" s="23">
        <f t="shared" ca="1" si="45"/>
        <v>0.68507664272905422</v>
      </c>
      <c r="G513" s="23">
        <f t="shared" ca="1" si="46"/>
        <v>7.5050905482385648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ca="1" si="43"/>
        <v>1.2784931833190969</v>
      </c>
      <c r="E514" s="23">
        <f t="shared" ca="1" si="44"/>
        <v>0.70656270277393196</v>
      </c>
      <c r="F514" s="23">
        <f t="shared" ca="1" si="45"/>
        <v>0.68458222766174193</v>
      </c>
      <c r="G514" s="23">
        <f t="shared" ca="1" si="46"/>
        <v>7.4992411605364584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ca="1" si="43"/>
        <v>1.2786844655780663</v>
      </c>
      <c r="E515" s="23">
        <f t="shared" ca="1" si="44"/>
        <v>0.70839476147894043</v>
      </c>
      <c r="F515" s="23">
        <f t="shared" ca="1" si="45"/>
        <v>0.68408845299941168</v>
      </c>
      <c r="G515" s="23">
        <f t="shared" ca="1" si="46"/>
        <v>7.4933993494178228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ca="1" si="43"/>
        <v>1.2788746599771539</v>
      </c>
      <c r="E516" s="23">
        <f t="shared" ca="1" si="44"/>
        <v>0.71022589843375017</v>
      </c>
      <c r="F516" s="23">
        <f t="shared" ca="1" si="45"/>
        <v>0.68359531490714553</v>
      </c>
      <c r="G516" s="23">
        <f t="shared" ca="1" si="46"/>
        <v>7.4875650695120282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ca="1" si="43"/>
        <v>1.2790637747499138</v>
      </c>
      <c r="E517" s="23">
        <f t="shared" ca="1" si="44"/>
        <v>0.71205611887557863</v>
      </c>
      <c r="F517" s="23">
        <f t="shared" ca="1" si="45"/>
        <v>0.68310280960055059</v>
      </c>
      <c r="G517" s="23">
        <f t="shared" ca="1" si="46"/>
        <v>7.4817382760462081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ca="1" si="43"/>
        <v>1.2792518180521506</v>
      </c>
      <c r="E518" s="23">
        <f t="shared" ca="1" si="44"/>
        <v>0.71388542800204136</v>
      </c>
      <c r="F518" s="23">
        <f t="shared" ca="1" si="45"/>
        <v>0.68261093334506417</v>
      </c>
      <c r="G518" s="23">
        <f t="shared" ca="1" si="46"/>
        <v>7.4759189248370284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ca="1" si="43"/>
        <v>1.279438797962801</v>
      </c>
      <c r="E519" s="23">
        <f t="shared" ca="1" si="44"/>
        <v>0.71571383097152819</v>
      </c>
      <c r="F519" s="23">
        <f t="shared" ca="1" si="45"/>
        <v>0.68211968245526622</v>
      </c>
      <c r="G519" s="23">
        <f t="shared" ca="1" si="46"/>
        <v>7.4701069722825615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ca="1" si="43"/>
        <v>1.2796247224848001</v>
      </c>
      <c r="E520" s="23">
        <f t="shared" ca="1" si="44"/>
        <v>0.71754133290356881</v>
      </c>
      <c r="F520" s="23">
        <f t="shared" ca="1" si="45"/>
        <v>0.68162905329420553</v>
      </c>
      <c r="G520" s="23">
        <f t="shared" ca="1" si="46"/>
        <v>7.4643023753543076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ca="1" si="43"/>
        <v>1.2798095995459382</v>
      </c>
      <c r="E521" s="23">
        <f t="shared" ca="1" si="44"/>
        <v>0.7193679388792027</v>
      </c>
      <c r="F521" s="23">
        <f t="shared" ca="1" si="45"/>
        <v>0.68113904227273137</v>
      </c>
      <c r="G521" s="23">
        <f t="shared" ca="1" si="46"/>
        <v>7.458505091589295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ca="1" si="43"/>
        <v>1.2799934369997061</v>
      </c>
      <c r="E522" s="23">
        <f t="shared" ca="1" si="44"/>
        <v>0.7211936539413355</v>
      </c>
      <c r="F522" s="23">
        <f t="shared" ca="1" si="45"/>
        <v>0.68064964584883803</v>
      </c>
      <c r="G522" s="23">
        <f t="shared" ca="1" si="46"/>
        <v>7.4527150790823153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ca="1" si="43"/>
        <v>1.2801762426261287</v>
      </c>
      <c r="E523" s="23">
        <f t="shared" ca="1" si="44"/>
        <v>0.72301848309509997</v>
      </c>
      <c r="F523" s="23">
        <f t="shared" ca="1" si="45"/>
        <v>0.6801608605270183</v>
      </c>
      <c r="G523" s="23">
        <f t="shared" ca="1" si="46"/>
        <v>7.4469322964782894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ca="1" si="43"/>
        <v>1.2803580241325889</v>
      </c>
      <c r="E524" s="23">
        <f t="shared" ca="1" si="44"/>
        <v>0.72484243130820603</v>
      </c>
      <c r="F524" s="23">
        <f t="shared" ca="1" si="45"/>
        <v>0.67967268285762494</v>
      </c>
      <c r="G524" s="23">
        <f t="shared" ca="1" si="46"/>
        <v>7.4411567029646957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ca="1" si="43"/>
        <v>1.2805387891546387</v>
      </c>
      <c r="E525" s="23">
        <f t="shared" ca="1" si="44"/>
        <v>0.726665503511292</v>
      </c>
      <c r="F525" s="23">
        <f t="shared" ca="1" si="45"/>
        <v>0.67918510943624344</v>
      </c>
      <c r="G525" s="23">
        <f t="shared" ca="1" si="46"/>
        <v>7.4353882582641582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ca="1" si="43"/>
        <v>1.2807185452568026</v>
      </c>
      <c r="E526" s="23">
        <f t="shared" ca="1" si="44"/>
        <v>0.72848770459826828</v>
      </c>
      <c r="F526" s="23">
        <f t="shared" ca="1" si="45"/>
        <v>0.67869813690307157</v>
      </c>
      <c r="G526" s="23">
        <f t="shared" ca="1" si="46"/>
        <v>7.4296269226271132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ca="1" si="43"/>
        <v>1.2808972999333679</v>
      </c>
      <c r="E527" s="23">
        <f t="shared" ca="1" si="44"/>
        <v>0.73030903942666014</v>
      </c>
      <c r="F527" s="23">
        <f t="shared" ca="1" si="45"/>
        <v>0.67821176194231014</v>
      </c>
      <c r="G527" s="23">
        <f t="shared" ca="1" si="46"/>
        <v>7.4238726568245834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ca="1" si="43"/>
        <v>1.2810750606091659</v>
      </c>
      <c r="E528" s="23">
        <f t="shared" ca="1" si="44"/>
        <v>0.73212951281794347</v>
      </c>
      <c r="F528" s="23">
        <f t="shared" ca="1" si="45"/>
        <v>0.67772598128156158</v>
      </c>
      <c r="G528" s="23">
        <f t="shared" ca="1" si="46"/>
        <v>7.4181254221410811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ca="1" si="43"/>
        <v>1.2812518346403439</v>
      </c>
      <c r="E529" s="23">
        <f t="shared" ca="1" si="44"/>
        <v>0.73394912955788039</v>
      </c>
      <c r="F529" s="23">
        <f t="shared" ca="1" si="45"/>
        <v>0.67724079169123563</v>
      </c>
      <c r="G529" s="23">
        <f t="shared" ca="1" si="46"/>
        <v>7.4123851803675631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ca="1" si="43"/>
        <v>1.2814276293151248</v>
      </c>
      <c r="E530" s="23">
        <f t="shared" ca="1" si="44"/>
        <v>0.73576789439684764</v>
      </c>
      <c r="F530" s="23">
        <f t="shared" ca="1" si="45"/>
        <v>0.67675618998396703</v>
      </c>
      <c r="G530" s="23">
        <f t="shared" ca="1" si="46"/>
        <v>7.4066518937945496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ca="1" si="43"/>
        <v>1.2816024518545595</v>
      </c>
      <c r="E531" s="23">
        <f t="shared" ca="1" si="44"/>
        <v>0.73758581205016449</v>
      </c>
      <c r="F531" s="23">
        <f t="shared" ca="1" si="45"/>
        <v>0.67627217301403819</v>
      </c>
      <c r="G531" s="23">
        <f t="shared" ca="1" si="46"/>
        <v>7.4009255252052935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ca="1" si="43"/>
        <v>1.2817763094132677</v>
      </c>
      <c r="E532" s="23">
        <f t="shared" ca="1" si="44"/>
        <v>0.73940288719841463</v>
      </c>
      <c r="F532" s="23">
        <f t="shared" ca="1" si="45"/>
        <v>0.6757887376768118</v>
      </c>
      <c r="G532" s="23">
        <f t="shared" ca="1" si="46"/>
        <v>7.3952060378690581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ca="1" si="43"/>
        <v>1.2819492090801701</v>
      </c>
      <c r="E533" s="23">
        <f t="shared" ca="1" si="44"/>
        <v>0.74121912448776583</v>
      </c>
      <c r="F533" s="23">
        <f t="shared" ca="1" si="45"/>
        <v>0.67530588090817179</v>
      </c>
      <c r="G533" s="23">
        <f t="shared" ca="1" si="46"/>
        <v>7.3894933955345206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ca="1" si="43"/>
        <v>1.282121157879212</v>
      </c>
      <c r="E534" s="23">
        <f t="shared" ca="1" si="44"/>
        <v>0.74303452853028495</v>
      </c>
      <c r="F534" s="23">
        <f t="shared" ca="1" si="45"/>
        <v>0.67482359968397088</v>
      </c>
      <c r="G534" s="23">
        <f t="shared" ca="1" si="46"/>
        <v>7.383787562423219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ca="1" si="43"/>
        <v>1.282292162770075</v>
      </c>
      <c r="E535" s="23">
        <f t="shared" ca="1" si="44"/>
        <v>0.74484910390425174</v>
      </c>
      <c r="F535" s="23">
        <f t="shared" ca="1" si="45"/>
        <v>0.67434189101948738</v>
      </c>
      <c r="G535" s="23">
        <f t="shared" ca="1" si="46"/>
        <v>7.3780885032231307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ca="1" si="43"/>
        <v>1.282462230648882</v>
      </c>
      <c r="E536" s="23">
        <f t="shared" ca="1" si="44"/>
        <v>0.74666285515446618</v>
      </c>
      <c r="F536" s="23">
        <f t="shared" ca="1" si="45"/>
        <v>0.67386075196888939</v>
      </c>
      <c r="G536" s="23">
        <f t="shared" ca="1" si="46"/>
        <v>7.3723961830823415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ca="1" si="43"/>
        <v>1.282631368348893</v>
      </c>
      <c r="E537" s="23">
        <f t="shared" ca="1" si="44"/>
        <v>0.74847578679255466</v>
      </c>
      <c r="F537" s="23">
        <f t="shared" ca="1" si="45"/>
        <v>0.67338017962470564</v>
      </c>
      <c r="G537" s="23">
        <f t="shared" ca="1" si="46"/>
        <v>7.3667105676027784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ca="1" si="43"/>
        <v>1.2827995826411911</v>
      </c>
      <c r="E538" s="23">
        <f t="shared" ca="1" si="44"/>
        <v>0.7502879032972718</v>
      </c>
      <c r="F538" s="23">
        <f t="shared" ca="1" si="45"/>
        <v>0.67290017111730549</v>
      </c>
      <c r="G538" s="23">
        <f t="shared" ca="1" si="46"/>
        <v>7.3610316228340507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ca="1" si="43"/>
        <v>1.2829668802353598</v>
      </c>
      <c r="E539" s="23">
        <f t="shared" ca="1" si="44"/>
        <v>0.7520992091148001</v>
      </c>
      <c r="F539" s="23">
        <f t="shared" ca="1" si="45"/>
        <v>0.67242072361438432</v>
      </c>
      <c r="G539" s="23">
        <f t="shared" ca="1" si="46"/>
        <v>7.3553593152673775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ca="1" si="43"/>
        <v>1.2831332677801519</v>
      </c>
      <c r="E540" s="23">
        <f t="shared" ca="1" si="44"/>
        <v>0.75390970865904372</v>
      </c>
      <c r="F540" s="23">
        <f t="shared" ca="1" si="45"/>
        <v>0.67194183432045906</v>
      </c>
      <c r="G540" s="23">
        <f t="shared" ca="1" si="46"/>
        <v>7.3496936118296086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ca="1" si="43"/>
        <v>1.2832987518641519</v>
      </c>
      <c r="E541" s="23">
        <f t="shared" ca="1" si="44"/>
        <v>0.75571940631192336</v>
      </c>
      <c r="F541" s="23">
        <f t="shared" ca="1" si="45"/>
        <v>0.67146350047636694</v>
      </c>
      <c r="G541" s="23">
        <f t="shared" ca="1" si="46"/>
        <v>7.3440344798772914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ca="1" si="43"/>
        <v>1.2834633390164256</v>
      </c>
      <c r="E542" s="23">
        <f t="shared" ca="1" si="44"/>
        <v>0.75752830642366287</v>
      </c>
      <c r="F542" s="23">
        <f t="shared" ca="1" si="45"/>
        <v>0.67098571935877482</v>
      </c>
      <c r="G542" s="23">
        <f t="shared" ca="1" si="46"/>
        <v>7.3383818871908781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ca="1" si="43"/>
        <v>1.2836270357071664</v>
      </c>
      <c r="E543" s="23">
        <f t="shared" ca="1" si="44"/>
        <v>0.75933641331307744</v>
      </c>
      <c r="F543" s="23">
        <f t="shared" ca="1" si="45"/>
        <v>0.67050848827969378</v>
      </c>
      <c r="G543" s="23">
        <f t="shared" ca="1" si="46"/>
        <v>7.3327358019689717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ca="1" si="43"/>
        <v>1.2837898483483299</v>
      </c>
      <c r="E544" s="23">
        <f t="shared" ca="1" si="44"/>
        <v>0.76114373126785517</v>
      </c>
      <c r="F544" s="23">
        <f t="shared" ca="1" si="45"/>
        <v>0.67003180458600042</v>
      </c>
      <c r="G544" s="23">
        <f t="shared" ca="1" si="46"/>
        <v>7.327096192822669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ca="1" si="43"/>
        <v>1.2839517832942615</v>
      </c>
      <c r="E545" s="23">
        <f t="shared" ca="1" si="44"/>
        <v>0.76295026454483739</v>
      </c>
      <c r="F545" s="23">
        <f t="shared" ca="1" si="45"/>
        <v>0.66955566565896585</v>
      </c>
      <c r="G545" s="23">
        <f t="shared" ca="1" si="46"/>
        <v>7.3214630287699816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ca="1" si="49">1+$E$14/$E$13*(1-$C$19^2/C546^2)</f>
        <v>1.2841128468423182</v>
      </c>
      <c r="E546" s="23">
        <f t="shared" ref="E546:E609" ca="1" si="50">$C$20*(C546/$C$19-$C$19/C546)</f>
        <v>0.76475601737029653</v>
      </c>
      <c r="F546" s="23">
        <f t="shared" ref="F546:F609" ca="1" si="51">(D546^2+E546^2)^0.5/(D546^2+E546^2)</f>
        <v>0.6690800689137899</v>
      </c>
      <c r="G546" s="23">
        <f t="shared" ref="G546:G609" ca="1" si="52">F546*$C$22/$C$12-$C$3</f>
        <v>7.3158362792303349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ca="1" si="49"/>
        <v>1.2842730452334787</v>
      </c>
      <c r="E547" s="23">
        <f t="shared" ca="1" si="50"/>
        <v>0.76656099394020782</v>
      </c>
      <c r="F547" s="23">
        <f t="shared" ca="1" si="51"/>
        <v>0.66860501179914356</v>
      </c>
      <c r="G547" s="23">
        <f t="shared" ca="1" si="52"/>
        <v>7.3102159140191443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ca="1" si="49"/>
        <v>1.2844323846529497</v>
      </c>
      <c r="E548" s="23">
        <f t="shared" ca="1" si="50"/>
        <v>0.76836519842052287</v>
      </c>
      <c r="F548" s="23">
        <f t="shared" ca="1" si="51"/>
        <v>0.66813049179671613</v>
      </c>
      <c r="G548" s="23">
        <f t="shared" ca="1" si="52"/>
        <v>7.3046019033424647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ca="1" si="49"/>
        <v>1.2845908712307619</v>
      </c>
      <c r="E549" s="23">
        <f t="shared" ca="1" si="50"/>
        <v>0.77016863494743548</v>
      </c>
      <c r="F549" s="23">
        <f t="shared" ca="1" si="51"/>
        <v>0.66765650642076968</v>
      </c>
      <c r="G549" s="23">
        <f t="shared" ca="1" si="52"/>
        <v>7.2989942177917166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ca="1" si="49"/>
        <v>1.2847485110423593</v>
      </c>
      <c r="E550" s="23">
        <f t="shared" ca="1" si="50"/>
        <v>0.77197130762764876</v>
      </c>
      <c r="F550" s="23">
        <f t="shared" ca="1" si="51"/>
        <v>0.66718305321769955</v>
      </c>
      <c r="G550" s="23">
        <f t="shared" ca="1" si="52"/>
        <v>7.2933928283384866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ca="1" si="49"/>
        <v>1.284905310109183</v>
      </c>
      <c r="E551" s="23">
        <f t="shared" ca="1" si="50"/>
        <v>0.77377322053863584</v>
      </c>
      <c r="F551" s="23">
        <f t="shared" ca="1" si="51"/>
        <v>0.66671012976560118</v>
      </c>
      <c r="G551" s="23">
        <f t="shared" ca="1" si="52"/>
        <v>7.2877977063294024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ca="1" si="49"/>
        <v>1.2850612743992449</v>
      </c>
      <c r="E552" s="23">
        <f t="shared" ca="1" si="50"/>
        <v>0.77557437772890081</v>
      </c>
      <c r="F552" s="23">
        <f t="shared" ca="1" si="51"/>
        <v>0.66623773367384176</v>
      </c>
      <c r="G552" s="23">
        <f t="shared" ca="1" si="52"/>
        <v>7.2822088234810662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ca="1" si="49"/>
        <v>1.2852164098276957</v>
      </c>
      <c r="E553" s="23">
        <f t="shared" ca="1" si="50"/>
        <v>0.77737478321823472</v>
      </c>
      <c r="F553" s="23">
        <f t="shared" ca="1" si="51"/>
        <v>0.6657658625826397</v>
      </c>
      <c r="G553" s="23">
        <f t="shared" ca="1" si="52"/>
        <v>7.276626151875079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ca="1" si="49"/>
        <v>1.2853707222573862</v>
      </c>
      <c r="E554" s="23">
        <f t="shared" ca="1" si="50"/>
        <v>0.77917444099796995</v>
      </c>
      <c r="F554" s="23">
        <f t="shared" ca="1" si="51"/>
        <v>0.66529451416264851</v>
      </c>
      <c r="G554" s="23">
        <f t="shared" ca="1" si="52"/>
        <v>7.2710496639531161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ca="1" si="49"/>
        <v>1.2855242174994213</v>
      </c>
      <c r="E555" s="23">
        <f t="shared" ca="1" si="50"/>
        <v>0.78097335503123155</v>
      </c>
      <c r="F555" s="23">
        <f t="shared" ca="1" si="51"/>
        <v>0.66482368611454734</v>
      </c>
      <c r="G555" s="23">
        <f t="shared" ca="1" si="52"/>
        <v>7.2654793325120837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ca="1" si="49"/>
        <v>1.2856769013137057</v>
      </c>
      <c r="E556" s="23">
        <f t="shared" ca="1" si="50"/>
        <v>0.78277152925318583</v>
      </c>
      <c r="F556" s="23">
        <f t="shared" ca="1" si="51"/>
        <v>0.6643533761686361</v>
      </c>
      <c r="G556" s="23">
        <f t="shared" ca="1" si="52"/>
        <v>7.2599151306993299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ca="1" si="49"/>
        <v>1.2858287794094869</v>
      </c>
      <c r="E557" s="23">
        <f t="shared" ca="1" si="50"/>
        <v>0.78456896757128736</v>
      </c>
      <c r="F557" s="23">
        <f t="shared" ca="1" si="51"/>
        <v>0.66388358208443676</v>
      </c>
      <c r="G557" s="23">
        <f t="shared" ca="1" si="52"/>
        <v>7.2543570320079285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ca="1" si="49"/>
        <v>1.2859798574458865</v>
      </c>
      <c r="E558" s="23">
        <f t="shared" ca="1" si="50"/>
        <v>0.78636567386552081</v>
      </c>
      <c r="F558" s="23">
        <f t="shared" ca="1" si="51"/>
        <v>0.66341430165030113</v>
      </c>
      <c r="G558" s="23">
        <f t="shared" ca="1" si="52"/>
        <v>7.2488050102720321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ca="1" si="49"/>
        <v>1.2861301410324286</v>
      </c>
      <c r="E559" s="23">
        <f t="shared" ca="1" si="50"/>
        <v>0.78816165198864374</v>
      </c>
      <c r="F559" s="23">
        <f t="shared" ca="1" si="51"/>
        <v>0.66294553268302203</v>
      </c>
      <c r="G559" s="23">
        <f t="shared" ca="1" si="52"/>
        <v>7.2432590396622833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ca="1" si="49"/>
        <v>1.2862796357295596</v>
      </c>
      <c r="E560" s="23">
        <f t="shared" ca="1" si="50"/>
        <v>0.78995690576642363</v>
      </c>
      <c r="F560" s="23">
        <f t="shared" ca="1" si="51"/>
        <v>0.66247727302745174</v>
      </c>
      <c r="G560" s="23">
        <f t="shared" ca="1" si="52"/>
        <v>7.237719094681287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ca="1" si="49"/>
        <v>1.286428347049164</v>
      </c>
      <c r="E561" s="23">
        <f t="shared" ca="1" si="50"/>
        <v>0.79175143899787459</v>
      </c>
      <c r="F561" s="23">
        <f t="shared" ca="1" si="51"/>
        <v>0.66200952055612428</v>
      </c>
      <c r="G561" s="23">
        <f t="shared" ca="1" si="52"/>
        <v>7.2321851501591548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ca="1" si="49"/>
        <v>1.2865762804550709</v>
      </c>
      <c r="E562" s="23">
        <f t="shared" ca="1" si="50"/>
        <v>0.79354525545549026</v>
      </c>
      <c r="F562" s="23">
        <f t="shared" ca="1" si="51"/>
        <v>0.66154227316888337</v>
      </c>
      <c r="G562" s="23">
        <f t="shared" ca="1" si="52"/>
        <v>7.2266571812490925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ca="1" si="49"/>
        <v>1.2867234413635571</v>
      </c>
      <c r="E563" s="23">
        <f t="shared" ca="1" si="50"/>
        <v>0.79533835888547577</v>
      </c>
      <c r="F563" s="23">
        <f t="shared" ca="1" si="51"/>
        <v>0.66107552879251574</v>
      </c>
      <c r="G563" s="23">
        <f t="shared" ca="1" si="52"/>
        <v>7.2211351634230718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ca="1" si="49"/>
        <v>1.2868698351438415</v>
      </c>
      <c r="E564" s="23">
        <f t="shared" ca="1" si="50"/>
        <v>0.79713075300797498</v>
      </c>
      <c r="F564" s="23">
        <f t="shared" ca="1" si="51"/>
        <v>0.66060928538038954</v>
      </c>
      <c r="G564" s="23">
        <f t="shared" ca="1" si="52"/>
        <v>7.2156190724675415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ca="1" si="49"/>
        <v>1.2870154671185765</v>
      </c>
      <c r="E565" s="23">
        <f t="shared" ca="1" si="50"/>
        <v>0.79892244151729785</v>
      </c>
      <c r="F565" s="23">
        <f t="shared" ca="1" si="51"/>
        <v>0.6601435409120967</v>
      </c>
      <c r="G565" s="23">
        <f t="shared" ca="1" si="52"/>
        <v>7.2101088844792072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ca="1" si="49"/>
        <v>1.2871603425643308</v>
      </c>
      <c r="E566" s="23">
        <f t="shared" ca="1" si="50"/>
        <v>0.80071342808214352</v>
      </c>
      <c r="F566" s="23">
        <f t="shared" ca="1" si="51"/>
        <v>0.65967829339310136</v>
      </c>
      <c r="G566" s="23">
        <f t="shared" ca="1" si="52"/>
        <v>7.2046045758608619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ca="1" si="49"/>
        <v>1.2873044667120674</v>
      </c>
      <c r="E567" s="23">
        <f t="shared" ca="1" si="50"/>
        <v>0.80250371634582274</v>
      </c>
      <c r="F567" s="23">
        <f t="shared" ca="1" si="51"/>
        <v>0.65921354085439243</v>
      </c>
      <c r="G567" s="23">
        <f t="shared" ca="1" si="52"/>
        <v>7.1991061233172831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ca="1" si="49"/>
        <v>1.2874478447476161</v>
      </c>
      <c r="E568" s="23">
        <f t="shared" ca="1" si="50"/>
        <v>0.80429330992647596</v>
      </c>
      <c r="F568" s="23">
        <f t="shared" ca="1" si="51"/>
        <v>0.65874928135214139</v>
      </c>
      <c r="G568" s="23">
        <f t="shared" ca="1" si="52"/>
        <v>7.1936135038511813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ca="1" si="49"/>
        <v>1.2875904818121398</v>
      </c>
      <c r="E569" s="23">
        <f t="shared" ca="1" si="50"/>
        <v>0.80608221241729161</v>
      </c>
      <c r="F569" s="23">
        <f t="shared" ca="1" si="51"/>
        <v>0.65828551296736326</v>
      </c>
      <c r="G569" s="23">
        <f t="shared" ca="1" si="52"/>
        <v>7.1881266947591902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ca="1" si="49"/>
        <v>1.2877323830025951</v>
      </c>
      <c r="E570" s="23">
        <f t="shared" ca="1" si="50"/>
        <v>0.80787042738671955</v>
      </c>
      <c r="F570" s="23">
        <f t="shared" ca="1" si="51"/>
        <v>0.65782223380558524</v>
      </c>
      <c r="G570" s="23">
        <f t="shared" ca="1" si="52"/>
        <v>7.1826456736279418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ca="1" si="49"/>
        <v>1.2878735533721883</v>
      </c>
      <c r="E571" s="23">
        <f t="shared" ca="1" si="50"/>
        <v>0.80965795837868415</v>
      </c>
      <c r="F571" s="23">
        <f t="shared" ca="1" si="51"/>
        <v>0.65735944199651586</v>
      </c>
      <c r="G571" s="23">
        <f t="shared" ca="1" si="52"/>
        <v>7.1771704183301566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ca="1" si="49"/>
        <v>1.2880139979308254</v>
      </c>
      <c r="E572" s="23">
        <f t="shared" ca="1" si="50"/>
        <v>0.81144480891279569</v>
      </c>
      <c r="F572" s="23">
        <f t="shared" ca="1" si="51"/>
        <v>0.65689713569372166</v>
      </c>
      <c r="G572" s="23">
        <f t="shared" ca="1" si="52"/>
        <v>7.1717009070208206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ca="1" si="49"/>
        <v>1.2881537216455552</v>
      </c>
      <c r="E573" s="23">
        <f t="shared" ca="1" si="50"/>
        <v>0.81323098248455628</v>
      </c>
      <c r="F573" s="23">
        <f t="shared" ca="1" si="51"/>
        <v>0.6564353130743078</v>
      </c>
      <c r="G573" s="23">
        <f t="shared" ca="1" si="52"/>
        <v>7.1662371181334006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ca="1" si="49"/>
        <v>1.2882927294410098</v>
      </c>
      <c r="E574" s="23">
        <f t="shared" ca="1" si="50"/>
        <v>0.81501648256556813</v>
      </c>
      <c r="F574" s="23">
        <f t="shared" ca="1" si="51"/>
        <v>0.65597397233860122</v>
      </c>
      <c r="G574" s="23">
        <f t="shared" ca="1" si="52"/>
        <v>7.1607790303760996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ca="1" si="49"/>
        <v>1.2884310261998384</v>
      </c>
      <c r="E575" s="23">
        <f t="shared" ca="1" si="50"/>
        <v>0.81680131260373567</v>
      </c>
      <c r="F575" s="23">
        <f t="shared" ca="1" si="51"/>
        <v>0.65551311170984017</v>
      </c>
      <c r="G575" s="23">
        <f t="shared" ca="1" si="52"/>
        <v>7.1553266227281798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ca="1" si="49"/>
        <v>1.2885686167631354</v>
      </c>
      <c r="E576" s="23">
        <f t="shared" ca="1" si="50"/>
        <v>0.81858547602346932</v>
      </c>
      <c r="F576" s="23">
        <f t="shared" ca="1" si="51"/>
        <v>0.65505272943386661</v>
      </c>
      <c r="G576" s="23">
        <f t="shared" ca="1" si="52"/>
        <v>7.1498798744363317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ca="1" si="49"/>
        <v>1.2887055059308647</v>
      </c>
      <c r="E577" s="23">
        <f t="shared" ca="1" si="50"/>
        <v>0.82036897622588267</v>
      </c>
      <c r="F577" s="23">
        <f t="shared" ca="1" si="51"/>
        <v>0.65459282377882344</v>
      </c>
      <c r="G577" s="23">
        <f t="shared" ca="1" si="52"/>
        <v>7.1444387650110812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ca="1" si="49"/>
        <v>1.2888416984622781</v>
      </c>
      <c r="E578" s="23">
        <f t="shared" ca="1" si="50"/>
        <v>0.82215181658899339</v>
      </c>
      <c r="F578" s="23">
        <f t="shared" ca="1" si="51"/>
        <v>0.65413339303485518</v>
      </c>
      <c r="G578" s="23">
        <f t="shared" ca="1" si="52"/>
        <v>7.1390032742232572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ca="1" si="49"/>
        <v>1.2889771990763288</v>
      </c>
      <c r="E579" s="23">
        <f t="shared" ca="1" si="50"/>
        <v>0.82393400046791609</v>
      </c>
      <c r="F579" s="23">
        <f t="shared" ca="1" si="51"/>
        <v>0.65367443551381355</v>
      </c>
      <c r="G579" s="23">
        <f t="shared" ca="1" si="52"/>
        <v>7.1335733821005025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ca="1" si="49"/>
        <v>1.2891120124520805</v>
      </c>
      <c r="E580" s="23">
        <f t="shared" ca="1" si="50"/>
        <v>0.82571553119505792</v>
      </c>
      <c r="F580" s="23">
        <f t="shared" ca="1" si="51"/>
        <v>0.65321594954896611</v>
      </c>
      <c r="G580" s="23">
        <f t="shared" ca="1" si="52"/>
        <v>7.1281490689238316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ca="1" si="49"/>
        <v>1.2892461432291109</v>
      </c>
      <c r="E581" s="23">
        <f t="shared" ca="1" si="50"/>
        <v>0.82749641208030977</v>
      </c>
      <c r="F581" s="23">
        <f t="shared" ca="1" si="51"/>
        <v>0.65275793349470956</v>
      </c>
      <c r="G581" s="23">
        <f t="shared" ca="1" si="52"/>
        <v>7.1227303152242332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ca="1" si="49"/>
        <v>1.2893795960079117</v>
      </c>
      <c r="E582" s="23">
        <f t="shared" ca="1" si="50"/>
        <v>0.82927664641123611</v>
      </c>
      <c r="F582" s="23">
        <f t="shared" ca="1" si="51"/>
        <v>0.6523003857262859</v>
      </c>
      <c r="G582" s="23">
        <f t="shared" ca="1" si="52"/>
        <v>7.1173171017793182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ca="1" si="49"/>
        <v>1.2895123753502822</v>
      </c>
      <c r="E583" s="23">
        <f t="shared" ca="1" si="50"/>
        <v>0.83105623745326251</v>
      </c>
      <c r="F583" s="23">
        <f t="shared" ca="1" si="51"/>
        <v>0.65184330463950368</v>
      </c>
      <c r="G583" s="23">
        <f t="shared" ca="1" si="52"/>
        <v>7.1119094096100168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ca="1" si="49"/>
        <v>1.2896444857797196</v>
      </c>
      <c r="E584" s="23">
        <f t="shared" ca="1" si="50"/>
        <v>0.83283518844986271</v>
      </c>
      <c r="F584" s="23">
        <f t="shared" ca="1" si="51"/>
        <v>0.65138668865046179</v>
      </c>
      <c r="G584" s="23">
        <f t="shared" ca="1" si="52"/>
        <v>7.1065072199773134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ca="1" si="49"/>
        <v>1.2897759317818036</v>
      </c>
      <c r="E585" s="23">
        <f t="shared" ca="1" si="50"/>
        <v>0.8346135026227417</v>
      </c>
      <c r="F585" s="23">
        <f t="shared" ca="1" si="51"/>
        <v>0.65093053619527785</v>
      </c>
      <c r="G585" s="23">
        <f t="shared" ca="1" si="52"/>
        <v>7.101110514379033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ca="1" si="49"/>
        <v>1.2899067178045787</v>
      </c>
      <c r="E586" s="23">
        <f t="shared" ca="1" si="50"/>
        <v>0.83639118317201888</v>
      </c>
      <c r="F586" s="23">
        <f t="shared" ca="1" si="51"/>
        <v>0.65047484572981951</v>
      </c>
      <c r="G586" s="23">
        <f t="shared" ca="1" si="52"/>
        <v>7.09571927454666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ca="1" si="49"/>
        <v>1.2900368482589291</v>
      </c>
      <c r="E587" s="23">
        <f t="shared" ca="1" si="50"/>
        <v>0.83816823327640755</v>
      </c>
      <c r="F587" s="23">
        <f t="shared" ca="1" si="51"/>
        <v>0.65001961572943967</v>
      </c>
      <c r="G587" s="23">
        <f t="shared" ca="1" si="52"/>
        <v>7.0903334824422108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ca="1" si="49"/>
        <v>1.2901663275189506</v>
      </c>
      <c r="E588" s="23">
        <f t="shared" ca="1" si="50"/>
        <v>0.83994465609339508</v>
      </c>
      <c r="F588" s="23">
        <f t="shared" ca="1" si="51"/>
        <v>0.64956484468871567</v>
      </c>
      <c r="G588" s="23">
        <f t="shared" ca="1" si="52"/>
        <v>7.0849531202551397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ca="1" si="49"/>
        <v>1.2902951599223191</v>
      </c>
      <c r="E589" s="23">
        <f t="shared" ca="1" si="50"/>
        <v>0.84172045475941815</v>
      </c>
      <c r="F589" s="23">
        <f t="shared" ca="1" si="51"/>
        <v>0.64911053112119044</v>
      </c>
      <c r="G589" s="23">
        <f t="shared" ca="1" si="52"/>
        <v>7.0795781703992864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ca="1" si="49"/>
        <v>1.2904233497706534</v>
      </c>
      <c r="E590" s="23">
        <f t="shared" ca="1" si="50"/>
        <v>0.84349563239003944</v>
      </c>
      <c r="F590" s="23">
        <f t="shared" ca="1" si="51"/>
        <v>0.64865667355911949</v>
      </c>
      <c r="G590" s="23">
        <f t="shared" ca="1" si="52"/>
        <v>7.0742086155098738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ca="1" si="49"/>
        <v>1.2905509013298742</v>
      </c>
      <c r="E591" s="23">
        <f t="shared" ca="1" si="50"/>
        <v>0.84527019208011911</v>
      </c>
      <c r="F591" s="23">
        <f t="shared" ca="1" si="51"/>
        <v>0.64820327055321847</v>
      </c>
      <c r="G591" s="23">
        <f t="shared" ca="1" si="52"/>
        <v>7.0688444384405287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ca="1" si="49"/>
        <v>1.2906778188305585</v>
      </c>
      <c r="E592" s="23">
        <f t="shared" ca="1" si="50"/>
        <v>0.84704413690398883</v>
      </c>
      <c r="F592" s="23">
        <f t="shared" ca="1" si="51"/>
        <v>0.64775032067241678</v>
      </c>
      <c r="G592" s="23">
        <f t="shared" ca="1" si="52"/>
        <v>7.0634856222603606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ca="1" si="49"/>
        <v>1.290804106468292</v>
      </c>
      <c r="E593" s="23">
        <f t="shared" ca="1" si="50"/>
        <v>0.84881746991561935</v>
      </c>
      <c r="F593" s="23">
        <f t="shared" ca="1" si="51"/>
        <v>0.64729782250361223</v>
      </c>
      <c r="G593" s="23">
        <f t="shared" ca="1" si="52"/>
        <v>7.0581321502510637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ca="1" si="49"/>
        <v>1.2909297684040142</v>
      </c>
      <c r="E594" s="23">
        <f t="shared" ca="1" si="50"/>
        <v>0.85059019414879078</v>
      </c>
      <c r="F594" s="23">
        <f t="shared" ca="1" si="51"/>
        <v>0.64684577465143045</v>
      </c>
      <c r="G594" s="23">
        <f t="shared" ca="1" si="52"/>
        <v>7.0527840059040683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ca="1" si="49"/>
        <v>1.2910548087643618</v>
      </c>
      <c r="E595" s="23">
        <f t="shared" ca="1" si="50"/>
        <v>0.85236231261725748</v>
      </c>
      <c r="F595" s="23">
        <f t="shared" ca="1" si="51"/>
        <v>0.64639417573798641</v>
      </c>
      <c r="G595" s="23">
        <f t="shared" ca="1" si="52"/>
        <v>7.0474411729177193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ca="1" si="49"/>
        <v>1.2911792316420074</v>
      </c>
      <c r="E596" s="23">
        <f t="shared" ca="1" si="50"/>
        <v>0.85413382831491458</v>
      </c>
      <c r="F596" s="23">
        <f t="shared" ca="1" si="51"/>
        <v>0.64594302440265039</v>
      </c>
      <c r="G596" s="23">
        <f t="shared" ca="1" si="52"/>
        <v>7.0421036351945085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ca="1" si="49"/>
        <v>1.2913030410959947</v>
      </c>
      <c r="E597" s="23">
        <f t="shared" ca="1" si="50"/>
        <v>0.85590474421595975</v>
      </c>
      <c r="F597" s="23">
        <f t="shared" ca="1" si="51"/>
        <v>0.64549231930181528</v>
      </c>
      <c r="G597" s="23">
        <f t="shared" ca="1" si="52"/>
        <v>7.0367713768383195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ca="1" si="49"/>
        <v>1.2914262411520692</v>
      </c>
      <c r="E598" s="23">
        <f t="shared" ca="1" si="50"/>
        <v>0.85767506327505649</v>
      </c>
      <c r="F598" s="23">
        <f t="shared" ca="1" si="51"/>
        <v>0.64504205910866863</v>
      </c>
      <c r="G598" s="23">
        <f t="shared" ca="1" si="52"/>
        <v>7.0314443821517347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ca="1" si="49"/>
        <v>1.2915488358030056</v>
      </c>
      <c r="E599" s="23">
        <f t="shared" ca="1" si="50"/>
        <v>0.85944478842749295</v>
      </c>
      <c r="F599" s="23">
        <f t="shared" ca="1" si="51"/>
        <v>0.64459224251296632</v>
      </c>
      <c r="G599" s="23">
        <f t="shared" ca="1" si="52"/>
        <v>7.0261226356333539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ca="1" si="49"/>
        <v>1.2916708290089309</v>
      </c>
      <c r="E600" s="23">
        <f t="shared" ca="1" si="50"/>
        <v>0.86121392258934093</v>
      </c>
      <c r="F600" s="23">
        <f t="shared" ca="1" si="51"/>
        <v>0.64414286822081113</v>
      </c>
      <c r="G600" s="23">
        <f t="shared" ca="1" si="52"/>
        <v>7.0208061219751743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ca="1" si="49"/>
        <v>1.2917922246976454</v>
      </c>
      <c r="E601" s="23">
        <f t="shared" ca="1" si="50"/>
        <v>0.8629824686576133</v>
      </c>
      <c r="F601" s="23">
        <f t="shared" ca="1" si="51"/>
        <v>0.64369393495443117</v>
      </c>
      <c r="G601" s="23">
        <f t="shared" ca="1" si="52"/>
        <v>7.0154948260599737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ca="1" si="49"/>
        <v>1.291913026764937</v>
      </c>
      <c r="E602" s="23">
        <f t="shared" ca="1" si="50"/>
        <v>0.86475042951041869</v>
      </c>
      <c r="F602" s="23">
        <f t="shared" ca="1" si="51"/>
        <v>0.64324544145196494</v>
      </c>
      <c r="G602" s="23">
        <f t="shared" ca="1" si="52"/>
        <v>7.0101887329587624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ca="1" si="49"/>
        <v>1.2920332390748956</v>
      </c>
      <c r="E603" s="23">
        <f t="shared" ca="1" si="50"/>
        <v>0.86651780800711653</v>
      </c>
      <c r="F603" s="23">
        <f t="shared" ca="1" si="51"/>
        <v>0.64279738646724538</v>
      </c>
      <c r="G603" s="23">
        <f t="shared" ca="1" si="52"/>
        <v>7.0048878279282318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ca="1" si="49"/>
        <v>1.2921528654602208</v>
      </c>
      <c r="E604" s="23">
        <f t="shared" ca="1" si="50"/>
        <v>0.86828460698846766</v>
      </c>
      <c r="F604" s="23">
        <f t="shared" ca="1" si="51"/>
        <v>0.64234976876959038</v>
      </c>
      <c r="G604" s="23">
        <f t="shared" ca="1" si="52"/>
        <v>6.9995920964082732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ca="1" si="49"/>
        <v>1.2922719097225284</v>
      </c>
      <c r="E605" s="23">
        <f t="shared" ca="1" si="50"/>
        <v>0.87005082927678756</v>
      </c>
      <c r="F605" s="23">
        <f t="shared" ca="1" si="51"/>
        <v>0.64190258714359316</v>
      </c>
      <c r="G605" s="23">
        <f t="shared" ca="1" si="52"/>
        <v>6.9943015240194999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ca="1" si="49"/>
        <v>1.2923903756326514</v>
      </c>
      <c r="E606" s="23">
        <f t="shared" ca="1" si="50"/>
        <v>0.87181647767609438</v>
      </c>
      <c r="F606" s="23">
        <f t="shared" ca="1" si="51"/>
        <v>0.64145584038891723</v>
      </c>
      <c r="G606" s="23">
        <f t="shared" ca="1" si="52"/>
        <v>6.9890160965608201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ca="1" si="49"/>
        <v>1.2925082669309393</v>
      </c>
      <c r="E607" s="23">
        <f t="shared" ca="1" si="50"/>
        <v>0.87358155497225654</v>
      </c>
      <c r="F607" s="23">
        <f t="shared" ca="1" si="51"/>
        <v>0.64100952732009286</v>
      </c>
      <c r="G607" s="23">
        <f t="shared" ca="1" si="52"/>
        <v>6.9837358000070306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ca="1" si="49"/>
        <v>1.2926255873275534</v>
      </c>
      <c r="E608" s="23">
        <f t="shared" ca="1" si="50"/>
        <v>0.87534606393314129</v>
      </c>
      <c r="F608" s="23">
        <f t="shared" ca="1" si="51"/>
        <v>0.64056364676631738</v>
      </c>
      <c r="G608" s="23">
        <f t="shared" ca="1" si="52"/>
        <v>6.9784606205064534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ca="1" si="49"/>
        <v>1.2927423405027585</v>
      </c>
      <c r="E609" s="23">
        <f t="shared" ca="1" si="50"/>
        <v>0.8771100073087571</v>
      </c>
      <c r="F609" s="23">
        <f t="shared" ca="1" si="51"/>
        <v>0.64011819757125676</v>
      </c>
      <c r="G609" s="23">
        <f t="shared" ca="1" si="52"/>
        <v>6.9731905443785855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ca="1" si="55">1+$E$14/$E$13*(1-$C$19^2/C610^2)</f>
        <v>1.2928585301072111</v>
      </c>
      <c r="E610" s="23">
        <f t="shared" ref="E610:E673" ca="1" si="56">$C$20*(C610/$C$19-$C$19/C610)</f>
        <v>0.87887338783140123</v>
      </c>
      <c r="F610" s="23">
        <f t="shared" ref="F610:F673" ca="1" si="57">(D610^2+E610^2)^0.5/(D610^2+E610^2)</f>
        <v>0.63967317859285056</v>
      </c>
      <c r="G610" s="23">
        <f t="shared" ref="G610:G673" ca="1" si="58">F610*$C$22/$C$12-$C$3</f>
        <v>6.9679255581117951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ca="1" si="55"/>
        <v>1.2929741597622455</v>
      </c>
      <c r="E611" s="23">
        <f t="shared" ca="1" si="56"/>
        <v>0.88063620821579747</v>
      </c>
      <c r="F611" s="23">
        <f t="shared" ca="1" si="57"/>
        <v>0.63922858870311983</v>
      </c>
      <c r="G611" s="23">
        <f t="shared" ca="1" si="58"/>
        <v>6.9626656483610496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ca="1" si="55"/>
        <v>1.2930892330601558</v>
      </c>
      <c r="E612" s="23">
        <f t="shared" ca="1" si="56"/>
        <v>0.8823984711592413</v>
      </c>
      <c r="F612" s="23">
        <f t="shared" ca="1" si="57"/>
        <v>0.63878442678797653</v>
      </c>
      <c r="G612" s="23">
        <f t="shared" ca="1" si="58"/>
        <v>6.9574108019456551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ca="1" si="55"/>
        <v>1.2932037535644743</v>
      </c>
      <c r="E613" s="23">
        <f t="shared" ca="1" si="56"/>
        <v>0.8841601793417373</v>
      </c>
      <c r="F613" s="23">
        <f t="shared" ca="1" si="57"/>
        <v>0.63834069174703623</v>
      </c>
      <c r="G613" s="23">
        <f t="shared" ca="1" si="58"/>
        <v>6.9521610058470449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ca="1" si="55"/>
        <v>1.2933177248102485</v>
      </c>
      <c r="E614" s="23">
        <f t="shared" ca="1" si="56"/>
        <v>0.88592133542613793</v>
      </c>
      <c r="F614" s="23">
        <f t="shared" ca="1" si="57"/>
        <v>0.6378973824934322</v>
      </c>
      <c r="G614" s="23">
        <f t="shared" ca="1" si="58"/>
        <v>6.9469162472065813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ca="1" si="55"/>
        <v>1.2934311503043128</v>
      </c>
      <c r="E615" s="23">
        <f t="shared" ca="1" si="56"/>
        <v>0.88768194205828044</v>
      </c>
      <c r="F615" s="23">
        <f t="shared" ca="1" si="57"/>
        <v>0.63745449795363351</v>
      </c>
      <c r="G615" s="23">
        <f t="shared" ca="1" si="58"/>
        <v>6.9416765133234009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ca="1" si="55"/>
        <v>1.2935440335255588</v>
      </c>
      <c r="E616" s="23">
        <f t="shared" ca="1" si="56"/>
        <v>0.88944200186712374</v>
      </c>
      <c r="F616" s="23">
        <f t="shared" ca="1" si="57"/>
        <v>0.6370120370672645</v>
      </c>
      <c r="G616" s="23">
        <f t="shared" ca="1" si="58"/>
        <v>6.9364417916522765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ca="1" si="55"/>
        <v>1.2936563779252022</v>
      </c>
      <c r="E617" s="23">
        <f t="shared" ca="1" si="56"/>
        <v>0.8912015174648803</v>
      </c>
      <c r="F617" s="23">
        <f t="shared" ca="1" si="57"/>
        <v>0.63656999878692611</v>
      </c>
      <c r="G617" s="23">
        <f t="shared" ca="1" si="58"/>
        <v>6.9312120698015098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ca="1" si="55"/>
        <v>1.2937681869270461</v>
      </c>
      <c r="E618" s="23">
        <f t="shared" ca="1" si="56"/>
        <v>0.89296049144715173</v>
      </c>
      <c r="F618" s="23">
        <f t="shared" ca="1" si="57"/>
        <v>0.63612838207802103</v>
      </c>
      <c r="G618" s="23">
        <f t="shared" ca="1" si="58"/>
        <v>6.9259873355308557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ca="1" si="55"/>
        <v>1.2938794639277424</v>
      </c>
      <c r="E619" s="23">
        <f t="shared" ca="1" si="56"/>
        <v>0.89471892639305961</v>
      </c>
      <c r="F619" s="23">
        <f t="shared" ca="1" si="57"/>
        <v>0.6356871859185792</v>
      </c>
      <c r="G619" s="23">
        <f t="shared" ca="1" si="58"/>
        <v>6.9207675767494639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ca="1" si="55"/>
        <v>1.2939902122970492</v>
      </c>
      <c r="E620" s="23">
        <f t="shared" ca="1" si="56"/>
        <v>0.89647682486537572</v>
      </c>
      <c r="F620" s="23">
        <f t="shared" ca="1" si="57"/>
        <v>0.63524640929908771</v>
      </c>
      <c r="G620" s="23">
        <f t="shared" ca="1" si="58"/>
        <v>6.9155527815138633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ca="1" si="55"/>
        <v>1.2941004353780867</v>
      </c>
      <c r="E621" s="23">
        <f t="shared" ca="1" si="56"/>
        <v>0.89823418941065158</v>
      </c>
      <c r="F621" s="23">
        <f t="shared" ca="1" si="57"/>
        <v>0.63480605122232114</v>
      </c>
      <c r="G621" s="23">
        <f t="shared" ca="1" si="58"/>
        <v>6.9103429380259529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ca="1" si="55"/>
        <v>1.2942101364875884</v>
      </c>
      <c r="E622" s="23">
        <f t="shared" ca="1" si="56"/>
        <v>0.89999102255934771</v>
      </c>
      <c r="F622" s="23">
        <f t="shared" ca="1" si="57"/>
        <v>0.63436611070317472</v>
      </c>
      <c r="G622" s="23">
        <f t="shared" ca="1" si="58"/>
        <v>6.905138034631034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ca="1" si="55"/>
        <v>1.2943193189161519</v>
      </c>
      <c r="E623" s="23">
        <f t="shared" ca="1" si="56"/>
        <v>0.9017473268259586</v>
      </c>
      <c r="F623" s="23">
        <f t="shared" ca="1" si="57"/>
        <v>0.6339265867685</v>
      </c>
      <c r="G623" s="23">
        <f t="shared" ca="1" si="58"/>
        <v>6.8999380598158568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ca="1" si="55"/>
        <v>1.2944279859284844</v>
      </c>
      <c r="E624" s="23">
        <f t="shared" ca="1" si="56"/>
        <v>0.90350310470913953</v>
      </c>
      <c r="F624" s="23">
        <f t="shared" ca="1" si="57"/>
        <v>0.63348747845694242</v>
      </c>
      <c r="G624" s="23">
        <f t="shared" ca="1" si="58"/>
        <v>6.8947430022067104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ca="1" si="55"/>
        <v>1.2945361407636482</v>
      </c>
      <c r="E625" s="23">
        <f t="shared" ca="1" si="56"/>
        <v>0.90525835869183213</v>
      </c>
      <c r="F625" s="23">
        <f t="shared" ca="1" si="57"/>
        <v>0.63304878481878024</v>
      </c>
      <c r="G625" s="23">
        <f t="shared" ca="1" si="58"/>
        <v>6.8895528505675054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ca="1" si="55"/>
        <v>1.2946437866352998</v>
      </c>
      <c r="E626" s="23">
        <f t="shared" ca="1" si="56"/>
        <v>0.90701309124138441</v>
      </c>
      <c r="F626" s="23">
        <f t="shared" ca="1" si="57"/>
        <v>0.63261050491576731</v>
      </c>
      <c r="G626" s="23">
        <f t="shared" ca="1" si="58"/>
        <v>6.8843675937979238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ca="1" si="55"/>
        <v>1.2947509267319317</v>
      </c>
      <c r="E627" s="23">
        <f t="shared" ca="1" si="56"/>
        <v>0.90876730480967749</v>
      </c>
      <c r="F627" s="23">
        <f t="shared" ca="1" si="57"/>
        <v>0.63217263782097555</v>
      </c>
      <c r="G627" s="23">
        <f t="shared" ca="1" si="58"/>
        <v>6.8791872209315486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ca="1" si="55"/>
        <v>1.2948575642171054</v>
      </c>
      <c r="E628" s="23">
        <f t="shared" ca="1" si="56"/>
        <v>0.91052100183324203</v>
      </c>
      <c r="F628" s="23">
        <f t="shared" ca="1" si="57"/>
        <v>0.63173518261864192</v>
      </c>
      <c r="G628" s="23">
        <f t="shared" ca="1" si="58"/>
        <v>6.874011721134055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ca="1" si="55"/>
        <v>1.2949637022296878</v>
      </c>
      <c r="E629" s="23">
        <f t="shared" ca="1" si="56"/>
        <v>0.91227418473338251</v>
      </c>
      <c r="F629" s="23">
        <f t="shared" ca="1" si="57"/>
        <v>0.63129813840401472</v>
      </c>
      <c r="G629" s="23">
        <f t="shared" ca="1" si="58"/>
        <v>6.8688410837013922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ca="1" si="55"/>
        <v>1.2950693438840792</v>
      </c>
      <c r="E630" s="23">
        <f t="shared" ca="1" si="56"/>
        <v>0.91402685591629185</v>
      </c>
      <c r="F630" s="23">
        <f t="shared" ca="1" si="57"/>
        <v>0.63086150428320498</v>
      </c>
      <c r="G630" s="23">
        <f t="shared" ca="1" si="58"/>
        <v>6.8636752980580296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ca="1" si="55"/>
        <v>1.2951744922704451</v>
      </c>
      <c r="E631" s="23">
        <f t="shared" ca="1" si="56"/>
        <v>0.91577901777317283</v>
      </c>
      <c r="F631" s="23">
        <f t="shared" ca="1" si="57"/>
        <v>0.63042527937303627</v>
      </c>
      <c r="G631" s="23">
        <f t="shared" ca="1" si="58"/>
        <v>6.8585143537551696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ca="1" si="55"/>
        <v>1.295279150454939</v>
      </c>
      <c r="E632" s="23">
        <f t="shared" ca="1" si="56"/>
        <v>0.9175306726803516</v>
      </c>
      <c r="F632" s="23">
        <f t="shared" ca="1" si="57"/>
        <v>0.62998946280089985</v>
      </c>
      <c r="G632" s="23">
        <f t="shared" ca="1" si="58"/>
        <v>6.8533582404690456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ca="1" si="55"/>
        <v>1.2953833214799277</v>
      </c>
      <c r="E633" s="23">
        <f t="shared" ca="1" si="56"/>
        <v>0.91928182299939543</v>
      </c>
      <c r="F633" s="23">
        <f t="shared" ca="1" si="57"/>
        <v>0.62955405370460904</v>
      </c>
      <c r="G633" s="23">
        <f t="shared" ca="1" si="58"/>
        <v>6.8482069479991896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ca="1" si="55"/>
        <v>1.2954870083642127</v>
      </c>
      <c r="E634" s="23">
        <f t="shared" ca="1" si="56"/>
        <v>0.92103247107722552</v>
      </c>
      <c r="F634" s="23">
        <f t="shared" ca="1" si="57"/>
        <v>0.62911905123225709</v>
      </c>
      <c r="G634" s="23">
        <f t="shared" ca="1" si="58"/>
        <v>6.8430604662667589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ca="1" si="55"/>
        <v>1.2955902141032476</v>
      </c>
      <c r="E635" s="23">
        <f t="shared" ca="1" si="56"/>
        <v>0.92278261924623206</v>
      </c>
      <c r="F635" s="23">
        <f t="shared" ca="1" si="57"/>
        <v>0.62868445454207544</v>
      </c>
      <c r="G635" s="23">
        <f t="shared" ca="1" si="58"/>
        <v>6.8379187853128514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ca="1" si="55"/>
        <v>1.2956929416693552</v>
      </c>
      <c r="E636" s="23">
        <f t="shared" ca="1" si="56"/>
        <v>0.92453226982438419</v>
      </c>
      <c r="F636" s="23">
        <f t="shared" ca="1" si="57"/>
        <v>0.62825026280229612</v>
      </c>
      <c r="G636" s="23">
        <f t="shared" ca="1" si="58"/>
        <v>6.8327818952968826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ca="1" si="55"/>
        <v>1.2957951940119417</v>
      </c>
      <c r="E637" s="23">
        <f t="shared" ca="1" si="56"/>
        <v>0.92628142511534373</v>
      </c>
      <c r="F637" s="23">
        <f t="shared" ca="1" si="57"/>
        <v>0.62781647519101302</v>
      </c>
      <c r="G637" s="23">
        <f t="shared" ca="1" si="58"/>
        <v>6.8276497864949421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ca="1" si="55"/>
        <v>1.2958969740577078</v>
      </c>
      <c r="E638" s="23">
        <f t="shared" ca="1" si="56"/>
        <v>0.92803008740857351</v>
      </c>
      <c r="F638" s="23">
        <f t="shared" ca="1" si="57"/>
        <v>0.62738309089604727</v>
      </c>
      <c r="G638" s="23">
        <f t="shared" ca="1" si="58"/>
        <v>6.8225224492982033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ca="1" si="55"/>
        <v>1.2959982847108587</v>
      </c>
      <c r="E639" s="23">
        <f t="shared" ca="1" si="56"/>
        <v>0.92977825897944788</v>
      </c>
      <c r="F639" s="23">
        <f t="shared" ca="1" si="57"/>
        <v>0.62695010911481297</v>
      </c>
      <c r="G639" s="23">
        <f t="shared" ca="1" si="58"/>
        <v>6.8173998742113309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ca="1" si="55"/>
        <v>1.2960991288533108</v>
      </c>
      <c r="E640" s="23">
        <f t="shared" ca="1" si="56"/>
        <v>0.93152594208936002</v>
      </c>
      <c r="F640" s="23">
        <f t="shared" ca="1" si="57"/>
        <v>0.62651752905418567</v>
      </c>
      <c r="G640" s="23">
        <f t="shared" ca="1" si="58"/>
        <v>6.8122820518509304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ca="1" si="55"/>
        <v>1.296199509344897</v>
      </c>
      <c r="E641" s="23">
        <f t="shared" ca="1" si="56"/>
        <v>0.93327313898582986</v>
      </c>
      <c r="F641" s="23">
        <f t="shared" ca="1" si="57"/>
        <v>0.62608534993037113</v>
      </c>
      <c r="G641" s="23">
        <f t="shared" ca="1" si="58"/>
        <v>6.807168972943991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ca="1" si="55"/>
        <v>1.2962994290235696</v>
      </c>
      <c r="E642" s="23">
        <f t="shared" ca="1" si="56"/>
        <v>0.93501985190260994</v>
      </c>
      <c r="F642" s="23">
        <f t="shared" ca="1" si="57"/>
        <v>0.62565357096877749</v>
      </c>
      <c r="G642" s="23">
        <f t="shared" ca="1" si="58"/>
        <v>6.8020606283263723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ca="1" si="55"/>
        <v>1.2963988907056001</v>
      </c>
      <c r="E643" s="23">
        <f t="shared" ca="1" si="56"/>
        <v>0.93676608305978992</v>
      </c>
      <c r="F643" s="23">
        <f t="shared" ca="1" si="57"/>
        <v>0.62522219140388813</v>
      </c>
      <c r="G643" s="23">
        <f t="shared" ca="1" si="58"/>
        <v>6.7969570089413063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ca="1" si="55"/>
        <v>1.2964978971857786</v>
      </c>
      <c r="E644" s="23">
        <f t="shared" ca="1" si="56"/>
        <v>0.93851183466390298</v>
      </c>
      <c r="F644" s="23">
        <f t="shared" ca="1" si="57"/>
        <v>0.62479121047913544</v>
      </c>
      <c r="G644" s="23">
        <f t="shared" ca="1" si="58"/>
        <v>6.7918581058378971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ca="1" si="55"/>
        <v>1.2965964512376091</v>
      </c>
      <c r="E645" s="23">
        <f t="shared" ca="1" si="56"/>
        <v>0.94025710890802694</v>
      </c>
      <c r="F645" s="23">
        <f t="shared" ca="1" si="57"/>
        <v>0.62436062744677834</v>
      </c>
      <c r="G645" s="23">
        <f t="shared" ca="1" si="58"/>
        <v>6.7867639101696762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ca="1" si="55"/>
        <v>1.296694555613505</v>
      </c>
      <c r="E646" s="23">
        <f t="shared" ca="1" si="56"/>
        <v>0.94200190797188799</v>
      </c>
      <c r="F646" s="23">
        <f t="shared" ca="1" si="57"/>
        <v>0.62393044156777855</v>
      </c>
      <c r="G646" s="23">
        <f t="shared" ca="1" si="58"/>
        <v>6.7816744131931372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ca="1" si="55"/>
        <v>1.2967922130449805</v>
      </c>
      <c r="E647" s="23">
        <f t="shared" ca="1" si="56"/>
        <v>0.94374623402196112</v>
      </c>
      <c r="F647" s="23">
        <f t="shared" ca="1" si="57"/>
        <v>0.62350065211168126</v>
      </c>
      <c r="G647" s="23">
        <f t="shared" ca="1" si="58"/>
        <v>6.7765896062663247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ca="1" si="55"/>
        <v>1.2968894262428405</v>
      </c>
      <c r="E648" s="23">
        <f t="shared" ca="1" si="56"/>
        <v>0.94549008921157185</v>
      </c>
      <c r="F648" s="23">
        <f t="shared" ca="1" si="57"/>
        <v>0.62307125835649535</v>
      </c>
      <c r="G648" s="23">
        <f t="shared" ca="1" si="58"/>
        <v>6.7715094808474134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ca="1" si="55"/>
        <v>1.2969861978973694</v>
      </c>
      <c r="E649" s="23">
        <f t="shared" ca="1" si="56"/>
        <v>0.94723347568099481</v>
      </c>
      <c r="F649" s="23">
        <f t="shared" ca="1" si="57"/>
        <v>0.622642259588576</v>
      </c>
      <c r="G649" s="23">
        <f t="shared" ca="1" si="58"/>
        <v>6.7664340284933262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ca="1" si="55"/>
        <v>1.2970825306785165</v>
      </c>
      <c r="E650" s="23">
        <f t="shared" ca="1" si="56"/>
        <v>0.94897639555755353</v>
      </c>
      <c r="F650" s="23">
        <f t="shared" ca="1" si="57"/>
        <v>0.62221365510250815</v>
      </c>
      <c r="G650" s="23">
        <f t="shared" ca="1" si="58"/>
        <v>6.7613632408583513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ca="1" si="55"/>
        <v>1.2971784272360811</v>
      </c>
      <c r="E651" s="23">
        <f t="shared" ca="1" si="56"/>
        <v>0.95071885095571662</v>
      </c>
      <c r="F651" s="23">
        <f t="shared" ca="1" si="57"/>
        <v>0.62178544420099302</v>
      </c>
      <c r="G651" s="23">
        <f t="shared" ca="1" si="58"/>
        <v>6.7562971096927962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ca="1" si="55"/>
        <v>1.2972738901998939</v>
      </c>
      <c r="E652" s="23">
        <f t="shared" ca="1" si="56"/>
        <v>0.95246084397719666</v>
      </c>
      <c r="F652" s="23">
        <f t="shared" ca="1" si="57"/>
        <v>0.62135762619473356</v>
      </c>
      <c r="G652" s="23">
        <f t="shared" ca="1" si="58"/>
        <v>6.7512356268416411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ca="1" si="55"/>
        <v>1.2973689221799976</v>
      </c>
      <c r="E653" s="23">
        <f t="shared" ca="1" si="56"/>
        <v>0.95420237671104502</v>
      </c>
      <c r="F653" s="23">
        <f t="shared" ca="1" si="57"/>
        <v>0.62093020040232372</v>
      </c>
      <c r="G653" s="23">
        <f t="shared" ca="1" si="58"/>
        <v>6.7461787842432228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ca="1" si="55"/>
        <v>1.297463525766825</v>
      </c>
      <c r="E654" s="23">
        <f t="shared" ca="1" si="56"/>
        <v>0.9559434512337468</v>
      </c>
      <c r="F654" s="23">
        <f t="shared" ca="1" si="57"/>
        <v>0.62050316615013834</v>
      </c>
      <c r="G654" s="23">
        <f t="shared" ca="1" si="58"/>
        <v>6.7411265739279296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ca="1" si="55"/>
        <v>1.2975577035313763</v>
      </c>
      <c r="E655" s="23">
        <f t="shared" ca="1" si="56"/>
        <v>0.9576840696093164</v>
      </c>
      <c r="F655" s="23">
        <f t="shared" ca="1" si="57"/>
        <v>0.62007652277222325</v>
      </c>
      <c r="G655" s="23">
        <f t="shared" ca="1" si="58"/>
        <v>6.7360789880169101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ca="1" si="55"/>
        <v>1.2976514580253931</v>
      </c>
      <c r="E656" s="23">
        <f t="shared" ca="1" si="56"/>
        <v>0.95942423388939024</v>
      </c>
      <c r="F656" s="23">
        <f t="shared" ca="1" si="57"/>
        <v>0.61965026961018888</v>
      </c>
      <c r="G656" s="23">
        <f t="shared" ca="1" si="58"/>
        <v>6.731036018720804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ca="1" si="55"/>
        <v>1.2977447917815312</v>
      </c>
      <c r="E657" s="23">
        <f t="shared" ca="1" si="56"/>
        <v>0.96116394611331923</v>
      </c>
      <c r="F657" s="23">
        <f t="shared" ca="1" si="57"/>
        <v>0.61922440601310369</v>
      </c>
      <c r="G657" s="23">
        <f t="shared" ca="1" si="58"/>
        <v>6.7259976583384917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ca="1" si="55"/>
        <v>1.2978377073135325</v>
      </c>
      <c r="E658" s="23">
        <f t="shared" ca="1" si="56"/>
        <v>0.96290320830826093</v>
      </c>
      <c r="F658" s="23">
        <f t="shared" ca="1" si="57"/>
        <v>0.61879893133738939</v>
      </c>
      <c r="G658" s="23">
        <f t="shared" ca="1" si="58"/>
        <v>6.7209638992558443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ca="1" si="55"/>
        <v>1.2979302071163932</v>
      </c>
      <c r="E659" s="23">
        <f t="shared" ca="1" si="56"/>
        <v>0.96464202248927056</v>
      </c>
      <c r="F659" s="23">
        <f t="shared" ca="1" si="57"/>
        <v>0.61837384494671799</v>
      </c>
      <c r="G659" s="23">
        <f t="shared" ca="1" si="58"/>
        <v>6.715934733944513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ca="1" si="55"/>
        <v>1.2980222936665315</v>
      </c>
      <c r="E660" s="23">
        <f t="shared" ca="1" si="56"/>
        <v>0.96638039065939108</v>
      </c>
      <c r="F660" s="23">
        <f t="shared" ca="1" si="57"/>
        <v>0.61794914621190911</v>
      </c>
      <c r="G660" s="23">
        <f t="shared" ca="1" si="58"/>
        <v>6.7109101549607137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ca="1" si="55"/>
        <v>1.2981139694219541</v>
      </c>
      <c r="E661" s="23">
        <f t="shared" ca="1" si="56"/>
        <v>0.96811831480974253</v>
      </c>
      <c r="F661" s="23">
        <f t="shared" ca="1" si="57"/>
        <v>0.61752483451082973</v>
      </c>
      <c r="G661" s="23">
        <f t="shared" ca="1" si="58"/>
        <v>6.7058901549440364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ca="1" si="55"/>
        <v>1.2982052368224193</v>
      </c>
      <c r="E662" s="23">
        <f t="shared" ca="1" si="56"/>
        <v>0.96985579691961032</v>
      </c>
      <c r="F662" s="23">
        <f t="shared" ca="1" si="57"/>
        <v>0.61710090922829453</v>
      </c>
      <c r="G662" s="23">
        <f t="shared" ca="1" si="58"/>
        <v>6.7008747266162683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ca="1" si="55"/>
        <v>1.2982960982896004</v>
      </c>
      <c r="E663" s="23">
        <f t="shared" ca="1" si="56"/>
        <v>0.97159283895653437</v>
      </c>
      <c r="F663" s="23">
        <f t="shared" ca="1" si="57"/>
        <v>0.61667736975596721</v>
      </c>
      <c r="G663" s="23">
        <f t="shared" ca="1" si="58"/>
        <v>6.6958638627802296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ca="1" si="55"/>
        <v>1.2983865562272445</v>
      </c>
      <c r="E664" s="23">
        <f t="shared" ca="1" si="56"/>
        <v>0.973329442876394</v>
      </c>
      <c r="F664" s="23">
        <f t="shared" ca="1" si="57"/>
        <v>0.61625421549226478</v>
      </c>
      <c r="G664" s="23">
        <f t="shared" ca="1" si="58"/>
        <v>6.6908575563186359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ca="1" si="55"/>
        <v>1.2984766130213341</v>
      </c>
      <c r="E665" s="23">
        <f t="shared" ca="1" si="56"/>
        <v>0.9750656106234955</v>
      </c>
      <c r="F665" s="23">
        <f t="shared" ca="1" si="57"/>
        <v>0.61583144584226035</v>
      </c>
      <c r="G665" s="23">
        <f t="shared" ca="1" si="58"/>
        <v>6.6858558001929511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ca="1" si="55"/>
        <v>1.2985662710402417</v>
      </c>
      <c r="E666" s="23">
        <f t="shared" ca="1" si="56"/>
        <v>0.97680134413065789</v>
      </c>
      <c r="F666" s="23">
        <f t="shared" ca="1" si="57"/>
        <v>0.61540906021758968</v>
      </c>
      <c r="G666" s="23">
        <f t="shared" ca="1" si="58"/>
        <v>6.6808585874422848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ca="1" si="55"/>
        <v>1.2986555326348879</v>
      </c>
      <c r="E667" s="23">
        <f t="shared" ca="1" si="56"/>
        <v>0.97853664531929685</v>
      </c>
      <c r="F667" s="23">
        <f t="shared" ca="1" si="57"/>
        <v>0.61498705803635734</v>
      </c>
      <c r="G667" s="23">
        <f t="shared" ca="1" si="58"/>
        <v>6.6758659111822709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ca="1" si="55"/>
        <v>1.2987444001388935</v>
      </c>
      <c r="E668" s="23">
        <f t="shared" ca="1" si="56"/>
        <v>0.98027151609950902</v>
      </c>
      <c r="F668" s="23">
        <f t="shared" ca="1" si="57"/>
        <v>0.61456543872304481</v>
      </c>
      <c r="G668" s="23">
        <f t="shared" ca="1" si="58"/>
        <v>6.6708777646039978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ca="1" si="55"/>
        <v>1.2988328758687335</v>
      </c>
      <c r="E669" s="23">
        <f t="shared" ca="1" si="56"/>
        <v>0.98200595837015459</v>
      </c>
      <c r="F669" s="23">
        <f t="shared" ca="1" si="57"/>
        <v>0.61414420170841966</v>
      </c>
      <c r="G669" s="23">
        <f t="shared" ca="1" si="58"/>
        <v>6.6658941409729167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ca="1" si="55"/>
        <v>1.2989209621238873</v>
      </c>
      <c r="E670" s="23">
        <f t="shared" ca="1" si="56"/>
        <v>0.98373997401894164</v>
      </c>
      <c r="F670" s="23">
        <f t="shared" ca="1" si="57"/>
        <v>0.61372334642944559</v>
      </c>
      <c r="G670" s="23">
        <f t="shared" ca="1" si="58"/>
        <v>6.6609150336277869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ca="1" si="55"/>
        <v>1.2990086611869884</v>
      </c>
      <c r="E671" s="23">
        <f t="shared" ca="1" si="56"/>
        <v>0.98547356492250526</v>
      </c>
      <c r="F671" s="23">
        <f t="shared" ca="1" si="57"/>
        <v>0.61330287232919378</v>
      </c>
      <c r="G671" s="23">
        <f t="shared" ca="1" si="58"/>
        <v>6.6559404359796259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ca="1" si="55"/>
        <v>1.2990959753239724</v>
      </c>
      <c r="E672" s="23">
        <f t="shared" ca="1" si="56"/>
        <v>0.98720673294649142</v>
      </c>
      <c r="F672" s="23">
        <f t="shared" ca="1" si="57"/>
        <v>0.61288277885675557</v>
      </c>
      <c r="G672" s="23">
        <f t="shared" ca="1" si="58"/>
        <v>6.650970341510674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ca="1" si="55"/>
        <v>1.2991829067842227</v>
      </c>
      <c r="E673" s="23">
        <f t="shared" ca="1" si="56"/>
        <v>0.98893947994563403</v>
      </c>
      <c r="F673" s="23">
        <f t="shared" ca="1" si="57"/>
        <v>0.61246306546715623</v>
      </c>
      <c r="G673" s="23">
        <f t="shared" ca="1" si="58"/>
        <v>6.6460047437733767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ca="1" si="61">1+$E$14/$E$13*(1-$C$19^2/C674^2)</f>
        <v>1.299269457800716</v>
      </c>
      <c r="E674" s="23">
        <f t="shared" ref="E674:E689" ca="1" si="62">$C$20*(C674/$C$19-$C$19/C674)</f>
        <v>0.99067180776383845</v>
      </c>
      <c r="F674" s="23">
        <f t="shared" ref="F674:F689" ca="1" si="63">(D674^2+E674^2)^0.5/(D674^2+E674^2)</f>
        <v>0.6120437316212689</v>
      </c>
      <c r="G674" s="23">
        <f t="shared" ref="G674:G689" ca="1" si="64">F674*$C$22/$C$12-$C$3</f>
        <v>6.6410436363893632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ca="1" si="61"/>
        <v>1.2993556305901659</v>
      </c>
      <c r="E675" s="23">
        <f t="shared" ca="1" si="62"/>
        <v>0.99240371823425721</v>
      </c>
      <c r="F675" s="23">
        <f t="shared" ca="1" si="63"/>
        <v>0.61162477678573124</v>
      </c>
      <c r="G675" s="23">
        <f t="shared" ca="1" si="64"/>
        <v>6.6360870130484653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ca="1" si="61"/>
        <v>1.2994414273531638</v>
      </c>
      <c r="E676" s="23">
        <f t="shared" ca="1" si="62"/>
        <v>0.99413521317936937</v>
      </c>
      <c r="F676" s="23">
        <f t="shared" ca="1" si="63"/>
        <v>0.61120620043286256</v>
      </c>
      <c r="G676" s="23">
        <f t="shared" ca="1" si="64"/>
        <v>6.6311348675077308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ca="1" si="61"/>
        <v>1.2995268502743207</v>
      </c>
      <c r="E677" s="23">
        <f t="shared" ca="1" si="62"/>
        <v>0.99586629441105878</v>
      </c>
      <c r="F677" s="23">
        <f t="shared" ca="1" si="63"/>
        <v>0.61078800204058026</v>
      </c>
      <c r="G677" s="23">
        <f t="shared" ca="1" si="64"/>
        <v>6.6261871935904395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ca="1" si="61"/>
        <v>1.2996119015224052</v>
      </c>
      <c r="E678" s="23">
        <f t="shared" ca="1" si="62"/>
        <v>0.99759696373069029</v>
      </c>
      <c r="F678" s="23">
        <f t="shared" ca="1" si="63"/>
        <v>0.61037018109232044</v>
      </c>
      <c r="G678" s="23">
        <f t="shared" ca="1" si="64"/>
        <v>6.6212439851851626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ca="1" si="61"/>
        <v>1.2996965832504817</v>
      </c>
      <c r="E679" s="23">
        <f t="shared" ca="1" si="62"/>
        <v>0.99932722292918608</v>
      </c>
      <c r="F679" s="23">
        <f t="shared" ca="1" si="63"/>
        <v>0.60995273707695719</v>
      </c>
      <c r="G679" s="23">
        <f t="shared" ca="1" si="64"/>
        <v>6.6163052362448092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ca="1" si="61"/>
        <v>1.2997808975960465</v>
      </c>
      <c r="E680" s="23">
        <f t="shared" ca="1" si="62"/>
        <v>1.0010570737871001</v>
      </c>
      <c r="F680" s="23">
        <f t="shared" ca="1" si="63"/>
        <v>0.60953566948872373</v>
      </c>
      <c r="G680" s="23">
        <f t="shared" ca="1" si="64"/>
        <v>6.6113709407856875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ca="1" si="61"/>
        <v>1.2998648466811633</v>
      </c>
      <c r="E681" s="23">
        <f t="shared" ca="1" si="62"/>
        <v>1.0027865180746958</v>
      </c>
      <c r="F681" s="23">
        <f t="shared" ca="1" si="63"/>
        <v>0.60911897782713409</v>
      </c>
      <c r="G681" s="23">
        <f t="shared" ca="1" si="64"/>
        <v>6.6064410928865884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ca="1" si="61"/>
        <v>1.299948432612595</v>
      </c>
      <c r="E682" s="23">
        <f t="shared" ca="1" si="62"/>
        <v>1.0045155575520177</v>
      </c>
      <c r="F682" s="23">
        <f t="shared" ca="1" si="63"/>
        <v>0.60870266159690734</v>
      </c>
      <c r="G682" s="23">
        <f t="shared" ca="1" si="64"/>
        <v>6.601515686687879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ca="1" si="61"/>
        <v>1.3000316574819379</v>
      </c>
      <c r="E683" s="23">
        <f t="shared" ca="1" si="62"/>
        <v>1.0062441939689661</v>
      </c>
      <c r="F683" s="23">
        <f t="shared" ca="1" si="63"/>
        <v>0.60828672030789011</v>
      </c>
      <c r="G683" s="23">
        <f t="shared" ca="1" si="64"/>
        <v>6.5965947163905909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ca="1" si="61"/>
        <v>1.3001145233657518</v>
      </c>
      <c r="E684" s="23">
        <f t="shared" ca="1" si="62"/>
        <v>1.0079724290653698</v>
      </c>
      <c r="F684" s="23">
        <f t="shared" ca="1" si="63"/>
        <v>0.60787115347498233</v>
      </c>
      <c r="G684" s="23">
        <f t="shared" ca="1" si="64"/>
        <v>6.5916781762555408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ca="1" si="61"/>
        <v>1.3001970323256886</v>
      </c>
      <c r="E685" s="23">
        <f t="shared" ca="1" si="62"/>
        <v>1.0097002645710584</v>
      </c>
      <c r="F685" s="23">
        <f t="shared" ca="1" si="63"/>
        <v>0.60745596061806406</v>
      </c>
      <c r="G685" s="23">
        <f t="shared" ca="1" si="64"/>
        <v>6.5867660606024669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ca="1" si="61"/>
        <v>1.3002791864086223</v>
      </c>
      <c r="E686" s="23">
        <f t="shared" ca="1" si="62"/>
        <v>1.0114277022059357</v>
      </c>
      <c r="F686" s="23">
        <f t="shared" ca="1" si="63"/>
        <v>0.60704114126191988</v>
      </c>
      <c r="G686" s="23">
        <f t="shared" ca="1" si="64"/>
        <v>6.5818583638091317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ca="1" si="61"/>
        <v>1.3003609876467741</v>
      </c>
      <c r="E687" s="23">
        <f t="shared" ca="1" si="62"/>
        <v>1.0131547436800472</v>
      </c>
      <c r="F687" s="23">
        <f t="shared" ca="1" si="63"/>
        <v>0.60662669493616994</v>
      </c>
      <c r="G687" s="23">
        <f t="shared" ca="1" si="64"/>
        <v>6.5769550803105048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ca="1" si="61"/>
        <v>1.3004424380578394</v>
      </c>
      <c r="E688" s="23">
        <f t="shared" ca="1" si="62"/>
        <v>1.0148813906936538</v>
      </c>
      <c r="F688" s="23">
        <f t="shared" ca="1" si="63"/>
        <v>0.60621262117519648</v>
      </c>
      <c r="G688" s="23">
        <f t="shared" ca="1" si="64"/>
        <v>6.5720562045978976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ca="1" si="61"/>
        <v>1.300523539645112</v>
      </c>
      <c r="E689" s="23">
        <f t="shared" ca="1" si="62"/>
        <v>1.0166076449373005</v>
      </c>
      <c r="F689" s="23">
        <f t="shared" ca="1" si="63"/>
        <v>0.60579891951807385</v>
      </c>
      <c r="G689" s="23">
        <f t="shared" ca="1" si="64"/>
        <v>6.5671617312181336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L689"/>
  <sheetViews>
    <sheetView topLeftCell="A16" workbookViewId="0">
      <selection activeCell="N12" sqref="N12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計算途中過程!E7</f>
        <v>250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141</v>
      </c>
      <c r="C9" s="23">
        <f>C4/C5*C7</f>
        <v>0.89774999999999994</v>
      </c>
    </row>
    <row r="10" spans="2:5" x14ac:dyDescent="0.15">
      <c r="B10" s="23" t="s">
        <v>48</v>
      </c>
      <c r="C10" s="26">
        <f ca="1">計算途中過程!E59</f>
        <v>39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 ca="1">C10/C11/計算途中過程!E56</f>
        <v>16.915970203334027</v>
      </c>
    </row>
    <row r="13" spans="2:5" x14ac:dyDescent="0.15">
      <c r="B13" s="23" t="s">
        <v>143</v>
      </c>
      <c r="C13" s="27">
        <f ca="1">(計算途中過程!E55-計算途中過程!E52)*1</f>
        <v>304.09159791821003</v>
      </c>
      <c r="D13" s="23" t="s">
        <v>144</v>
      </c>
      <c r="E13" s="23">
        <f ca="1">C13*0.000001</f>
        <v>3.0409159791820999E-4</v>
      </c>
    </row>
    <row r="14" spans="2:5" x14ac:dyDescent="0.15">
      <c r="B14" s="23" t="s">
        <v>51</v>
      </c>
      <c r="C14" s="26">
        <f ca="1">計算途中過程!E60</f>
        <v>105.33240997229917</v>
      </c>
      <c r="D14" s="23" t="s">
        <v>52</v>
      </c>
      <c r="E14" s="23">
        <f ca="1">C14*0.000001</f>
        <v>1.0533240997229917E-4</v>
      </c>
    </row>
    <row r="15" spans="2:5" x14ac:dyDescent="0.15">
      <c r="B15" s="23" t="s">
        <v>86</v>
      </c>
      <c r="C15" s="28">
        <f ca="1">計算途中過程!E62</f>
        <v>21.537909636065294</v>
      </c>
      <c r="D15" s="23" t="s">
        <v>70</v>
      </c>
      <c r="E15" s="23">
        <f ca="1">C15*0.000000001</f>
        <v>2.1537909636065295E-8</v>
      </c>
    </row>
    <row r="18" spans="2:11" x14ac:dyDescent="0.15">
      <c r="B18" s="23" t="s">
        <v>145</v>
      </c>
      <c r="C18" s="23">
        <f ca="1">8*C12^2*C9/PI()^2</f>
        <v>208.22816808495514</v>
      </c>
    </row>
    <row r="19" spans="2:11" x14ac:dyDescent="0.15">
      <c r="B19" s="23" t="s">
        <v>146</v>
      </c>
      <c r="C19" s="23">
        <f ca="1">1/(E14*E15)^0.5</f>
        <v>663922.23616328323</v>
      </c>
      <c r="D19" s="23" t="s">
        <v>147</v>
      </c>
      <c r="E19" s="29">
        <f ca="1">C19/2/PI()/1000</f>
        <v>105.66650571401125</v>
      </c>
    </row>
    <row r="20" spans="2:11" x14ac:dyDescent="0.15">
      <c r="B20" s="23" t="s">
        <v>148</v>
      </c>
      <c r="C20" s="23">
        <f ca="1">(E14/E15)^0.5/C18</f>
        <v>0.33584567262170195</v>
      </c>
      <c r="F20" s="23" t="s">
        <v>149</v>
      </c>
      <c r="G20" s="23">
        <f ca="1">MAX(F29:F689)</f>
        <v>2.1359191619727129</v>
      </c>
    </row>
    <row r="21" spans="2:11" x14ac:dyDescent="0.15">
      <c r="F21" s="23" t="s">
        <v>150</v>
      </c>
      <c r="G21" s="23">
        <f ca="1">MATCH(G20,F29:F689,0)</f>
        <v>75</v>
      </c>
    </row>
    <row r="22" spans="2:11" x14ac:dyDescent="0.15">
      <c r="B22" s="23" t="s">
        <v>151</v>
      </c>
      <c r="C22" s="23">
        <f>C1/2</f>
        <v>125</v>
      </c>
      <c r="F22" s="23" t="s">
        <v>152</v>
      </c>
      <c r="G22" s="23">
        <f ca="1">OFFSET(B28,G21,0,1,1)</f>
        <v>57</v>
      </c>
    </row>
    <row r="23" spans="2:11" x14ac:dyDescent="0.15">
      <c r="B23" s="23" t="s">
        <v>153</v>
      </c>
      <c r="C23" s="23">
        <f ca="1">C4*C12/C22</f>
        <v>1.7051297964960697</v>
      </c>
      <c r="F23" s="23" t="s">
        <v>154</v>
      </c>
      <c r="G23" s="23">
        <f ca="1">G20/C23</f>
        <v>1.2526431514843546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 ca="1">1+$E$14/$E$13*(1-$C$19^2/C26^2)</f>
        <v>0.43099505514661174</v>
      </c>
      <c r="E26" s="23">
        <f ca="1">$C$20*(C26/$C$19-$C$19/C26)</f>
        <v>-0.33937059347811005</v>
      </c>
      <c r="F26" s="23">
        <f ca="1">(D26^2+E26^2)^0.5/(D26^2+E26^2)</f>
        <v>1.8229211340597731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ca="1" si="1">1+$E$14/$E$13*(1-$C$19^2/C29^2)</f>
        <v>-8.3224100293763854</v>
      </c>
      <c r="E29" s="23">
        <f t="shared" ref="E29:E92" ca="1" si="2">$C$20*(C29/$C$19-$C$19/C29)</f>
        <v>-1.7108148331475173</v>
      </c>
      <c r="F29" s="23">
        <f ca="1">(D29^2+E29^2)^0.5/(D29^2+E29^2)</f>
        <v>0.11769643155920291</v>
      </c>
      <c r="G29" s="23">
        <f ca="1">F29*$C$22/$C$12-$C$3</f>
        <v>0.26971387204268749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ca="1" si="1"/>
        <v>-7.856513359552423</v>
      </c>
      <c r="E30" s="23">
        <f t="shared" ca="1" si="2"/>
        <v>-1.6659480474672519</v>
      </c>
      <c r="F30" s="23">
        <f t="shared" ref="F30:F93" ca="1" si="3">(D30^2+E30^2)^0.5/(D30^2+E30^2)</f>
        <v>0.12451438264252668</v>
      </c>
      <c r="G30" s="23">
        <f t="shared" ref="G30:G93" ca="1" si="4">F30*$C$22/$C$12-$C$3</f>
        <v>0.32009489513337019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ca="1" si="1"/>
        <v>-7.423497222317863</v>
      </c>
      <c r="E31" s="23">
        <f t="shared" ca="1" si="2"/>
        <v>-1.623142100270442</v>
      </c>
      <c r="F31" s="23">
        <f t="shared" ca="1" si="3"/>
        <v>0.13159842737394378</v>
      </c>
      <c r="G31" s="23">
        <f t="shared" ca="1" si="4"/>
        <v>0.37244220839906816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ca="1" si="1"/>
        <v>-7.0203388184345528</v>
      </c>
      <c r="E32" s="23">
        <f t="shared" ca="1" si="2"/>
        <v>-1.58225321212801</v>
      </c>
      <c r="F32" s="23">
        <f t="shared" ca="1" si="3"/>
        <v>0.13895768467475697</v>
      </c>
      <c r="G32" s="23">
        <f t="shared" ca="1" si="4"/>
        <v>0.42682319580588779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ca="1" si="1"/>
        <v>-6.6443548981187801</v>
      </c>
      <c r="E33" s="23">
        <f t="shared" ca="1" si="2"/>
        <v>-1.5431506744680659</v>
      </c>
      <c r="F33" s="23">
        <f t="shared" ca="1" si="3"/>
        <v>0.1466017763431039</v>
      </c>
      <c r="G33" s="23">
        <f t="shared" ca="1" si="4"/>
        <v>0.48330895731160639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ca="1" si="1"/>
        <v>-6.2931569988079543</v>
      </c>
      <c r="E34" s="23">
        <f t="shared" ca="1" si="2"/>
        <v>-1.5057153972584434</v>
      </c>
      <c r="F34" s="23">
        <f t="shared" ca="1" si="3"/>
        <v>0.15454085594931855</v>
      </c>
      <c r="G34" s="23">
        <f t="shared" ca="1" si="4"/>
        <v>0.54197452238698351</v>
      </c>
      <c r="H34" s="23">
        <f t="shared" si="5"/>
        <v>12</v>
      </c>
      <c r="K34" s="23" t="s">
        <v>160</v>
      </c>
      <c r="L34" s="23">
        <f ca="1">MATCH(C2,OFFSET(G28,G21,0,661-G21),-1)</f>
        <v>21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ca="1" si="1"/>
        <v>-5.9646134190784279</v>
      </c>
      <c r="E35" s="23">
        <f t="shared" ca="1" si="2"/>
        <v>-1.4698386461219486</v>
      </c>
      <c r="F35" s="23">
        <f t="shared" ca="1" si="3"/>
        <v>0.16278563962946876</v>
      </c>
      <c r="G35" s="23">
        <f t="shared" ca="1" si="4"/>
        <v>0.6028990775635853</v>
      </c>
      <c r="H35" s="23">
        <f t="shared" si="5"/>
        <v>12</v>
      </c>
      <c r="K35" s="23" t="s">
        <v>135</v>
      </c>
      <c r="L35" s="23">
        <f ca="1">INDEX(G29:G689,G21+L34,0)</f>
        <v>11.991621400228764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ca="1" si="1"/>
        <v>-5.6568167946172414</v>
      </c>
      <c r="E36" s="23">
        <f t="shared" ca="1" si="2"/>
        <v>-1.4354209406709346</v>
      </c>
      <c r="F36" s="23">
        <f t="shared" ca="1" si="3"/>
        <v>0.17134743888850998</v>
      </c>
      <c r="G36" s="23">
        <f t="shared" ca="1" si="4"/>
        <v>0.66616620883159949</v>
      </c>
      <c r="H36" s="23">
        <f t="shared" si="5"/>
        <v>12</v>
      </c>
      <c r="K36" s="23" t="s">
        <v>152</v>
      </c>
      <c r="L36" s="23">
        <f ca="1">INDEX(B29:B689,G21+L34,0)</f>
        <v>67.5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ca="1" si="1"/>
        <v>-5.3680563525194067</v>
      </c>
      <c r="E37" s="23">
        <f t="shared" ca="1" si="2"/>
        <v>-1.4023710905500588</v>
      </c>
      <c r="F37" s="23">
        <f t="shared" ca="1" si="3"/>
        <v>0.18023819552715972</v>
      </c>
      <c r="G37" s="23">
        <f t="shared" ca="1" si="4"/>
        <v>0.73186415973081431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ca="1" si="1"/>
        <v>-5.0967940880698146</v>
      </c>
      <c r="E38" s="23">
        <f t="shared" ca="1" si="2"/>
        <v>-1.3706053495146189</v>
      </c>
      <c r="F38" s="23">
        <f t="shared" ca="1" si="3"/>
        <v>0.18947051880814353</v>
      </c>
      <c r="G38" s="23">
        <f t="shared" ca="1" si="4"/>
        <v>0.8000861059893577</v>
      </c>
      <c r="H38" s="23">
        <f t="shared" si="5"/>
        <v>12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ca="1" si="1"/>
        <v>-4.8416442428248869</v>
      </c>
      <c r="E39" s="23">
        <f t="shared" ca="1" si="2"/>
        <v>-1.3400466710194887</v>
      </c>
      <c r="F39" s="23">
        <f t="shared" ca="1" si="3"/>
        <v>0.19905772497749313</v>
      </c>
      <c r="G39" s="23">
        <f t="shared" ca="1" si="4"/>
        <v>0.87093044756501892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ca="1" si="1"/>
        <v>-4.6013555713281491</v>
      </c>
      <c r="E40" s="23">
        <f t="shared" ca="1" si="2"/>
        <v>-1.3106240513858267</v>
      </c>
      <c r="F40" s="23">
        <f t="shared" ca="1" si="3"/>
        <v>0.20901387925461989</v>
      </c>
      <c r="G40" s="23">
        <f t="shared" ca="1" si="4"/>
        <v>0.94450111892950017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ca="1" si="1"/>
        <v>-4.3747959716503271</v>
      </c>
      <c r="E41" s="23">
        <f t="shared" ca="1" si="2"/>
        <v>-1.2822719487562397</v>
      </c>
      <c r="F41" s="23">
        <f t="shared" ca="1" si="3"/>
        <v>0.21935384040034553</v>
      </c>
      <c r="G41" s="23">
        <f t="shared" ca="1" si="4"/>
        <v>1.0209079184024006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ca="1" si="1"/>
        <v>-4.1609391263852462</v>
      </c>
      <c r="E42" s="23">
        <f t="shared" ca="1" si="2"/>
        <v>-1.2549297678286115</v>
      </c>
      <c r="F42" s="23">
        <f t="shared" ca="1" si="3"/>
        <v>0.23009330796419214</v>
      </c>
      <c r="G42" s="23">
        <f t="shared" ca="1" si="4"/>
        <v>1.1002668572834966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ca="1" si="1"/>
        <v>-3.958852859069105</v>
      </c>
      <c r="E43" s="23">
        <f t="shared" ca="1" si="2"/>
        <v>-1.2285414018417216</v>
      </c>
      <c r="F43" s="23">
        <f t="shared" ca="1" si="3"/>
        <v>0.24124887230012942</v>
      </c>
      <c r="G43" s="23">
        <f t="shared" ca="1" si="4"/>
        <v>1.1827005294424442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ca="1" si="1"/>
        <v>-3.7676889588200186</v>
      </c>
      <c r="E44" s="23">
        <f t="shared" ca="1" si="2"/>
        <v>-1.2030548245260748</v>
      </c>
      <c r="F44" s="23">
        <f t="shared" ca="1" si="3"/>
        <v>0.25283806742246595</v>
      </c>
      <c r="G44" s="23">
        <f t="shared" ca="1" si="4"/>
        <v>1.2683385018956317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ca="1" si="1"/>
        <v>-3.5866742653607435</v>
      </c>
      <c r="E45" s="23">
        <f t="shared" ca="1" si="2"/>
        <v>-1.1784217257742835</v>
      </c>
      <c r="F45" s="23">
        <f t="shared" ca="1" si="3"/>
        <v>0.26487942674931225</v>
      </c>
      <c r="G45" s="23">
        <f t="shared" ca="1" si="4"/>
        <v>1.3573177267206513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ca="1" si="1"/>
        <v>-3.4151028391097924</v>
      </c>
      <c r="E46" s="23">
        <f t="shared" ca="1" si="2"/>
        <v>-1.1545971856619341</v>
      </c>
      <c r="F46" s="23">
        <f t="shared" ca="1" si="3"/>
        <v>0.2773925417482625</v>
      </c>
      <c r="G46" s="23">
        <f t="shared" ca="1" si="4"/>
        <v>1.4497829744166126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ca="1" si="1"/>
        <v>-3.2523290679904351</v>
      </c>
      <c r="E47" s="23">
        <f t="shared" ca="1" si="2"/>
        <v>-1.1315393821904347</v>
      </c>
      <c r="F47" s="23">
        <f t="shared" ca="1" si="3"/>
        <v>0.2903981234555631</v>
      </c>
      <c r="G47" s="23">
        <f t="shared" ca="1" si="4"/>
        <v>1.5458872884979984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ca="1" si="1"/>
        <v>-3.0977615850409714</v>
      </c>
      <c r="E48" s="23">
        <f t="shared" ca="1" si="2"/>
        <v>-1.109209328750929</v>
      </c>
      <c r="F48" s="23">
        <f t="shared" ca="1" si="3"/>
        <v>0.30391806678344496</v>
      </c>
      <c r="G48" s="23">
        <f t="shared" ca="1" si="4"/>
        <v>1.6457924606915593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ca="1" si="1"/>
        <v>-2.9508578896364219</v>
      </c>
      <c r="E49" s="23">
        <f t="shared" ca="1" si="2"/>
        <v>-1.0875706378418168</v>
      </c>
      <c r="F49" s="23">
        <f t="shared" ca="1" si="3"/>
        <v>0.31797551745732733</v>
      </c>
      <c r="G49" s="23">
        <f t="shared" ca="1" si="4"/>
        <v>1.7496695255665591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ca="1" si="1"/>
        <v>-2.8111195808143754</v>
      </c>
      <c r="E50" s="23">
        <f t="shared" ca="1" si="2"/>
        <v>-1.0665893080271773</v>
      </c>
      <c r="F50" s="23">
        <f t="shared" ca="1" si="3"/>
        <v>0.33259494133137218</v>
      </c>
      <c r="G50" s="23">
        <f t="shared" ca="1" si="4"/>
        <v>1.8576992727397621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ca="1" si="1"/>
        <v>-2.6780881243717896</v>
      </c>
      <c r="E51" s="23">
        <f t="shared" ca="1" si="2"/>
        <v>-1.0462335315121165</v>
      </c>
      <c r="F51" s="23">
        <f t="shared" ca="1" si="3"/>
        <v>0.34780219571264331</v>
      </c>
      <c r="G51" s="23">
        <f t="shared" ca="1" si="4"/>
        <v>1.970072773922936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ca="1" si="1"/>
        <v>-2.5513410864992974</v>
      </c>
      <c r="E52" s="23">
        <f t="shared" ca="1" si="2"/>
        <v>-1.0264735200442734</v>
      </c>
      <c r="F52" s="23">
        <f t="shared" ca="1" si="3"/>
        <v>0.36362460217517595</v>
      </c>
      <c r="G52" s="23">
        <f t="shared" ca="1" si="4"/>
        <v>2.0869919209800032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ca="1" si="1"/>
        <v>-2.4304887760991112</v>
      </c>
      <c r="E53" s="23">
        <f t="shared" ca="1" si="2"/>
        <v>-1.0072813471370605</v>
      </c>
      <c r="F53" s="23">
        <f t="shared" ca="1" si="3"/>
        <v>0.38009102015855967</v>
      </c>
      <c r="G53" s="23">
        <f t="shared" ca="1" si="4"/>
        <v>2.2086699697813241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ca="1" si="1"/>
        <v>-2.3151712458802121</v>
      </c>
      <c r="E54" s="23">
        <f t="shared" ca="1" si="2"/>
        <v>-0.98863080485690946</v>
      </c>
      <c r="F54" s="23">
        <f t="shared" ca="1" si="3"/>
        <v>0.39723192041280092</v>
      </c>
      <c r="G54" s="23">
        <f t="shared" ca="1" si="4"/>
        <v>2.3353320829220685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ca="1" si="1"/>
        <v>-2.205055609077482</v>
      </c>
      <c r="E55" s="23">
        <f t="shared" ca="1" si="2"/>
        <v>-0.97049727362986282</v>
      </c>
      <c r="F55" s="23">
        <f t="shared" ca="1" si="3"/>
        <v>0.41507945706201421</v>
      </c>
      <c r="G55" s="23">
        <f t="shared" ca="1" si="4"/>
        <v>2.46721586223447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ca="1" si="1"/>
        <v>-2.0998336343940358</v>
      </c>
      <c r="E56" s="23">
        <f t="shared" ca="1" si="2"/>
        <v>-0.95285760370727457</v>
      </c>
      <c r="F56" s="23">
        <f t="shared" ca="1" si="3"/>
        <v>0.43366753670172953</v>
      </c>
      <c r="G56" s="23">
        <f t="shared" ca="1" si="4"/>
        <v>2.6045718593800822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ca="1" si="1"/>
        <v>-1.9992195866790277</v>
      </c>
      <c r="E57" s="23">
        <f t="shared" ca="1" si="2"/>
        <v>-0.93569000709041839</v>
      </c>
      <c r="F57" s="23">
        <f t="shared" ca="1" si="3"/>
        <v>0.45303188250367071</v>
      </c>
      <c r="G57" s="23">
        <f t="shared" ca="1" si="4"/>
        <v>2.7476640495499121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ca="1" si="1"/>
        <v>-1.9029482850595496</v>
      </c>
      <c r="E58" s="23">
        <f t="shared" ca="1" si="2"/>
        <v>-0.91897395885295841</v>
      </c>
      <c r="F58" s="23">
        <f t="shared" ca="1" si="3"/>
        <v>0.47321009076042092</v>
      </c>
      <c r="G58" s="23">
        <f t="shared" ca="1" si="4"/>
        <v>2.8967702492993448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ca="1" si="1"/>
        <v>-1.8107733538548767</v>
      </c>
      <c r="E59" s="23">
        <f t="shared" ca="1" si="2"/>
        <v>-0.90269010692149165</v>
      </c>
      <c r="F59" s="23">
        <f t="shared" ca="1" si="3"/>
        <v>0.49424167664007734</v>
      </c>
      <c r="G59" s="23">
        <f t="shared" ca="1" si="4"/>
        <v>3.0521824546506466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ca="1" si="1"/>
        <v>-1.7224656447064</v>
      </c>
      <c r="E60" s="23">
        <f t="shared" ca="1" si="2"/>
        <v>-0.88682018948027164</v>
      </c>
      <c r="F60" s="23">
        <f t="shared" ca="1" si="3"/>
        <v>0.51616810511390288</v>
      </c>
      <c r="G60" s="23">
        <f t="shared" ca="1" si="4"/>
        <v>3.2142070696318203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ca="1" si="1"/>
        <v>-1.6378118110333166</v>
      </c>
      <c r="E61" s="23">
        <f t="shared" ca="1" si="2"/>
        <v>-0.87134695925887207</v>
      </c>
      <c r="F61" s="23">
        <f t="shared" ca="1" si="3"/>
        <v>0.53903280204067827</v>
      </c>
      <c r="G61" s="23">
        <f t="shared" ca="1" si="4"/>
        <v>3.3831649881840535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ca="1" si="1"/>
        <v>-1.5566130182368485</v>
      </c>
      <c r="E62" s="23">
        <f t="shared" ca="1" si="2"/>
        <v>-0.85625411404277951</v>
      </c>
      <c r="F62" s="23">
        <f t="shared" ca="1" si="3"/>
        <v>0.56288113920866956</v>
      </c>
      <c r="G62" s="23">
        <f t="shared" ca="1" si="4"/>
        <v>3.5593914836298404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ca="1" si="1"/>
        <v>-1.4786837750780308</v>
      </c>
      <c r="E63" s="23">
        <f t="shared" ca="1" si="2"/>
        <v>-0.84152623281826477</v>
      </c>
      <c r="F63" s="23">
        <f t="shared" ca="1" si="3"/>
        <v>0.58776038571510447</v>
      </c>
      <c r="G63" s="23">
        <f t="shared" ca="1" si="4"/>
        <v>3.7432358493932312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ca="1" si="1"/>
        <v>-1.4038508733913098</v>
      </c>
      <c r="E64" s="23">
        <f t="shared" ca="1" si="2"/>
        <v>-0.82714871702566573</v>
      </c>
      <c r="F64" s="23">
        <f t="shared" ca="1" si="3"/>
        <v>0.6137196163661699</v>
      </c>
      <c r="G64" s="23">
        <f t="shared" ca="1" si="4"/>
        <v>3.9350607221246601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ca="1" si="1"/>
        <v>-1.3319524248062034</v>
      </c>
      <c r="E65" s="23">
        <f t="shared" ca="1" si="2"/>
        <v>-0.81310773645056389</v>
      </c>
      <c r="F65" s="23">
        <f t="shared" ca="1" si="3"/>
        <v>0.64080956576881443</v>
      </c>
      <c r="G65" s="23">
        <f t="shared" ca="1" si="4"/>
        <v>4.1352410035171605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ca="1" si="1"/>
        <v>-1.2628369844646365</v>
      </c>
      <c r="E66" s="23">
        <f t="shared" ca="1" si="2"/>
        <v>-0.79939017933123868</v>
      </c>
      <c r="F66" s="23">
        <f t="shared" ca="1" si="3"/>
        <v>0.66908241442102501</v>
      </c>
      <c r="G66" s="23">
        <f t="shared" ca="1" si="4"/>
        <v>4.344162279627577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ca="1" si="1"/>
        <v>-1.1963627528692835</v>
      </c>
      <c r="E67" s="23">
        <f t="shared" ca="1" si="2"/>
        <v>-0.78598360630400688</v>
      </c>
      <c r="F67" s="23">
        <f t="shared" ca="1" si="3"/>
        <v>0.69859149035713863</v>
      </c>
      <c r="G67" s="23">
        <f t="shared" ca="1" si="4"/>
        <v>4.5622186161944978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ca="1" si="1"/>
        <v>-1.1323968480016502</v>
      </c>
      <c r="E68" s="23">
        <f t="shared" ca="1" si="2"/>
        <v>-0.77287620784638333</v>
      </c>
      <c r="F68" s="23">
        <f t="shared" ca="1" si="3"/>
        <v>0.72939086674803855</v>
      </c>
      <c r="G68" s="23">
        <f t="shared" ca="1" si="4"/>
        <v>4.789809585118272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ca="1" si="1"/>
        <v>-1.0708146407274319</v>
      </c>
      <c r="E69" s="23">
        <f t="shared" ca="1" si="2"/>
        <v>-0.76005676491200802</v>
      </c>
      <c r="F69" s="23">
        <f t="shared" ca="1" si="3"/>
        <v>0.76153483229310148</v>
      </c>
      <c r="G69" s="23">
        <f t="shared" ca="1" si="4"/>
        <v>5.0273363509398941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ca="1" si="1"/>
        <v>-1.0114991472776285</v>
      </c>
      <c r="E70" s="23">
        <f t="shared" ca="1" si="2"/>
        <v>-0.74751461248150142</v>
      </c>
      <c r="F70" s="23">
        <f t="shared" ca="1" si="3"/>
        <v>0.79507720730715326</v>
      </c>
      <c r="G70" s="23">
        <f t="shared" ca="1" si="4"/>
        <v>5.2751966170882767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ca="1" si="1"/>
        <v>-0.95434047327144089</v>
      </c>
      <c r="E71" s="23">
        <f t="shared" ca="1" si="2"/>
        <v>-0.73523960578033165</v>
      </c>
      <c r="F71" s="23">
        <f t="shared" ca="1" si="3"/>
        <v>0.83007047419213609</v>
      </c>
      <c r="G71" s="23">
        <f t="shared" ca="1" si="4"/>
        <v>5.5337782005295111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ca="1" si="1"/>
        <v>-0.89923530434337318</v>
      </c>
      <c r="E72" s="23">
        <f t="shared" ca="1" si="2"/>
        <v>-0.7232220889387635</v>
      </c>
      <c r="F72" s="23">
        <f t="shared" ca="1" si="3"/>
        <v>0.8665646866624348</v>
      </c>
      <c r="G72" s="23">
        <f t="shared" ca="1" si="4"/>
        <v>5.803450971523648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ca="1" si="1"/>
        <v>-0.84608643896280089</v>
      </c>
      <c r="E73" s="23">
        <f t="shared" ca="1" si="2"/>
        <v>-0.71145286589038303</v>
      </c>
      <c r="F73" s="23">
        <f t="shared" ca="1" si="3"/>
        <v>0.90460611795537327</v>
      </c>
      <c r="G73" s="23">
        <f t="shared" ca="1" si="4"/>
        <v>6.0845568646210539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ca="1" si="1"/>
        <v>-0.79480235949857914</v>
      </c>
      <c r="E74" s="23">
        <f t="shared" ca="1" si="2"/>
        <v>-0.69992317332484211</v>
      </c>
      <c r="F74" s="23">
        <f t="shared" ca="1" si="3"/>
        <v>0.94423560475820878</v>
      </c>
      <c r="G74" s="23">
        <f t="shared" ca="1" si="4"/>
        <v>6.3773976411659365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ca="1" si="1"/>
        <v>-0.74529683799197377</v>
      </c>
      <c r="E75" s="23">
        <f t="shared" ca="1" si="2"/>
        <v>-0.68862465552762331</v>
      </c>
      <c r="F75" s="23">
        <f t="shared" ca="1" si="3"/>
        <v>0.98548654139287517</v>
      </c>
      <c r="G75" s="23">
        <f t="shared" ca="1" si="4"/>
        <v>6.6822200673911265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ca="1" si="1"/>
        <v>-0.69748857346488635</v>
      </c>
      <c r="E76" s="23">
        <f t="shared" ca="1" si="2"/>
        <v>-0.67754934095499098</v>
      </c>
      <c r="F76" s="23">
        <f t="shared" ca="1" si="3"/>
        <v>1.028382478874881</v>
      </c>
      <c r="G76" s="23">
        <f t="shared" ca="1" si="4"/>
        <v>6.9991981727435411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ca="1" si="1"/>
        <v>-0.65130085791303038</v>
      </c>
      <c r="E77" s="23">
        <f t="shared" ca="1" si="2"/>
        <v>-0.66668962040610735</v>
      </c>
      <c r="F77" s="23">
        <f t="shared" ca="1" si="3"/>
        <v>1.0729342871051011</v>
      </c>
      <c r="G77" s="23">
        <f t="shared" ca="1" si="4"/>
        <v>7.3284122799946818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ca="1" si="1"/>
        <v>-0.60666126842027079</v>
      </c>
      <c r="E78" s="23">
        <f t="shared" ca="1" si="2"/>
        <v>-0.65603822666668843</v>
      </c>
      <c r="F78" s="23">
        <f t="shared" ca="1" si="3"/>
        <v>1.1191368473653185</v>
      </c>
      <c r="G78" s="23">
        <f t="shared" ca="1" si="4"/>
        <v>7.669824564546289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ca="1" si="1"/>
        <v>-0.56350138308532394</v>
      </c>
      <c r="E79" s="23">
        <f t="shared" ca="1" si="2"/>
        <v>-0.64558821550975243</v>
      </c>
      <c r="F79" s="23">
        <f t="shared" ca="1" si="3"/>
        <v>1.1669652585932615</v>
      </c>
      <c r="G79" s="23">
        <f t="shared" ca="1" si="4"/>
        <v>8.0232510208257253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ca="1" si="1"/>
        <v>-0.52175651867902051</v>
      </c>
      <c r="E80" s="23">
        <f t="shared" ca="1" si="2"/>
        <v>-0.63533294794906325</v>
      </c>
      <c r="F80" s="23">
        <f t="shared" ca="1" si="3"/>
        <v>1.2163705671054053</v>
      </c>
      <c r="G80" s="23">
        <f t="shared" ca="1" si="4"/>
        <v>8.3883299072144446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ca="1" si="1"/>
        <v>-0.48136548815294233</v>
      </c>
      <c r="E81" s="23">
        <f t="shared" ca="1" si="2"/>
        <v>-0.62526607364996123</v>
      </c>
      <c r="F81" s="23">
        <f t="shared" ca="1" si="3"/>
        <v>1.2672750682127465</v>
      </c>
      <c r="G81" s="23">
        <f t="shared" ca="1" si="4"/>
        <v>8.7644870274938089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ca="1" si="1"/>
        <v>-0.44227037630104449</v>
      </c>
      <c r="E82" s="23">
        <f t="shared" ca="1" si="2"/>
        <v>-0.61538151541045927</v>
      </c>
      <c r="F82" s="23">
        <f t="shared" ca="1" si="3"/>
        <v>1.3195672820794537</v>
      </c>
      <c r="G82" s="23">
        <f t="shared" ca="1" si="4"/>
        <v>9.150898605119437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ca="1" si="1"/>
        <v>-0.40441633203764549</v>
      </c>
      <c r="E83" s="23">
        <f t="shared" ca="1" si="2"/>
        <v>-0.60567345463291045</v>
      </c>
      <c r="F83" s="23">
        <f t="shared" ca="1" si="3"/>
        <v>1.3730967769779174</v>
      </c>
      <c r="G83" s="23">
        <f t="shared" ca="1" si="4"/>
        <v>9.5464530298363339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ca="1" si="1"/>
        <v>-0.36775137589997109</v>
      </c>
      <c r="E84" s="23">
        <f t="shared" ca="1" si="2"/>
        <v>-0.59613631771325337</v>
      </c>
      <c r="F84" s="23">
        <f t="shared" ca="1" si="3"/>
        <v>1.4276691008544271</v>
      </c>
      <c r="G84" s="23">
        <f t="shared" ca="1" si="4"/>
        <v>9.9497134046517992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ca="1" si="1"/>
        <v>-0.33222622151318681</v>
      </c>
      <c r="E85" s="23">
        <f t="shared" ca="1" si="2"/>
        <v>-0.58676476328092864</v>
      </c>
      <c r="F85" s="23">
        <f t="shared" ca="1" si="3"/>
        <v>1.4830411839043935</v>
      </c>
      <c r="G85" s="23">
        <f t="shared" ca="1" si="4"/>
        <v>10.358883573317716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ca="1" si="1"/>
        <v>-0.29779410987241017</v>
      </c>
      <c r="E86" s="23">
        <f t="shared" ca="1" si="2"/>
        <v>-0.57755367022808102</v>
      </c>
      <c r="F86" s="23">
        <f t="shared" ca="1" si="3"/>
        <v>1.5389176832256335</v>
      </c>
      <c r="G86" s="23">
        <f t="shared" ca="1" si="4"/>
        <v>10.771781109267405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ca="1" si="1"/>
        <v>-0.26441065540078879</v>
      </c>
      <c r="E87" s="23">
        <f t="shared" ca="1" si="2"/>
        <v>-0.56849812647166509</v>
      </c>
      <c r="F87" s="23">
        <f t="shared" ca="1" si="3"/>
        <v>1.5949488421635412</v>
      </c>
      <c r="G87" s="23">
        <f t="shared" ca="1" si="4"/>
        <v>11.185821497317868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ca="1" si="1"/>
        <v>-0.23203370283690705</v>
      </c>
      <c r="E88" s="23">
        <f t="shared" ca="1" si="2"/>
        <v>-0.55959341839663712</v>
      </c>
      <c r="F88" s="23">
        <f t="shared" ca="1" si="3"/>
        <v>1.6507305114316182</v>
      </c>
      <c r="G88" s="23">
        <f t="shared" ca="1" si="4"/>
        <v>11.59801828973923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ca="1" si="1"/>
        <v>-0.20062319408955709</v>
      </c>
      <c r="E89" s="23">
        <f t="shared" ca="1" si="2"/>
        <v>-0.5508350209325561</v>
      </c>
      <c r="F89" s="23">
        <f t="shared" ca="1" si="3"/>
        <v>1.7058069999262282</v>
      </c>
      <c r="G89" s="23">
        <f t="shared" ca="1" si="4"/>
        <v>12.005004172255701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ca="1" si="1"/>
        <v>-0.17014104427431653</v>
      </c>
      <c r="E90" s="23">
        <f t="shared" ca="1" si="2"/>
        <v>-0.5422185882196906</v>
      </c>
      <c r="F90" s="23">
        <f t="shared" ca="1" si="3"/>
        <v>1.7596773603779376</v>
      </c>
      <c r="G90" s="23">
        <f t="shared" ca="1" si="4"/>
        <v>12.403077411657394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ca="1" si="1"/>
        <v>-0.14055102621537241</v>
      </c>
      <c r="E91" s="23">
        <f t="shared" ca="1" si="2"/>
        <v>-0.53373994482418141</v>
      </c>
      <c r="F91" s="23">
        <f t="shared" ca="1" si="3"/>
        <v>1.8118055411894494</v>
      </c>
      <c r="G91" s="23">
        <f t="shared" ca="1" si="4"/>
        <v>12.788276872469561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ca="1" si="1"/>
        <v>-0.11181866275830399</v>
      </c>
      <c r="E92" s="23">
        <f t="shared" ca="1" si="2"/>
        <v>-0.5253950774649403</v>
      </c>
      <c r="F92" s="23">
        <f t="shared" ca="1" si="3"/>
        <v>1.8616345352414096</v>
      </c>
      <c r="G92" s="23">
        <f t="shared" ca="1" si="4"/>
        <v>13.156486569083203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ca="1" si="7">1+$E$14/$E$13*(1-$C$19^2/C93^2)</f>
        <v>-8.3911126295917127E-2</v>
      </c>
      <c r="E93" s="23">
        <f t="shared" ref="E93:E156" ca="1" si="8">$C$20*(C93/$C$19-$C$19/C93)</f>
        <v>-0.51718012721784423</v>
      </c>
      <c r="F93" s="23">
        <f t="shared" ca="1" si="3"/>
        <v>1.908604235673528</v>
      </c>
      <c r="G93" s="23">
        <f t="shared" ca="1" si="4"/>
        <v>13.503567610456615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ca="1" si="7"/>
        <v>-5.6797144960193391E-2</v>
      </c>
      <c r="E94" s="23">
        <f t="shared" ca="1" si="8"/>
        <v>-0.50909138216540362</v>
      </c>
      <c r="F94" s="23">
        <f t="shared" ref="F94:F157" ca="1" si="9">(D94^2+E94^2)^0.5/(D94^2+E94^2)</f>
        <v>1.9521722056167294</v>
      </c>
      <c r="G94" s="23">
        <f t="shared" ref="G94:G157" ca="1" si="10">F94*$C$22/$C$12-$C$3</f>
        <v>13.825511677361321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ca="1" si="7"/>
        <v>-3.0446914979646689E-2</v>
      </c>
      <c r="E95" s="23">
        <f t="shared" ca="1" si="8"/>
        <v>-0.50112527046248634</v>
      </c>
      <c r="F95" s="23">
        <f t="shared" ca="1" si="9"/>
        <v>1.9918360556375745</v>
      </c>
      <c r="G95" s="23">
        <f t="shared" ca="1" si="10"/>
        <v>14.118606379764406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ca="1" si="7"/>
        <v>-4.832018743311739E-3</v>
      </c>
      <c r="E96" s="23">
        <f t="shared" ca="1" si="8"/>
        <v>-0.49327835379088164</v>
      </c>
      <c r="F96" s="23">
        <f t="shared" ca="1" si="9"/>
        <v>2.027155697510044</v>
      </c>
      <c r="G96" s="23">
        <f t="shared" ca="1" si="10"/>
        <v>14.379599700336025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ca="1" si="7"/>
        <v>2.0074651849388392E-2</v>
      </c>
      <c r="E97" s="23">
        <f t="shared" ca="1" si="8"/>
        <v>-0.48554732117749755</v>
      </c>
      <c r="F97" s="23">
        <f t="shared" ca="1" si="9"/>
        <v>2.0577735100001551</v>
      </c>
      <c r="G97" s="23">
        <f t="shared" ca="1" si="10"/>
        <v>14.605849008845066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ca="1" si="7"/>
        <v>4.4298967139047463E-2</v>
      </c>
      <c r="E98" s="23">
        <f t="shared" ca="1" si="8"/>
        <v>-0.4779289831528416</v>
      </c>
      <c r="F98" s="23">
        <f t="shared" ca="1" si="9"/>
        <v>2.0834304926040863</v>
      </c>
      <c r="G98" s="23">
        <f t="shared" ca="1" si="10"/>
        <v>14.795440429670537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ca="1" si="7"/>
        <v>6.7865626911660093E-2</v>
      </c>
      <c r="E99" s="23">
        <f t="shared" ca="1" si="8"/>
        <v>-0.47042026622813038</v>
      </c>
      <c r="F99" s="23">
        <f t="shared" ca="1" si="9"/>
        <v>2.1039768255893065</v>
      </c>
      <c r="G99" s="23">
        <f t="shared" ca="1" si="10"/>
        <v>14.947266874874744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ca="1" si="7"/>
        <v>9.0798223385071375E-2</v>
      </c>
      <c r="E100" s="23">
        <f t="shared" ca="1" si="8"/>
        <v>-0.46301820767093305</v>
      </c>
      <c r="F100" s="23">
        <f t="shared" ca="1" si="9"/>
        <v>2.119375859388569</v>
      </c>
      <c r="G100" s="23">
        <f t="shared" ca="1" si="10"/>
        <v>15.061057523697739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ca="1" si="7"/>
        <v>0.11311930027647876</v>
      </c>
      <c r="E101" s="23">
        <f t="shared" ca="1" si="8"/>
        <v>-0.45571995056069109</v>
      </c>
      <c r="F101" s="23">
        <f t="shared" ca="1" si="9"/>
        <v>2.1297013188154006</v>
      </c>
      <c r="G101" s="23">
        <f t="shared" ca="1" si="10"/>
        <v>15.137357163200507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ca="1" si="7"/>
        <v>0.13485040822720262</v>
      </c>
      <c r="E102" s="23">
        <f t="shared" ca="1" si="8"/>
        <v>-0.44852273910677731</v>
      </c>
      <c r="F102" s="23">
        <f t="shared" ca="1" si="9"/>
        <v>2.1351282844316826</v>
      </c>
      <c r="G102" s="23">
        <f t="shared" ca="1" si="10"/>
        <v>15.177459545380248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ca="1" si="7"/>
        <v>0.15601215683921665</v>
      </c>
      <c r="E103" s="23">
        <f t="shared" ca="1" si="8"/>
        <v>-0.44142391421297256</v>
      </c>
      <c r="F103" s="23">
        <f t="shared" ca="1" si="9"/>
        <v>2.1359191619727129</v>
      </c>
      <c r="G103" s="23">
        <f t="shared" ca="1" si="10"/>
        <v>15.183303708702867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ca="1" si="7"/>
        <v>0.17662426355811622</v>
      </c>
      <c r="E104" s="23">
        <f t="shared" ca="1" si="8"/>
        <v>-0.43442090927336102</v>
      </c>
      <c r="F104" s="23">
        <f t="shared" ca="1" si="9"/>
        <v>2.1324062667246548</v>
      </c>
      <c r="G104" s="23">
        <f t="shared" ca="1" si="10"/>
        <v>15.157345285938518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ca="1" si="7"/>
        <v>0.19670559961905598</v>
      </c>
      <c r="E105" s="23">
        <f t="shared" ca="1" si="8"/>
        <v>-0.42751124618567909</v>
      </c>
      <c r="F105" s="23">
        <f t="shared" ca="1" si="9"/>
        <v>2.124972790277575</v>
      </c>
      <c r="G105" s="23">
        <f t="shared" ca="1" si="10"/>
        <v>15.102415858615345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ca="1" si="7"/>
        <v>0.21627423325562589</v>
      </c>
      <c r="E106" s="23">
        <f t="shared" ca="1" si="8"/>
        <v>-0.42069253156910807</v>
      </c>
      <c r="F106" s="23">
        <f t="shared" ca="1" si="9"/>
        <v>2.1140338024892502</v>
      </c>
      <c r="G106" s="23">
        <f t="shared" ca="1" si="10"/>
        <v>15.021582571661986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ca="1" si="7"/>
        <v>0.2353474703564219</v>
      </c>
      <c r="E107" s="23">
        <f t="shared" ca="1" si="8"/>
        <v>-0.41396245317438235</v>
      </c>
      <c r="F107" s="23">
        <f t="shared" ca="1" si="9"/>
        <v>2.1000186388126134</v>
      </c>
      <c r="G107" s="23">
        <f t="shared" ca="1" si="10"/>
        <v>14.918017985148685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ca="1" si="7"/>
        <v>0.25394189274017909</v>
      </c>
      <c r="E108" s="23">
        <f t="shared" ca="1" si="8"/>
        <v>-0.40731877647490106</v>
      </c>
      <c r="F108" s="23">
        <f t="shared" ca="1" si="9"/>
        <v>2.0833556203053836</v>
      </c>
      <c r="G108" s="23">
        <f t="shared" ca="1" si="10"/>
        <v>14.794887163305951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ca="1" si="7"/>
        <v>0.27207339420755916</v>
      </c>
      <c r="E109" s="23">
        <f t="shared" ca="1" si="8"/>
        <v>-0.40075934142828268</v>
      </c>
      <c r="F109" s="23">
        <f t="shared" ca="1" si="9"/>
        <v>2.0644596347802588</v>
      </c>
      <c r="G109" s="23">
        <f t="shared" ca="1" si="10"/>
        <v>14.655255905846355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ca="1" si="7"/>
        <v>0.28975721451597214</v>
      </c>
      <c r="E110" s="23">
        <f t="shared" ca="1" si="8"/>
        <v>-0.39428205939850586</v>
      </c>
      <c r="F110" s="23">
        <f t="shared" ca="1" si="9"/>
        <v>2.0437227362713246</v>
      </c>
      <c r="G110" s="23">
        <f t="shared" ca="1" si="10"/>
        <v>14.502021283033772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ca="1" si="7"/>
        <v>0.30700797141307079</v>
      </c>
      <c r="E111" s="23">
        <f t="shared" ca="1" si="8"/>
        <v>-0.38788491022941907</v>
      </c>
      <c r="F111" s="23">
        <f t="shared" ca="1" si="9"/>
        <v>2.021507632858266</v>
      </c>
      <c r="G111" s="23">
        <f t="shared" ca="1" si="10"/>
        <v>14.33786351417668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ca="1" si="7"/>
        <v>0.32383969085466702</v>
      </c>
      <c r="E112" s="23">
        <f t="shared" ca="1" si="8"/>
        <v>-0.38156593946100525</v>
      </c>
      <c r="F112" s="23">
        <f t="shared" ca="1" si="9"/>
        <v>1.9981437413554595</v>
      </c>
      <c r="G112" s="23">
        <f t="shared" ca="1" si="10"/>
        <v>14.165216813884244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ca="1" si="7"/>
        <v>0.34026583552371736</v>
      </c>
      <c r="E113" s="23">
        <f t="shared" ca="1" si="8"/>
        <v>-0.37532325568034491</v>
      </c>
      <c r="F113" s="23">
        <f t="shared" ca="1" si="9"/>
        <v>1.9739253844876434</v>
      </c>
      <c r="G113" s="23">
        <f t="shared" ca="1" si="10"/>
        <v>13.986256070155791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ca="1" si="7"/>
        <v>0.35629933175868223</v>
      </c>
      <c r="E114" s="23">
        <f t="shared" ca="1" si="8"/>
        <v>-0.36915502799973204</v>
      </c>
      <c r="F114" s="23">
        <f t="shared" ca="1" si="9"/>
        <v>1.949111674578675</v>
      </c>
      <c r="G114" s="23">
        <f t="shared" ca="1" si="10"/>
        <v>13.80289598490276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ca="1" si="7"/>
        <v>0.37195259499184041</v>
      </c>
      <c r="E115" s="23">
        <f t="shared" ca="1" si="8"/>
        <v>-0.36305948365487961</v>
      </c>
      <c r="F115" s="23">
        <f t="shared" ca="1" si="9"/>
        <v>1.9239276465872757</v>
      </c>
      <c r="G115" s="23">
        <f t="shared" ca="1" si="10"/>
        <v>13.616799446478705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ca="1" si="7"/>
        <v>0.38723755379104796</v>
      </c>
      <c r="E116" s="23">
        <f t="shared" ca="1" si="8"/>
        <v>-0.35703490571659674</v>
      </c>
      <c r="F116" s="23">
        <f t="shared" ca="1" si="9"/>
        <v>1.8985662528305498</v>
      </c>
      <c r="G116" s="23">
        <f t="shared" ca="1" si="10"/>
        <v>13.429392269622486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ca="1" si="7"/>
        <v>0.40216567259188685</v>
      </c>
      <c r="E117" s="23">
        <f t="shared" ca="1" si="8"/>
        <v>-0.35107963090972943</v>
      </c>
      <c r="F117" s="23">
        <f t="shared" ca="1" si="9"/>
        <v>1.8731908959288535</v>
      </c>
      <c r="G117" s="23">
        <f t="shared" ca="1" si="10"/>
        <v>13.241881912570259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ca="1" si="7"/>
        <v>0.4167479732010968</v>
      </c>
      <c r="E118" s="23">
        <f t="shared" ca="1" si="8"/>
        <v>-0.34519204753354676</v>
      </c>
      <c r="F118" s="23">
        <f t="shared" ca="1" si="9"/>
        <v>1.8479382438481176</v>
      </c>
      <c r="G118" s="23">
        <f t="shared" ca="1" si="10"/>
        <v>13.055278278717211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ca="1" si="7"/>
        <v>0.43099505514661174</v>
      </c>
      <c r="E119" s="23">
        <f t="shared" ca="1" si="8"/>
        <v>-0.33937059347811005</v>
      </c>
      <c r="F119" s="23">
        <f t="shared" ca="1" si="9"/>
        <v>1.8229211340597731</v>
      </c>
      <c r="G119" s="23">
        <f t="shared" ca="1" si="10"/>
        <v>12.8704151768109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ca="1" si="7"/>
        <v>0.44491711494437047</v>
      </c>
      <c r="E120" s="23">
        <f t="shared" ca="1" si="8"/>
        <v>-0.33361375433149382</v>
      </c>
      <c r="F120" s="23">
        <f t="shared" ca="1" si="9"/>
        <v>1.7982314288118404</v>
      </c>
      <c r="G120" s="23">
        <f t="shared" ca="1" si="10"/>
        <v>12.687971419882119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ca="1" si="7"/>
        <v>0.45852396434729414</v>
      </c>
      <c r="E121" s="23">
        <f t="shared" ca="1" si="8"/>
        <v>-0.32792006157304304</v>
      </c>
      <c r="F121" s="23">
        <f t="shared" ca="1" si="9"/>
        <v>1.7739427287664771</v>
      </c>
      <c r="G121" s="23">
        <f t="shared" ca="1" si="10"/>
        <v>12.508490877579435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ca="1" si="7"/>
        <v>0.4718250476374285</v>
      </c>
      <c r="E122" s="23">
        <f t="shared" ca="1" si="8"/>
        <v>-0.32228809084813742</v>
      </c>
      <c r="F122" s="23">
        <f t="shared" ca="1" si="9"/>
        <v>1.7501128878390337</v>
      </c>
      <c r="G122" s="23">
        <f t="shared" ca="1" si="10"/>
        <v>12.332401059488875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ca="1" si="7"/>
        <v>0.4848294580181558</v>
      </c>
      <c r="E123" s="23">
        <f t="shared" ca="1" si="8"/>
        <v>-0.31671646032020512</v>
      </c>
      <c r="F123" s="23">
        <f t="shared" ca="1" si="9"/>
        <v>1.7267862988938651</v>
      </c>
      <c r="G123" s="23">
        <f t="shared" ca="1" si="10"/>
        <v>12.160030005207203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ca="1" si="7"/>
        <v>0.4975459531596077</v>
      </c>
      <c r="E124" s="23">
        <f t="shared" ca="1" si="8"/>
        <v>-0.3112038290959801</v>
      </c>
      <c r="F124" s="23">
        <f t="shared" ca="1" si="9"/>
        <v>1.7039959393434629</v>
      </c>
      <c r="G124" s="23">
        <f t="shared" ca="1" si="10"/>
        <v>11.991621400228764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ca="1" si="7"/>
        <v>0.50998296994690784</v>
      </c>
      <c r="E125" s="23">
        <f t="shared" ca="1" si="8"/>
        <v>-0.30574889572023323</v>
      </c>
      <c r="F125" s="23">
        <f t="shared" ca="1" si="9"/>
        <v>1.6817651790873624</v>
      </c>
      <c r="G125" s="23">
        <f t="shared" ca="1" si="10"/>
        <v>11.827347935650016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ca="1" si="7"/>
        <v>0.52214863847762094</v>
      </c>
      <c r="E126" s="23">
        <f t="shared" ca="1" si="8"/>
        <v>-0.30035039673642899</v>
      </c>
      <c r="F126" s="23">
        <f t="shared" ca="1" si="9"/>
        <v>1.6601093619578469</v>
      </c>
      <c r="G126" s="23">
        <f t="shared" ca="1" si="10"/>
        <v>11.667322994210009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ca="1" si="7"/>
        <v>0.53405079535177724</v>
      </c>
      <c r="E127" s="23">
        <f t="shared" ca="1" si="8"/>
        <v>-0.29500710530995961</v>
      </c>
      <c r="F127" s="23">
        <f t="shared" ca="1" si="9"/>
        <v>1.6390371770786867</v>
      </c>
      <c r="G127" s="23">
        <f t="shared" ca="1" si="10"/>
        <v>11.511610783900258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ca="1" si="7"/>
        <v>0.5456969962950331</v>
      </c>
      <c r="E128" s="23">
        <f t="shared" ca="1" si="8"/>
        <v>-0.28971782991081058</v>
      </c>
      <c r="F128" s="23">
        <f t="shared" ca="1" si="9"/>
        <v>1.618551839254289</v>
      </c>
      <c r="G128" s="23">
        <f t="shared" ca="1" si="10"/>
        <v>11.36023506041116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ca="1" si="7"/>
        <v>0.55709452815294558</v>
      </c>
      <c r="E129" s="23">
        <f t="shared" ca="1" si="8"/>
        <v>-0.28448141305268237</v>
      </c>
      <c r="F129" s="23">
        <f t="shared" ca="1" si="9"/>
        <v>1.5986520984524184</v>
      </c>
      <c r="G129" s="23">
        <f t="shared" ca="1" si="10"/>
        <v>11.213186586671029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ca="1" si="7"/>
        <v>0.56825042029190898</v>
      </c>
      <c r="E130" s="23">
        <f t="shared" ca="1" si="8"/>
        <v>-0.27929673008576594</v>
      </c>
      <c r="F130" s="23">
        <f t="shared" ca="1" si="9"/>
        <v>1.5793330982082956</v>
      </c>
      <c r="G130" s="23">
        <f t="shared" ca="1" si="10"/>
        <v>11.070429475994668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ca="1" si="7"/>
        <v>0.57917145544006476</v>
      </c>
      <c r="E131" s="23">
        <f t="shared" ca="1" si="8"/>
        <v>-0.27416268804052862</v>
      </c>
      <c r="F131" s="23">
        <f t="shared" ca="1" si="9"/>
        <v>1.5605871017954331</v>
      </c>
      <c r="G131" s="23">
        <f t="shared" ca="1" si="10"/>
        <v>10.931906558098659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ca="1" si="7"/>
        <v>0.58986417999940333</v>
      </c>
      <c r="E132" s="23">
        <f t="shared" ca="1" si="8"/>
        <v>-0.26907822452001229</v>
      </c>
      <c r="F132" s="23">
        <f t="shared" ca="1" si="9"/>
        <v>1.542404103592832</v>
      </c>
      <c r="G132" s="23">
        <f t="shared" ca="1" si="10"/>
        <v>10.797543896778931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ca="1" si="7"/>
        <v>0.60033491385833559</v>
      </c>
      <c r="E133" s="23">
        <f t="shared" ca="1" si="8"/>
        <v>-0.26404230663828504</v>
      </c>
      <c r="F133" s="23">
        <f t="shared" ca="1" si="9"/>
        <v>1.5247723414490806</v>
      </c>
      <c r="G133" s="23">
        <f t="shared" ca="1" si="10"/>
        <v>10.667254576008283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ca="1" si="7"/>
        <v>0.61058975973219498</v>
      </c>
      <c r="E134" s="23">
        <f t="shared" ca="1" si="8"/>
        <v>-0.25905393000282034</v>
      </c>
      <c r="F134" s="23">
        <f t="shared" ca="1" si="9"/>
        <v>1.5076787241507958</v>
      </c>
      <c r="G134" s="23">
        <f t="shared" ca="1" si="10"/>
        <v>10.540941858700206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ca="1" si="7"/>
        <v>0.62063461205745263</v>
      </c>
      <c r="E135" s="23">
        <f t="shared" ca="1" si="8"/>
        <v>-0.25411211773869508</v>
      </c>
      <c r="F135" s="23">
        <f t="shared" ca="1" si="9"/>
        <v>1.4911091864426897</v>
      </c>
      <c r="G135" s="23">
        <f t="shared" ca="1" si="10"/>
        <v>10.418501810117888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ca="1" si="7"/>
        <v>0.63047516546384563</v>
      </c>
      <c r="E136" s="23">
        <f t="shared" ca="1" si="8"/>
        <v>-0.24921591955261616</v>
      </c>
      <c r="F136" s="23">
        <f t="shared" ca="1" si="9"/>
        <v>1.4750489824789486</v>
      </c>
      <c r="G136" s="23">
        <f t="shared" ca="1" si="10"/>
        <v>10.299825466323432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ca="1" si="7"/>
        <v>0.64011692284715704</v>
      </c>
      <c r="E137" s="23">
        <f t="shared" ca="1" si="8"/>
        <v>-0.24436441083489394</v>
      </c>
      <c r="F137" s="23">
        <f t="shared" ca="1" si="9"/>
        <v>1.4594829271435403</v>
      </c>
      <c r="G137" s="23">
        <f t="shared" ca="1" si="10"/>
        <v>10.18480061740625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ca="1" si="7"/>
        <v>0.64956520306402088</v>
      </c>
      <c r="E138" s="23">
        <f t="shared" ca="1" si="8"/>
        <v>-0.23955669179757474</v>
      </c>
      <c r="F138" s="23">
        <f t="shared" ca="1" si="9"/>
        <v>1.4443955933756685</v>
      </c>
      <c r="G138" s="23">
        <f t="shared" ca="1" si="10"/>
        <v>10.073313265612956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ca="1" si="7"/>
        <v>0.6588251482688372</v>
      </c>
      <c r="E139" s="23">
        <f t="shared" ca="1" si="8"/>
        <v>-0.23479188664705058</v>
      </c>
      <c r="F139" s="23">
        <f t="shared" ca="1" si="9"/>
        <v>1.4297714724789503</v>
      </c>
      <c r="G139" s="23">
        <f t="shared" ca="1" si="10"/>
        <v>9.9652488099467078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ca="1" si="7"/>
        <v>0.66790173091169935</v>
      </c>
      <c r="E140" s="23">
        <f t="shared" ca="1" si="8"/>
        <v>-0.23006914278954399</v>
      </c>
      <c r="F140" s="23">
        <f t="shared" ca="1" si="9"/>
        <v>1.4155951033745393</v>
      </c>
      <c r="G140" s="23">
        <f t="shared" ca="1" si="10"/>
        <v>9.8604930012788667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ca="1" si="7"/>
        <v>0.67679976041511392</v>
      </c>
      <c r="E141" s="23">
        <f t="shared" ca="1" si="8"/>
        <v>-0.22538763006795595</v>
      </c>
      <c r="F141" s="23">
        <f t="shared" ca="1" si="9"/>
        <v>1.4018511758705159</v>
      </c>
      <c r="G141" s="23">
        <f t="shared" ca="1" si="10"/>
        <v>9.7589327054547255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ca="1" si="7"/>
        <v>0.6855238895462531</v>
      </c>
      <c r="E142" s="23">
        <f t="shared" ca="1" si="8"/>
        <v>-0.22074654002864091</v>
      </c>
      <c r="F142" s="23">
        <f t="shared" ca="1" si="9"/>
        <v>1.3885246122510571</v>
      </c>
      <c r="G142" s="23">
        <f t="shared" ca="1" si="10"/>
        <v>9.6604565061939809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ca="1" si="7"/>
        <v>0.69407862050050562</v>
      </c>
      <c r="E143" s="23">
        <f t="shared" ca="1" si="8"/>
        <v>-0.21614508521674963</v>
      </c>
      <c r="F143" s="23">
        <f t="shared" ca="1" si="9"/>
        <v>1.3756006308270716</v>
      </c>
      <c r="G143" s="23">
        <f t="shared" ca="1" si="10"/>
        <v>9.5649551746960242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ca="1" si="7"/>
        <v>0.7024683107111781</v>
      </c>
      <c r="E144" s="23">
        <f t="shared" ca="1" si="8"/>
        <v>-0.21158249849884797</v>
      </c>
      <c r="F144" s="23">
        <f t="shared" ca="1" si="9"/>
        <v>1.3630647945228287</v>
      </c>
      <c r="G144" s="23">
        <f t="shared" ca="1" si="10"/>
        <v>9.4723220286692271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ca="1" si="7"/>
        <v>0.71069717839934388</v>
      </c>
      <c r="E145" s="23">
        <f t="shared" ca="1" si="8"/>
        <v>-0.2070580324115899</v>
      </c>
      <c r="F145" s="23">
        <f t="shared" ca="1" si="9"/>
        <v>1.3509030470889685</v>
      </c>
      <c r="G145" s="23">
        <f t="shared" ca="1" si="10"/>
        <v>9.3824531999257896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ca="1" si="7"/>
        <v>0.7187693078770383</v>
      </c>
      <c r="E146" s="23">
        <f t="shared" ca="1" si="8"/>
        <v>-0.20257095853528173</v>
      </c>
      <c r="F146" s="23">
        <f t="shared" ca="1" si="9"/>
        <v>1.3391017391202966</v>
      </c>
      <c r="G146" s="23">
        <f t="shared" ca="1" si="10"/>
        <v>9.2952478266393523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ca="1" si="7"/>
        <v>0.72668865461625221</v>
      </c>
      <c r="E147" s="23">
        <f t="shared" ca="1" si="8"/>
        <v>-0.19812056689123433</v>
      </c>
      <c r="F147" s="23">
        <f t="shared" ca="1" si="9"/>
        <v>1.3276476457071009</v>
      </c>
      <c r="G147" s="23">
        <f t="shared" ca="1" si="10"/>
        <v>9.2106081837788292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ca="1" si="7"/>
        <v>0.73445905009546419</v>
      </c>
      <c r="E148" s="23">
        <f t="shared" ca="1" si="8"/>
        <v>-0.19370616536185811</v>
      </c>
      <c r="F148" s="23">
        <f t="shared" ca="1" si="9"/>
        <v>1.3165279772526273</v>
      </c>
      <c r="G148" s="23">
        <f t="shared" ca="1" si="10"/>
        <v>9.1284397630437741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ca="1" si="7"/>
        <v>0.74208420643480677</v>
      </c>
      <c r="E149" s="23">
        <f t="shared" ca="1" si="8"/>
        <v>-0.18932707913250299</v>
      </c>
      <c r="F149" s="23">
        <f t="shared" ca="1" si="9"/>
        <v>1.3057303847390462</v>
      </c>
      <c r="G149" s="23">
        <f t="shared" ca="1" si="10"/>
        <v>9.0486513117770766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ca="1" si="7"/>
        <v>0.74956772083032996</v>
      </c>
      <c r="E150" s="23">
        <f t="shared" ca="1" si="8"/>
        <v>-0.18498265015410006</v>
      </c>
      <c r="F150" s="23">
        <f t="shared" ca="1" si="9"/>
        <v>1.2952429605130251</v>
      </c>
      <c r="G150" s="23">
        <f t="shared" ca="1" si="10"/>
        <v>8.9711548387699125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ca="1" si="7"/>
        <v>0.75691307979725764</v>
      </c>
      <c r="E151" s="23">
        <f t="shared" ca="1" si="8"/>
        <v>-0.18067223662570586</v>
      </c>
      <c r="F151" s="23">
        <f t="shared" ca="1" si="9"/>
        <v>1.2850542354840038</v>
      </c>
      <c r="G151" s="23">
        <f t="shared" ca="1" si="10"/>
        <v>8.895865593558506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ca="1" si="7"/>
        <v>0.76412366323157743</v>
      </c>
      <c r="E152" s="23">
        <f t="shared" ca="1" si="8"/>
        <v>-0.17639521249609333</v>
      </c>
      <c r="F152" s="23">
        <f t="shared" ca="1" si="9"/>
        <v>1.2751531734784398</v>
      </c>
      <c r="G152" s="23">
        <f t="shared" ca="1" si="10"/>
        <v>8.8227020247050003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ca="1" si="7"/>
        <v>0.77120274829880453</v>
      </c>
      <c r="E153" s="23">
        <f t="shared" ca="1" si="8"/>
        <v>-0.17215096698357729</v>
      </c>
      <c r="F153" s="23">
        <f t="shared" ca="1" si="9"/>
        <v>1.2655291633673005</v>
      </c>
      <c r="G153" s="23">
        <f t="shared" ca="1" si="10"/>
        <v>8.751585721623826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ca="1" si="7"/>
        <v>0.77815351315826709</v>
      </c>
      <c r="E154" s="23">
        <f t="shared" ca="1" si="8"/>
        <v>-0.16793890411330151</v>
      </c>
      <c r="F154" s="23">
        <f t="shared" ca="1" si="9"/>
        <v>1.256172009478282</v>
      </c>
      <c r="G154" s="23">
        <f t="shared" ca="1" si="10"/>
        <v>8.6824413437331156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ca="1" si="7"/>
        <v>0.78497904053082146</v>
      </c>
      <c r="E155" s="23">
        <f t="shared" ca="1" si="8"/>
        <v>-0.16375844227124942</v>
      </c>
      <c r="F155" s="23">
        <f t="shared" ca="1" si="9"/>
        <v>1.2470719207154179</v>
      </c>
      <c r="G155" s="23">
        <f t="shared" ca="1" si="10"/>
        <v>8.615196540054411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ca="1" si="7"/>
        <v>0.79168232111746972</v>
      </c>
      <c r="E156" s="23">
        <f t="shared" ca="1" si="8"/>
        <v>-0.15960901377427958</v>
      </c>
      <c r="F156" s="23">
        <f t="shared" ca="1" si="9"/>
        <v>1.2382194987343393</v>
      </c>
      <c r="G156" s="23">
        <f t="shared" ca="1" si="10"/>
        <v>8.5497818618341395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ca="1" si="13">1+$E$14/$E$13*(1-$C$19^2/C157^2)</f>
        <v>0.79826625687596453</v>
      </c>
      <c r="E157" s="23">
        <f t="shared" ref="E157:E220" ca="1" si="14">$C$20*(C157/$C$19-$C$19/C157)</f>
        <v>-0.15549006445551541</v>
      </c>
      <c r="F157" s="23">
        <f t="shared" ca="1" si="9"/>
        <v>1.2296057254590731</v>
      </c>
      <c r="G157" s="23">
        <f t="shared" ca="1" si="10"/>
        <v>8.4861306702994028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ca="1" si="13"/>
        <v>0.80473366416209657</v>
      </c>
      <c r="E158" s="23">
        <f t="shared" ca="1" si="14"/>
        <v>-0.15140105326445613</v>
      </c>
      <c r="F158" s="23">
        <f t="shared" ref="F158:F221" ca="1" si="15">(D158^2+E158^2)^0.5/(D158^2+E158^2)</f>
        <v>1.2212219501741519</v>
      </c>
      <c r="G158" s="23">
        <f t="shared" ref="G158:G221" ca="1" si="16">F158*$C$22/$C$12-$C$3</f>
        <v>8.4241790412755719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ca="1" si="13"/>
        <v>0.81108727674201997</v>
      </c>
      <c r="E159" s="23">
        <f t="shared" ca="1" si="14"/>
        <v>-0.14734145188120118</v>
      </c>
      <c r="F159" s="23">
        <f t="shared" ca="1" si="15"/>
        <v>1.2130598763821867</v>
      </c>
      <c r="G159" s="23">
        <f t="shared" ca="1" si="16"/>
        <v>8.3638656680707317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ca="1" si="13"/>
        <v>0.81732974868162567</v>
      </c>
      <c r="E160" s="23">
        <f t="shared" ca="1" si="14"/>
        <v>-0.14331074434421007</v>
      </c>
      <c r="F160" s="23">
        <f t="shared" ca="1" si="15"/>
        <v>1.2051115485807018</v>
      </c>
      <c r="G160" s="23">
        <f t="shared" ca="1" si="16"/>
        <v>8.3051317637635584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ca="1" si="13"/>
        <v>0.82346365711867131</v>
      </c>
      <c r="E161" s="23">
        <f t="shared" ca="1" si="14"/>
        <v>-0.13930842669104798</v>
      </c>
      <c r="F161" s="23">
        <f t="shared" ca="1" si="15"/>
        <v>1.1973693390816791</v>
      </c>
      <c r="G161" s="23">
        <f t="shared" ca="1" si="16"/>
        <v>8.2479209638067754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ca="1" si="13"/>
        <v>0.82949150492306589</v>
      </c>
      <c r="E162" s="23">
        <f t="shared" ca="1" si="14"/>
        <v>-0.13533400661159062</v>
      </c>
      <c r="F162" s="23">
        <f t="shared" ca="1" si="15"/>
        <v>1.1898259349720448</v>
      </c>
      <c r="G162" s="23">
        <f t="shared" ca="1" si="16"/>
        <v>8.1921792296721012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ca="1" si="13"/>
        <v>0.83541572325044311</v>
      </c>
      <c r="E163" s="23">
        <f t="shared" ca="1" si="14"/>
        <v>-0.13138700311318807</v>
      </c>
      <c r="F163" s="23">
        <f t="shared" ca="1" si="15"/>
        <v>1.1824743252923362</v>
      </c>
      <c r="G163" s="23">
        <f t="shared" ca="1" si="16"/>
        <v>8.1378547541074404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ca="1" si="13"/>
        <v>0.84123867399388408</v>
      </c>
      <c r="E164" s="23">
        <f t="shared" ca="1" si="14"/>
        <v>-0.12746694619730789</v>
      </c>
      <c r="F164" s="23">
        <f t="shared" ca="1" si="15"/>
        <v>1.1753077884934175</v>
      </c>
      <c r="G164" s="23">
        <f t="shared" ca="1" si="16"/>
        <v>8.084897868448687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ca="1" si="13"/>
        <v>0.84696265213840716</v>
      </c>
      <c r="E165" s="23">
        <f t="shared" ca="1" si="14"/>
        <v>-0.12357337654720255</v>
      </c>
      <c r="F165" s="23">
        <f t="shared" ca="1" si="15"/>
        <v>1.1683198802167147</v>
      </c>
      <c r="G165" s="23">
        <f t="shared" ca="1" si="16"/>
        <v>8.0332609523221912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ca="1" si="13"/>
        <v>0.85258988802260582</v>
      </c>
      <c r="E166" s="23">
        <f t="shared" ca="1" si="14"/>
        <v>-0.11970584522616375</v>
      </c>
      <c r="F166" s="23">
        <f t="shared" ca="1" si="15"/>
        <v>1.1615044214315917</v>
      </c>
      <c r="G166" s="23">
        <f t="shared" ca="1" si="16"/>
        <v>7.982898345986289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ca="1" si="13"/>
        <v>0.85812254951159694</v>
      </c>
      <c r="E167" s="23">
        <f t="shared" ca="1" si="14"/>
        <v>-0.11586391338594924</v>
      </c>
      <c r="F167" s="23">
        <f t="shared" ca="1" si="15"/>
        <v>1.154855486953718</v>
      </c>
      <c r="G167" s="23">
        <f t="shared" ca="1" si="16"/>
        <v>7.9337662654881562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ca="1" si="13"/>
        <v>0.86356274408523359</v>
      </c>
      <c r="E168" s="23">
        <f t="shared" ca="1" si="14"/>
        <v>-0.11204715198498068</v>
      </c>
      <c r="F168" s="23">
        <f t="shared" ca="1" si="15"/>
        <v>1.1483673943603032</v>
      </c>
      <c r="G168" s="23">
        <f t="shared" ca="1" si="16"/>
        <v>7.8858227207533123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ca="1" si="13"/>
        <v>0.86891252084533377</v>
      </c>
      <c r="E169" s="23">
        <f t="shared" ca="1" si="14"/>
        <v>-0.10825514151593746</v>
      </c>
      <c r="F169" s="23">
        <f t="shared" ca="1" si="15"/>
        <v>1.1420346933115548</v>
      </c>
      <c r="G169" s="23">
        <f t="shared" ca="1" si="16"/>
        <v>7.8390274366768757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ca="1" si="13"/>
        <v>0.87417387244549827</v>
      </c>
      <c r="E170" s="23">
        <f t="shared" ca="1" si="14"/>
        <v>-0.1044874717423787</v>
      </c>
      <c r="F170" s="23">
        <f t="shared" ca="1" si="15"/>
        <v>1.1358521552824401</v>
      </c>
      <c r="G170" s="23">
        <f t="shared" ca="1" si="16"/>
        <v>7.7933417772467699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ca="1" si="13"/>
        <v>0.87934873694690963</v>
      </c>
      <c r="E171" s="23">
        <f t="shared" ca="1" si="14"/>
        <v>-0.10074374144404916</v>
      </c>
      <c r="F171" s="23">
        <f t="shared" ca="1" si="15"/>
        <v>1.1298147637045781</v>
      </c>
      <c r="G171" s="23">
        <f t="shared" ca="1" si="16"/>
        <v>7.7487286726975544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ca="1" si="13"/>
        <v>0.88443899960333872</v>
      </c>
      <c r="E172" s="23">
        <f t="shared" ca="1" si="14"/>
        <v>-9.7023558170535332E-2</v>
      </c>
      <c r="F172" s="23">
        <f t="shared" ca="1" si="15"/>
        <v>1.1239177045147084</v>
      </c>
      <c r="G172" s="23">
        <f t="shared" ca="1" si="16"/>
        <v>7.7051525496686537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ca="1" si="13"/>
        <v>0.88944649457842917</v>
      </c>
      <c r="E173" s="23">
        <f t="shared" ca="1" si="14"/>
        <v>-9.332653800295436E-2</v>
      </c>
      <c r="F173" s="23">
        <f t="shared" ca="1" si="15"/>
        <v>1.1181563571034914</v>
      </c>
      <c r="G173" s="23">
        <f t="shared" ca="1" si="16"/>
        <v>7.6625792643208115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ca="1" si="13"/>
        <v>0.89437300659817942</v>
      </c>
      <c r="E174" s="23">
        <f t="shared" ca="1" si="14"/>
        <v>-8.9652305323372233E-2</v>
      </c>
      <c r="F174" s="23">
        <f t="shared" ca="1" si="15"/>
        <v>1.1125262856563196</v>
      </c>
      <c r="G174" s="23">
        <f t="shared" ca="1" si="16"/>
        <v>7.6209760383493119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ca="1" si="13"/>
        <v>0.89922027254140358</v>
      </c>
      <c r="E175" s="23">
        <f t="shared" ca="1" si="14"/>
        <v>-8.6000492591659691E-2</v>
      </c>
      <c r="F175" s="23">
        <f t="shared" ca="1" si="15"/>
        <v>1.1070232308762231</v>
      </c>
      <c r="G175" s="23">
        <f t="shared" ca="1" si="16"/>
        <v>7.5803113978206529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ca="1" si="13"/>
        <v>0.9039899829708149</v>
      </c>
      <c r="E176" s="23">
        <f t="shared" ca="1" si="14"/>
        <v>-8.2370740129508679E-2</v>
      </c>
      <c r="F176" s="23">
        <f t="shared" ca="1" si="15"/>
        <v>1.1016431020777591</v>
      </c>
      <c r="G176" s="23">
        <f t="shared" ca="1" si="16"/>
        <v>7.5405551147506191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ca="1" si="13"/>
        <v>0.90868378360725333</v>
      </c>
      <c r="E177" s="23">
        <f t="shared" ca="1" si="14"/>
        <v>-7.876269591134144E-2</v>
      </c>
      <c r="F177" s="23">
        <f t="shared" ca="1" si="15"/>
        <v>1.0963819696399293</v>
      </c>
      <c r="G177" s="23">
        <f t="shared" ca="1" si="16"/>
        <v>7.501678151335355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ca="1" si="13"/>
        <v>0.91330327674945844</v>
      </c>
      <c r="E178" s="23">
        <f t="shared" ca="1" si="14"/>
        <v>-7.5176015361856391E-2</v>
      </c>
      <c r="F178" s="23">
        <f t="shared" ca="1" si="15"/>
        <v>1.0912360578055771</v>
      </c>
      <c r="G178" s="23">
        <f t="shared" ca="1" si="16"/>
        <v>7.4636526067427518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ca="1" si="13"/>
        <v>0.91785002264167193</v>
      </c>
      <c r="E179" s="23">
        <f t="shared" ca="1" si="14"/>
        <v>-7.161036115996916E-2</v>
      </c>
      <c r="F179" s="23">
        <f t="shared" ca="1" si="15"/>
        <v>1.0862017378143722</v>
      </c>
      <c r="G179" s="23">
        <f t="shared" ca="1" si="16"/>
        <v>7.4264516663688696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ca="1" si="13"/>
        <v>0.92232554079125095</v>
      </c>
      <c r="E180" s="23">
        <f t="shared" ca="1" si="14"/>
        <v>-6.8065403048911066E-2</v>
      </c>
      <c r="F180" s="23">
        <f t="shared" ca="1" si="15"/>
        <v>1.0812755213563041</v>
      </c>
      <c r="G180" s="23">
        <f t="shared" ca="1" si="16"/>
        <v>7.3900495534627382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ca="1" si="13"/>
        <v>0.92673131123836794</v>
      </c>
      <c r="E181" s="23">
        <f t="shared" ca="1" si="14"/>
        <v>-6.4540817652263063E-2</v>
      </c>
      <c r="F181" s="23">
        <f t="shared" ca="1" si="15"/>
        <v>1.0764540543325893</v>
      </c>
      <c r="G181" s="23">
        <f t="shared" ca="1" si="16"/>
        <v>7.3544214830227954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ca="1" si="13"/>
        <v>0.93106877577978164</v>
      </c>
      <c r="E182" s="23">
        <f t="shared" ca="1" si="14"/>
        <v>-6.1036288295707841E-2</v>
      </c>
      <c r="F182" s="23">
        <f t="shared" ca="1" si="15"/>
        <v>1.0717341109109713</v>
      </c>
      <c r="G182" s="23">
        <f t="shared" ca="1" si="16"/>
        <v>7.3195436178687201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ca="1" si="13"/>
        <v>0.93533933914856215</v>
      </c>
      <c r="E183" s="23">
        <f t="shared" ca="1" si="14"/>
        <v>-5.7551504834295476E-2</v>
      </c>
      <c r="F183" s="23">
        <f t="shared" ca="1" si="15"/>
        <v>1.0671125878625964</v>
      </c>
      <c r="G183" s="23">
        <f t="shared" ca="1" si="16"/>
        <v>7.2853930267939617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ca="1" si="13"/>
        <v>0.9395443701515791</v>
      </c>
      <c r="E184" s="23">
        <f t="shared" ca="1" si="14"/>
        <v>-5.4086163485023799E-2</v>
      </c>
      <c r="F184" s="23">
        <f t="shared" ca="1" si="15"/>
        <v>1.0625864991678804</v>
      </c>
      <c r="G184" s="23">
        <f t="shared" ca="1" si="16"/>
        <v>7.2519476447059752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ca="1" si="13"/>
        <v>0.9436852027664675</v>
      </c>
      <c r="E185" s="23">
        <f t="shared" ca="1" si="14"/>
        <v>-5.0639966664543755E-2</v>
      </c>
      <c r="F185" s="23">
        <f t="shared" ca="1" si="15"/>
        <v>1.0581529708791106</v>
      </c>
      <c r="G185" s="23">
        <f t="shared" ca="1" si="16"/>
        <v>7.2191862346635878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ca="1" si="13"/>
        <v>0.94776313719971528</v>
      </c>
      <c r="E186" s="23">
        <f t="shared" ca="1" si="14"/>
        <v>-4.7212622831807646E-2</v>
      </c>
      <c r="F186" s="23">
        <f t="shared" ca="1" si="15"/>
        <v>1.0538092362278726</v>
      </c>
      <c r="G186" s="23">
        <f t="shared" ca="1" si="16"/>
        <v>7.1870883517234923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ca="1" si="13"/>
        <v>0.95177944090743793</v>
      </c>
      <c r="E187" s="23">
        <f t="shared" ca="1" si="14"/>
        <v>-4.380384633548598E-2</v>
      </c>
      <c r="F187" s="23">
        <f t="shared" ca="1" si="15"/>
        <v>1.049552630965777</v>
      </c>
      <c r="G187" s="23">
        <f t="shared" ca="1" si="16"/>
        <v>7.1556343085107024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ca="1" si="13"/>
        <v>0.95573534958033768</v>
      </c>
      <c r="E188" s="23">
        <f t="shared" ca="1" si="14"/>
        <v>-4.0413357265984766E-2</v>
      </c>
      <c r="F188" s="23">
        <f t="shared" ca="1" si="15"/>
        <v>1.0453805889273653</v>
      </c>
      <c r="G188" s="23">
        <f t="shared" ca="1" si="16"/>
        <v>7.1248051424307883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ca="1" si="13"/>
        <v>0.95963206809427548</v>
      </c>
      <c r="E189" s="23">
        <f t="shared" ca="1" si="14"/>
        <v>-3.704088131190169E-2</v>
      </c>
      <c r="F189" s="23">
        <f t="shared" ca="1" si="15"/>
        <v>1.041290637804495</v>
      </c>
      <c r="G189" s="23">
        <f t="shared" ca="1" si="16"/>
        <v>7.0945825844448418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ca="1" si="13"/>
        <v>0.963470771427821</v>
      </c>
      <c r="E190" s="23">
        <f t="shared" ca="1" si="14"/>
        <v>-3.3686149620767637E-2</v>
      </c>
      <c r="F190" s="23">
        <f t="shared" ca="1" si="15"/>
        <v>1.0372803951219258</v>
      </c>
      <c r="G190" s="23">
        <f t="shared" ca="1" si="16"/>
        <v>7.0649490293312045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ca="1" si="13"/>
        <v>0.96725260554808556</v>
      </c>
      <c r="E191" s="23">
        <f t="shared" ca="1" si="14"/>
        <v>-3.0348898663925167E-2</v>
      </c>
      <c r="F191" s="23">
        <f t="shared" ca="1" si="15"/>
        <v>1.0333475644042585</v>
      </c>
      <c r="G191" s="23">
        <f t="shared" ca="1" si="16"/>
        <v>7.035887507361184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ca="1" si="13"/>
        <v>0.97097868826608447</v>
      </c>
      <c r="E192" s="23">
        <f t="shared" ca="1" si="14"/>
        <v>-2.7028870105399474E-2</v>
      </c>
      <c r="F192" s="23">
        <f t="shared" ca="1" si="15"/>
        <v>1.0294899315248034</v>
      </c>
      <c r="G192" s="23">
        <f t="shared" ca="1" si="16"/>
        <v>7.007381657319141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ca="1" si="13"/>
        <v>0.97465011006282165</v>
      </c>
      <c r="E193" s="23">
        <f t="shared" ca="1" si="14"/>
        <v>-2.3725810674626851E-2</v>
      </c>
      <c r="F193" s="23">
        <f t="shared" ca="1" si="15"/>
        <v>1.0257053612273701</v>
      </c>
      <c r="G193" s="23">
        <f t="shared" ca="1" si="16"/>
        <v>6.9794157008003772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ca="1" si="13"/>
        <v>0.97826793488723385</v>
      </c>
      <c r="E194" s="23">
        <f t="shared" ca="1" si="14"/>
        <v>-2.043947204290867E-2</v>
      </c>
      <c r="F194" s="23">
        <f t="shared" ca="1" si="15"/>
        <v>1.0219917938123908</v>
      </c>
      <c r="G194" s="23">
        <f t="shared" ca="1" si="16"/>
        <v>6.9519744177233402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ca="1" si="13"/>
        <v>0.9818332009270887</v>
      </c>
      <c r="E195" s="23">
        <f t="shared" ca="1" si="14"/>
        <v>-1.7169610703462537E-2</v>
      </c>
      <c r="F195" s="23">
        <f t="shared" ca="1" si="15"/>
        <v>1.0183472419791797</v>
      </c>
      <c r="G195" s="23">
        <f t="shared" ca="1" si="16"/>
        <v>6.925043122995616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ca="1" si="13"/>
        <v>0.98534692135387481</v>
      </c>
      <c r="E196" s="23">
        <f t="shared" ca="1" si="14"/>
        <v>-1.3915987854951239E-2</v>
      </c>
      <c r="F196" s="23">
        <f t="shared" ca="1" si="15"/>
        <v>1.0147697878165312</v>
      </c>
      <c r="G196" s="23">
        <f t="shared" ca="1" si="16"/>
        <v>6.8986076442760487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ca="1" si="13"/>
        <v>0.98881008504268542</v>
      </c>
      <c r="E197" s="23">
        <f t="shared" ca="1" si="14"/>
        <v>-1.0678369288370718E-2</v>
      </c>
      <c r="F197" s="23">
        <f t="shared" ca="1" si="15"/>
        <v>1.0112575799342316</v>
      </c>
      <c r="G197" s="23">
        <f t="shared" ca="1" si="16"/>
        <v>6.8726543007781444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ca="1" si="13"/>
        <v>0.99222365726804806</v>
      </c>
      <c r="E198" s="23">
        <f t="shared" ca="1" si="14"/>
        <v>-7.4565252771863003E-3</v>
      </c>
      <c r="F198" s="23">
        <f t="shared" ca="1" si="15"/>
        <v>1.0078088307284241</v>
      </c>
      <c r="G198" s="23">
        <f t="shared" ca="1" si="16"/>
        <v>6.8471698830625725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ca="1" si="13"/>
        <v>0.99558858037661635</v>
      </c>
      <c r="E199" s="23">
        <f t="shared" ca="1" si="14"/>
        <v>-4.2502304706066481E-3</v>
      </c>
      <c r="F199" s="23">
        <f t="shared" ca="1" si="15"/>
        <v>1.0044218137741179</v>
      </c>
      <c r="G199" s="23">
        <f t="shared" ca="1" si="16"/>
        <v>6.8221416337692009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ca="1" si="13"/>
        <v>0.99890577443759732</v>
      </c>
      <c r="E200" s="23">
        <f t="shared" ca="1" si="14"/>
        <v>-1.0592637898930338E-3</v>
      </c>
      <c r="F200" s="23">
        <f t="shared" ca="1" si="15"/>
        <v>1.0010948613384696</v>
      </c>
      <c r="G200" s="23">
        <f t="shared" ca="1" si="16"/>
        <v>6.7975572292415753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ca="1" si="13"/>
        <v>1.0021761378717531</v>
      </c>
      <c r="E201" s="23">
        <f t="shared" ca="1" si="14"/>
        <v>2.116591672395782E-3</v>
      </c>
      <c r="F201" s="23">
        <f t="shared" ca="1" si="15"/>
        <v>0.99782636200878694</v>
      </c>
      <c r="G201" s="23">
        <f t="shared" ca="1" si="16"/>
        <v>6.7734047619991227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ca="1" si="13"/>
        <v>1.0054005480597805</v>
      </c>
      <c r="E202" s="23">
        <f t="shared" ca="1" si="14"/>
        <v>5.2775487503222323E-3</v>
      </c>
      <c r="F202" s="23">
        <f t="shared" ca="1" si="15"/>
        <v>0.99461475842950875</v>
      </c>
      <c r="G202" s="23">
        <f t="shared" ca="1" si="16"/>
        <v>6.7496727240146468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ca="1" si="13"/>
        <v>1.0085798619308368</v>
      </c>
      <c r="E203" s="23">
        <f t="shared" ca="1" si="14"/>
        <v>8.4238162997418466E-3</v>
      </c>
      <c r="F203" s="23">
        <f t="shared" ca="1" si="15"/>
        <v>0.9914585451427177</v>
      </c>
      <c r="G203" s="23">
        <f t="shared" ca="1" si="16"/>
        <v>6.7263499907568685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ca="1" si="13"/>
        <v>1.0117149165319488</v>
      </c>
      <c r="E204" s="23">
        <f t="shared" ca="1" si="14"/>
        <v>1.1555599290819849E-2</v>
      </c>
      <c r="F204" s="23">
        <f t="shared" ca="1" si="15"/>
        <v>0.98835626652701603</v>
      </c>
      <c r="G204" s="23">
        <f t="shared" ca="1" si="16"/>
        <v>6.7034258059598137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ca="1" si="13"/>
        <v>1.0148065295790119</v>
      </c>
      <c r="E205" s="23">
        <f t="shared" ca="1" si="14"/>
        <v>1.467309889797771E-2</v>
      </c>
      <c r="F205" s="23">
        <f t="shared" ca="1" si="15"/>
        <v>0.98530651482986109</v>
      </c>
      <c r="G205" s="23">
        <f t="shared" ca="1" si="16"/>
        <v>6.6808897670828218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ca="1" si="13"/>
        <v>1.0178554999900555</v>
      </c>
      <c r="E206" s="23">
        <f t="shared" ca="1" si="14"/>
        <v>1.7776512587352446E-2</v>
      </c>
      <c r="F206" s="23">
        <f t="shared" ca="1" si="15"/>
        <v>0.98230792828872016</v>
      </c>
      <c r="G206" s="23">
        <f t="shared" ca="1" si="16"/>
        <v>6.6587318114268861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ca="1" si="13"/>
        <v>1.0208626084014265</v>
      </c>
      <c r="E207" s="23">
        <f t="shared" ca="1" si="14"/>
        <v>2.0866034201849369E-2</v>
      </c>
      <c r="F207" s="23">
        <f t="shared" ca="1" si="15"/>
        <v>0.97935918933663391</v>
      </c>
      <c r="G207" s="23">
        <f t="shared" ca="1" si="16"/>
        <v>6.6369422028747183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ca="1" si="13"/>
        <v>1.0238286176675084</v>
      </c>
      <c r="E208" s="23">
        <f t="shared" ca="1" si="14"/>
        <v>2.3941854043864251E-2</v>
      </c>
      <c r="F208" s="23">
        <f t="shared" ca="1" si="15"/>
        <v>0.97645902288801767</v>
      </c>
      <c r="G208" s="23">
        <f t="shared" ca="1" si="16"/>
        <v>6.6155115192237393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ca="1" si="13"/>
        <v>1.0267542733445798</v>
      </c>
      <c r="E209" s="23">
        <f t="shared" ca="1" si="14"/>
        <v>2.7004158955748783E-2</v>
      </c>
      <c r="F209" s="23">
        <f t="shared" ca="1" si="15"/>
        <v>0.97360619470073884</v>
      </c>
      <c r="G209" s="23">
        <f t="shared" ca="1" si="16"/>
        <v>6.5944306400827033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ca="1" si="13"/>
        <v>1.0296403041593796</v>
      </c>
      <c r="E210" s="23">
        <f t="shared" ca="1" si="14"/>
        <v>3.0053132398093162E-2</v>
      </c>
      <c r="F210" s="23">
        <f t="shared" ca="1" si="15"/>
        <v>0.97079950981072261</v>
      </c>
      <c r="G210" s="23">
        <f t="shared" ca="1" si="16"/>
        <v>6.5736907353042664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ca="1" si="13"/>
        <v>1.0324874224629326</v>
      </c>
      <c r="E211" s="23">
        <f t="shared" ca="1" si="14"/>
        <v>3.3088954525891195E-2</v>
      </c>
      <c r="F211" s="23">
        <f t="shared" ca="1" si="15"/>
        <v>0.96803781103552988</v>
      </c>
      <c r="G211" s="23">
        <f t="shared" ca="1" si="16"/>
        <v>6.5532832539272272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ca="1" si="13"/>
        <v>1.0352963246701601</v>
      </c>
      <c r="E212" s="23">
        <f t="shared" ca="1" si="14"/>
        <v>3.6111802262656957E-2</v>
      </c>
      <c r="F212" s="23">
        <f t="shared" ca="1" si="15"/>
        <v>0.96531997754353716</v>
      </c>
      <c r="G212" s="23">
        <f t="shared" ca="1" si="16"/>
        <v>6.5331999136035286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ca="1" si="13"/>
        <v>1.0380676916857845</v>
      </c>
      <c r="E213" s="23">
        <f t="shared" ca="1" si="14"/>
        <v>3.9121849372555986E-2</v>
      </c>
      <c r="F213" s="23">
        <f t="shared" ca="1" si="15"/>
        <v>0.96264492348552555</v>
      </c>
      <c r="G213" s="23">
        <f t="shared" ca="1" si="16"/>
        <v>6.5134326904864324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ca="1" si="13"/>
        <v>1.0408021893170125</v>
      </c>
      <c r="E214" s="23">
        <f t="shared" ca="1" si="14"/>
        <v>4.2119266530613195E-2</v>
      </c>
      <c r="F214" s="23">
        <f t="shared" ca="1" si="15"/>
        <v>0.96001159668565117</v>
      </c>
      <c r="G214" s="23">
        <f t="shared" ca="1" si="16"/>
        <v>6.4939738095574855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ca="1" si="13"/>
        <v>1.0435004686734655</v>
      </c>
      <c r="E215" s="23">
        <f t="shared" ca="1" si="14"/>
        <v>4.510422139105659E-2</v>
      </c>
      <c r="F215" s="23">
        <f t="shared" ca="1" si="15"/>
        <v>0.95741897738892778</v>
      </c>
      <c r="G215" s="23">
        <f t="shared" ca="1" si="16"/>
        <v>6.4748157353710853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ca="1" si="13"/>
        <v>1.0461631665548019</v>
      </c>
      <c r="E216" s="23">
        <f t="shared" ca="1" si="14"/>
        <v>4.807687865385471E-2</v>
      </c>
      <c r="F216" s="23">
        <f t="shared" ca="1" si="15"/>
        <v>0.95486607706250304</v>
      </c>
      <c r="G216" s="23">
        <f t="shared" ca="1" si="16"/>
        <v>6.4559511631965485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ca="1" si="13"/>
        <v>1.0487909058264688</v>
      </c>
      <c r="E217" s="23">
        <f t="shared" ca="1" si="14"/>
        <v>5.1037400129502732E-2</v>
      </c>
      <c r="F217" s="23">
        <f t="shared" ca="1" si="15"/>
        <v>0.9523519372481436</v>
      </c>
      <c r="G217" s="23">
        <f t="shared" ca="1" si="16"/>
        <v>6.4373730105385958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ca="1" si="13"/>
        <v>1.0513842957839905</v>
      </c>
      <c r="E218" s="23">
        <f t="shared" ca="1" si="14"/>
        <v>5.3985944802111843E-2</v>
      </c>
      <c r="F218" s="23">
        <f t="shared" ca="1" si="15"/>
        <v>0.94987562846349183</v>
      </c>
      <c r="G218" s="23">
        <f t="shared" ca="1" si="16"/>
        <v>6.4190744090182132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ca="1" si="13"/>
        <v>1.0539439325061939</v>
      </c>
      <c r="E219" s="23">
        <f t="shared" ca="1" si="14"/>
        <v>5.6922668890852283E-2</v>
      </c>
      <c r="F219" s="23">
        <f t="shared" ca="1" si="15"/>
        <v>0.94743624914976976</v>
      </c>
      <c r="G219" s="23">
        <f t="shared" ca="1" si="16"/>
        <v>6.4010486965967548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ca="1" si="13"/>
        <v>1.0564703991977542</v>
      </c>
      <c r="E220" s="23">
        <f t="shared" ca="1" si="14"/>
        <v>5.9847725909800038E-2</v>
      </c>
      <c r="F220" s="23">
        <f t="shared" ca="1" si="15"/>
        <v>0.94503292466373101</v>
      </c>
      <c r="G220" s="23">
        <f t="shared" ca="1" si="16"/>
        <v>6.3832894101270004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ca="1" si="19">1+$E$14/$E$13*(1-$C$19^2/C221^2)</f>
        <v>1.0589642665214287</v>
      </c>
      <c r="E221" s="23">
        <f t="shared" ref="E221:E289" ca="1" si="20">$C$20*(C221/$C$19-$C$19/C221)</f>
        <v>6.2761266726237039E-2</v>
      </c>
      <c r="F221" s="23">
        <f t="shared" ca="1" si="15"/>
        <v>0.9426648063117774</v>
      </c>
      <c r="G221" s="23">
        <f t="shared" ca="1" si="16"/>
        <v>6.3657902782157922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ca="1" si="19"/>
        <v>1.0614260929203285</v>
      </c>
      <c r="E222" s="23">
        <f t="shared" ca="1" si="20"/>
        <v>6.5663439617448721E-2</v>
      </c>
      <c r="F222" s="23">
        <f t="shared" ref="F222:F284" ca="1" si="21">(D222^2+E222^2)^0.5/(D222^2+E222^2)</f>
        <v>0.94033107042425879</v>
      </c>
      <c r="G222" s="23">
        <f t="shared" ref="G222:G285" ca="1" si="22">F222*$C$22/$C$12-$C$3</f>
        <v>6.3485452143836074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ca="1" si="19"/>
        <v>1.0638564249305711</v>
      </c>
      <c r="E223" s="23">
        <f t="shared" ca="1" si="20"/>
        <v>6.8554390326066278E-2</v>
      </c>
      <c r="F223" s="23">
        <f t="shared" ca="1" si="21"/>
        <v>0.93803091746807898</v>
      </c>
      <c r="G223" s="23">
        <f t="shared" ca="1" si="22"/>
        <v>6.3315483105071868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ca="1" si="19"/>
        <v>1.0662557974846412</v>
      </c>
      <c r="E224" s="23">
        <f t="shared" ca="1" si="20"/>
        <v>7.1434262113995201E-2</v>
      </c>
      <c r="F224" s="23">
        <f t="shared" ca="1" si="21"/>
        <v>0.93576357119582609</v>
      </c>
      <c r="G224" s="23">
        <f t="shared" ca="1" si="22"/>
        <v>6.314793830532059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ca="1" si="19"/>
        <v>1.0686247342057702</v>
      </c>
      <c r="E225" s="23">
        <f t="shared" ca="1" si="20"/>
        <v>7.4303195814972911E-2</v>
      </c>
      <c r="F225" s="23">
        <f t="shared" ca="1" si="21"/>
        <v>0.93352827782973558</v>
      </c>
      <c r="G225" s="23">
        <f t="shared" ca="1" si="22"/>
        <v>6.2982762044424687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ca="1" si="19"/>
        <v>1.0709637476936416</v>
      </c>
      <c r="E226" s="23">
        <f t="shared" ca="1" si="20"/>
        <v>7.716132988579634E-2</v>
      </c>
      <c r="F226" s="23">
        <f t="shared" ca="1" si="21"/>
        <v>0.93132430527887911</v>
      </c>
      <c r="G226" s="23">
        <f t="shared" ca="1" si="22"/>
        <v>6.2819900224768164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ca="1" si="19"/>
        <v>1.0732733398017096</v>
      </c>
      <c r="E227" s="23">
        <f t="shared" ca="1" si="20"/>
        <v>8.0008800456257329E-2</v>
      </c>
      <c r="F227" s="23">
        <f t="shared" ca="1" si="21"/>
        <v>0.92915094238805662</v>
      </c>
      <c r="G227" s="23">
        <f t="shared" ca="1" si="22"/>
        <v>6.265930029577369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ca="1" si="19"/>
        <v>1.0755540019064134</v>
      </c>
      <c r="E228" s="23">
        <f t="shared" ca="1" si="20"/>
        <v>8.2845741377824897E-2</v>
      </c>
      <c r="F228" s="23">
        <f t="shared" ca="1" si="21"/>
        <v>0.92700749821694295</v>
      </c>
      <c r="G228" s="23">
        <f t="shared" ca="1" si="22"/>
        <v>6.2500911200635416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ca="1" si="19"/>
        <v>1.0778062151685546</v>
      </c>
      <c r="E229" s="23">
        <f t="shared" ca="1" si="20"/>
        <v>8.5672284271110219E-2</v>
      </c>
      <c r="F229" s="23">
        <f t="shared" ca="1" si="21"/>
        <v>0.92489330134811265</v>
      </c>
      <c r="G229" s="23">
        <f t="shared" ca="1" si="22"/>
        <v>6.2344683325185679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ca="1" si="19"/>
        <v>1.0800304507871001</v>
      </c>
      <c r="E230" s="23">
        <f t="shared" ca="1" si="20"/>
        <v>8.8488558572150128E-2</v>
      </c>
      <c r="F230" s="23">
        <f t="shared" ca="1" si="21"/>
        <v>0.92280769922263828</v>
      </c>
      <c r="G230" s="23">
        <f t="shared" ca="1" si="22"/>
        <v>6.219056844879927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ca="1" si="19"/>
        <v>1.0822271702456578</v>
      </c>
      <c r="E231" s="23">
        <f t="shared" ca="1" si="20"/>
        <v>9.1294691577542442E-2</v>
      </c>
      <c r="F231" s="23">
        <f t="shared" ca="1" si="21"/>
        <v>0.92075005750201944</v>
      </c>
      <c r="G231" s="23">
        <f t="shared" ca="1" si="22"/>
        <v>6.2038519697243384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ca="1" si="19"/>
        <v>1.0843968255518661</v>
      </c>
      <c r="E232" s="23">
        <f t="shared" ca="1" si="20"/>
        <v>9.4090808488468139E-2</v>
      </c>
      <c r="F232" s="23">
        <f t="shared" ca="1" si="21"/>
        <v>0.91871975945526407</v>
      </c>
      <c r="G232" s="23">
        <f t="shared" ca="1" si="22"/>
        <v>6.1888491497386191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ca="1" si="19"/>
        <v>1.0865398594699325</v>
      </c>
      <c r="E233" s="23">
        <f t="shared" ca="1" si="20"/>
        <v>9.6877032453629622E-2</v>
      </c>
      <c r="F233" s="23">
        <f t="shared" ca="1" si="21"/>
        <v>0.91671620536999587</v>
      </c>
      <c r="G233" s="23">
        <f t="shared" ca="1" si="22"/>
        <v>6.1740439533680815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ca="1" si="19"/>
        <v>1.0886567057465384</v>
      </c>
      <c r="E234" s="23">
        <f t="shared" ca="1" si="20"/>
        <v>9.9653484611138349E-2</v>
      </c>
      <c r="F234" s="23">
        <f t="shared" ca="1" si="21"/>
        <v>0.9147388119865304</v>
      </c>
      <c r="G234" s="23">
        <f t="shared" ca="1" si="22"/>
        <v>6.1594320706346588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ca="1" si="19"/>
        <v>1.0907477893303315</v>
      </c>
      <c r="E235" s="23">
        <f t="shared" ca="1" si="20"/>
        <v>0.10242028412938026</v>
      </c>
      <c r="F235" s="23">
        <f t="shared" ca="1" si="21"/>
        <v>0.91278701195389522</v>
      </c>
      <c r="G235" s="23">
        <f t="shared" ca="1" si="22"/>
        <v>6.1450093091171833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ca="1" si="19"/>
        <v>1.0928135265852092</v>
      </c>
      <c r="E236" s="23">
        <f t="shared" ca="1" si="20"/>
        <v>0.10517754824688909</v>
      </c>
      <c r="F236" s="23">
        <f t="shared" ca="1" si="21"/>
        <v>0.91086025330683695</v>
      </c>
      <c r="G236" s="23">
        <f t="shared" ca="1" si="22"/>
        <v>6.1307715900867485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ca="1" si="19"/>
        <v>1.094854325497594</v>
      </c>
      <c r="E237" s="23">
        <f t="shared" ca="1" si="20"/>
        <v>0.10792539231125421</v>
      </c>
      <c r="F237" s="23">
        <f t="shared" ca="1" si="21"/>
        <v>0.90895799896289486</v>
      </c>
      <c r="G237" s="23">
        <f t="shared" ca="1" si="22"/>
        <v>6.1167149447903473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ca="1" si="19"/>
        <v>1.0968705858778944</v>
      </c>
      <c r="E238" s="23">
        <f t="shared" ca="1" si="20"/>
        <v>0.11066392981709185</v>
      </c>
      <c r="F238" s="23">
        <f t="shared" ca="1" si="21"/>
        <v>0.90707972623866595</v>
      </c>
      <c r="G238" s="23">
        <f t="shared" ca="1" si="22"/>
        <v>6.1028355108763321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ca="1" si="19"/>
        <v>1.0988626995563353</v>
      </c>
      <c r="E239" s="23">
        <f t="shared" ca="1" si="20"/>
        <v>0.11339327244310436</v>
      </c>
      <c r="F239" s="23">
        <f t="shared" ca="1" si="21"/>
        <v>0.90522492638443375</v>
      </c>
      <c r="G239" s="23">
        <f t="shared" ca="1" si="22"/>
        <v>6.0891295289555716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ca="1" si="19"/>
        <v>1.1008310505733383</v>
      </c>
      <c r="E240" s="23">
        <f t="shared" ca="1" si="20"/>
        <v>0.11611353008825391</v>
      </c>
      <c r="F240" s="23">
        <f t="shared" ca="1" si="21"/>
        <v>0.90339310413636731</v>
      </c>
      <c r="G240" s="23">
        <f t="shared" ca="1" si="22"/>
        <v>6.0755933392924346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ca="1" si="19"/>
        <v>1.1027760153646249</v>
      </c>
      <c r="E241" s="23">
        <f t="shared" ca="1" si="20"/>
        <v>0.11882481090707442</v>
      </c>
      <c r="F241" s="23">
        <f t="shared" ca="1" si="21"/>
        <v>0.90158377728553674</v>
      </c>
      <c r="G241" s="23">
        <f t="shared" ca="1" si="22"/>
        <v>6.0622233786200486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ca="1" si="19"/>
        <v>1.1046979629412066</v>
      </c>
      <c r="E242" s="23">
        <f t="shared" ca="1" si="20"/>
        <v>0.12152722134414683</v>
      </c>
      <c r="F242" s="23">
        <f t="shared" ca="1" si="21"/>
        <v>0.89979647626302828</v>
      </c>
      <c r="G242" s="23">
        <f t="shared" ca="1" si="22"/>
        <v>6.0490161770745221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ca="1" si="19"/>
        <v>1.1065972550644267</v>
      </c>
      <c r="E243" s="23">
        <f t="shared" ca="1" si="20"/>
        <v>0.1242208661677596</v>
      </c>
      <c r="F243" s="23">
        <f t="shared" ca="1" si="21"/>
        <v>0.89803074374047565</v>
      </c>
      <c r="G243" s="23">
        <f t="shared" ca="1" si="22"/>
        <v>6.0359683552430807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ca="1" si="19"/>
        <v>1.108474246416205</v>
      </c>
      <c r="E244" s="23">
        <f t="shared" ca="1" si="20"/>
        <v>0.12690584850277689</v>
      </c>
      <c r="F244" s="23">
        <f t="shared" ca="1" si="21"/>
        <v>0.89628613424535486</v>
      </c>
      <c r="G244" s="23">
        <f t="shared" ca="1" si="22"/>
        <v>6.0230766213213034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ca="1" si="19"/>
        <v>1.1103292847646364</v>
      </c>
      <c r="E245" s="23">
        <f t="shared" ca="1" si="20"/>
        <v>0.12958226986273699</v>
      </c>
      <c r="F245" s="23">
        <f t="shared" ca="1" si="21"/>
        <v>0.89456221379042333</v>
      </c>
      <c r="G245" s="23">
        <f t="shared" ca="1" si="22"/>
        <v>6.0103377683748747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ca="1" si="19"/>
        <v>1.1121627111250891</v>
      </c>
      <c r="E246" s="23">
        <f t="shared" ca="1" si="20"/>
        <v>0.13225023018120091</v>
      </c>
      <c r="F246" s="23">
        <f t="shared" ca="1" si="21"/>
        <v>0.89285855951671</v>
      </c>
      <c r="G246" s="23">
        <f t="shared" ca="1" si="22"/>
        <v>5.9977486717014719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ca="1" si="19"/>
        <v>1.113974859916939</v>
      </c>
      <c r="E247" s="23">
        <f t="shared" ca="1" si="20"/>
        <v>0.13490982784237213</v>
      </c>
      <c r="F247" s="23">
        <f t="shared" ca="1" si="21"/>
        <v>0.89117475934949353</v>
      </c>
      <c r="G247" s="23">
        <f t="shared" ca="1" si="22"/>
        <v>5.9853062862886288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ca="1" si="19"/>
        <v>1.1157660591160767</v>
      </c>
      <c r="E248" s="23">
        <f t="shared" ca="1" si="20"/>
        <v>0.13756115971100674</v>
      </c>
      <c r="F248" s="23">
        <f t="shared" ca="1" si="21"/>
        <v>0.88951041166672928</v>
      </c>
      <c r="G248" s="23">
        <f t="shared" ca="1" si="22"/>
        <v>5.9730076443635838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ca="1" si="19"/>
        <v>1.1175366304033176</v>
      </c>
      <c r="E249" s="23">
        <f t="shared" ca="1" si="20"/>
        <v>0.14020432116163417</v>
      </c>
      <c r="F249" s="23">
        <f t="shared" ca="1" si="21"/>
        <v>0.88786512497941272</v>
      </c>
      <c r="G249" s="23">
        <f t="shared" ca="1" si="22"/>
        <v>5.9608498530313412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ca="1" si="19"/>
        <v>1.1192868893088375</v>
      </c>
      <c r="E250" s="23">
        <f t="shared" ca="1" si="20"/>
        <v>0.14283940610710502</v>
      </c>
      <c r="F250" s="23">
        <f t="shared" ca="1" si="21"/>
        <v>0.88623851762338912</v>
      </c>
      <c r="G250" s="23">
        <f t="shared" ca="1" si="22"/>
        <v>5.9488300919973049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ca="1" si="19"/>
        <v>1.1210171453527573</v>
      </c>
      <c r="E251" s="23">
        <f t="shared" ca="1" si="20"/>
        <v>0.14546650702648609</v>
      </c>
      <c r="F251" s="23">
        <f t="shared" ca="1" si="21"/>
        <v>0.88463021746214265</v>
      </c>
      <c r="G251" s="23">
        <f t="shared" ca="1" si="22"/>
        <v>5.9369456113710521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ca="1" si="19"/>
        <v>1.1227277021819939</v>
      </c>
      <c r="E252" s="23">
        <f t="shared" ca="1" si="20"/>
        <v>0.14808571499231823</v>
      </c>
      <c r="F252" s="23">
        <f t="shared" ca="1" si="21"/>
        <v>0.88303986160011827</v>
      </c>
      <c r="G252" s="23">
        <f t="shared" ca="1" si="22"/>
        <v>5.925193729547928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ca="1" si="19"/>
        <v>1.1244188577034884</v>
      </c>
      <c r="E253" s="23">
        <f t="shared" ca="1" si="20"/>
        <v>0.15069711969725527</v>
      </c>
      <c r="F253" s="23">
        <f t="shared" ca="1" si="21"/>
        <v>0.88146709610615048</v>
      </c>
      <c r="G253" s="23">
        <f t="shared" ca="1" si="22"/>
        <v>5.9135718311653447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ca="1" si="19"/>
        <v>1.1260909042139211</v>
      </c>
      <c r="E254" s="23">
        <f t="shared" ca="1" si="20"/>
        <v>0.15330080948009997</v>
      </c>
      <c r="F254" s="23">
        <f t="shared" ca="1" si="21"/>
        <v>0.87991157574659418</v>
      </c>
      <c r="G254" s="23">
        <f t="shared" ca="1" si="22"/>
        <v>5.9020773651307437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ca="1" si="19"/>
        <v>1.1277441285260219</v>
      </c>
      <c r="E255" s="23">
        <f t="shared" ca="1" si="20"/>
        <v>0.1558968713512518</v>
      </c>
      <c r="F255" s="23">
        <f t="shared" ca="1" si="21"/>
        <v>0.8783729637277663</v>
      </c>
      <c r="G255" s="23">
        <f t="shared" ca="1" si="22"/>
        <v>5.8907078427183919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ca="1" si="19"/>
        <v>1.1293788120915724</v>
      </c>
      <c r="E256" s="23">
        <f t="shared" ca="1" si="20"/>
        <v>0.1584853910175838</v>
      </c>
      <c r="F256" s="23">
        <f t="shared" ca="1" si="21"/>
        <v>0.87685093144732951</v>
      </c>
      <c r="G256" s="23">
        <f t="shared" ca="1" si="22"/>
        <v>5.87946083573223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ca="1" si="19"/>
        <v>1.1309952311212037</v>
      </c>
      <c r="E257" s="23">
        <f t="shared" ca="1" si="20"/>
        <v>0.16106645290676175</v>
      </c>
      <c r="F257" s="23">
        <f t="shared" ca="1" si="21"/>
        <v>0.87534515825426362</v>
      </c>
      <c r="G257" s="23">
        <f t="shared" ca="1" si="22"/>
        <v>5.8683339747321952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ca="1" si="19"/>
        <v>1.1325936567010801</v>
      </c>
      <c r="E258" s="23">
        <f t="shared" ca="1" si="20"/>
        <v>0.1636401401910216</v>
      </c>
      <c r="F258" s="23">
        <f t="shared" ca="1" si="21"/>
        <v>0.87385533121708381</v>
      </c>
      <c r="G258" s="23">
        <f t="shared" ca="1" si="22"/>
        <v>5.8573249473214721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ca="1" si="19"/>
        <v>1.1341743549065666</v>
      </c>
      <c r="E259" s="23">
        <f t="shared" ca="1" si="20"/>
        <v>0.166206534810418</v>
      </c>
      <c r="F259" s="23">
        <f t="shared" ca="1" si="21"/>
        <v>0.87238114489998331</v>
      </c>
      <c r="G259" s="23">
        <f t="shared" ca="1" si="22"/>
        <v>5.8464314964923112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ca="1" si="19"/>
        <v>1.1357375869129622</v>
      </c>
      <c r="E260" s="23">
        <f t="shared" ca="1" si="20"/>
        <v>0.16876571749555841</v>
      </c>
      <c r="F260" s="23">
        <f t="shared" ca="1" si="21"/>
        <v>0.87092230114659286</v>
      </c>
      <c r="G260" s="23">
        <f t="shared" ca="1" si="22"/>
        <v>5.8356514190281255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ca="1" si="19"/>
        <v>1.1372836091033918</v>
      </c>
      <c r="E261" s="23">
        <f t="shared" ca="1" si="20"/>
        <v>0.17131776778983526</v>
      </c>
      <c r="F261" s="23">
        <f t="shared" ca="1" si="21"/>
        <v>0.86947850887105527</v>
      </c>
      <c r="G261" s="23">
        <f t="shared" ca="1" si="22"/>
        <v>5.8249825639596393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ca="1" si="19"/>
        <v>1.1388126731739336</v>
      </c>
      <c r="E262" s="23">
        <f t="shared" ca="1" si="20"/>
        <v>0.17386276407116991</v>
      </c>
      <c r="F262" s="23">
        <f t="shared" ca="1" si="21"/>
        <v>0.86804948385614</v>
      </c>
      <c r="G262" s="23">
        <f t="shared" ca="1" si="22"/>
        <v>5.8144228310730677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ca="1" si="19"/>
        <v>1.14032502623607</v>
      </c>
      <c r="E263" s="23">
        <f t="shared" ca="1" si="20"/>
        <v>0.17640078357328104</v>
      </c>
      <c r="F263" s="23">
        <f t="shared" ca="1" si="21"/>
        <v>0.86663494855811751</v>
      </c>
      <c r="G263" s="23">
        <f t="shared" ca="1" si="22"/>
        <v>5.8039701694682391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ca="1" si="19"/>
        <v>1.14182091091653</v>
      </c>
      <c r="E264" s="23">
        <f t="shared" ca="1" si="20"/>
        <v>0.1789319024064874</v>
      </c>
      <c r="F264" s="23">
        <f t="shared" ca="1" si="21"/>
        <v>0.86523463191814221</v>
      </c>
      <c r="G264" s="23">
        <f t="shared" ca="1" si="22"/>
        <v>5.7936225761648172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ca="1" si="19"/>
        <v>1.1433005654546091</v>
      </c>
      <c r="E265" s="23">
        <f t="shared" ca="1" si="20"/>
        <v>0.18145619557805956</v>
      </c>
      <c r="F265" s="23">
        <f t="shared" ca="1" si="21"/>
        <v>0.86384826917989221</v>
      </c>
      <c r="G265" s="23">
        <f t="shared" ca="1" si="22"/>
        <v>5.7833780947547533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ca="1" si="19"/>
        <v>1.1447642237970301</v>
      </c>
      <c r="E266" s="23">
        <f t="shared" ca="1" si="20"/>
        <v>0.18397373701213082</v>
      </c>
      <c r="F266" s="23">
        <f t="shared" ca="1" si="21"/>
        <v>0.86247560171322757</v>
      </c>
      <c r="G266" s="23">
        <f t="shared" ca="1" si="22"/>
        <v>5.7732348140992178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ca="1" si="19"/>
        <v>1.146212115690423</v>
      </c>
      <c r="E267" s="23">
        <f t="shared" ca="1" si="20"/>
        <v>0.18648459956917784</v>
      </c>
      <c r="F267" s="23">
        <f t="shared" ca="1" si="21"/>
        <v>0.8611163768436414</v>
      </c>
      <c r="G267" s="23">
        <f t="shared" ca="1" si="22"/>
        <v>5.7631908670683361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ca="1" si="19"/>
        <v>1.1476444667714867</v>
      </c>
      <c r="E268" s="23">
        <f t="shared" ca="1" si="20"/>
        <v>0.18898885506508251</v>
      </c>
      <c r="F268" s="23">
        <f t="shared" ca="1" si="21"/>
        <v>0.85977034768728666</v>
      </c>
      <c r="G268" s="23">
        <f t="shared" ca="1" si="22"/>
        <v>5.7532444293221179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ca="1" si="19"/>
        <v>1.149061498654901</v>
      </c>
      <c r="E269" s="23">
        <f t="shared" ca="1" si="20"/>
        <v>0.19148657428978566</v>
      </c>
      <c r="F269" s="23">
        <f t="shared" ca="1" si="21"/>
        <v>0.85843727299136596</v>
      </c>
      <c r="G269" s="23">
        <f t="shared" ca="1" si="22"/>
        <v>5.7433937181310304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ca="1" si="19"/>
        <v>1.1504634290190539</v>
      </c>
      <c r="E270" s="23">
        <f t="shared" ca="1" si="20"/>
        <v>0.19397782702554217</v>
      </c>
      <c r="F270" s="23">
        <f t="shared" ca="1" si="21"/>
        <v>0.85711691697969106</v>
      </c>
      <c r="G270" s="23">
        <f t="shared" ca="1" si="22"/>
        <v>5.7336369912347607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ca="1" si="19"/>
        <v>1.1518504716896421</v>
      </c>
      <c r="E271" s="23">
        <f t="shared" ca="1" si="20"/>
        <v>0.19646268206478765</v>
      </c>
      <c r="F271" s="23">
        <f t="shared" ca="1" si="21"/>
        <v>0.85580904920321388</v>
      </c>
      <c r="G271" s="23">
        <f t="shared" ca="1" si="22"/>
        <v>5.7239725457377224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ca="1" si="19"/>
        <v>1.1532228367212098</v>
      </c>
      <c r="E272" s="23">
        <f t="shared" ca="1" si="20"/>
        <v>0.19894120722762648</v>
      </c>
      <c r="F272" s="23">
        <f t="shared" ca="1" si="21"/>
        <v>0.85451344439535082</v>
      </c>
      <c r="G272" s="23">
        <f t="shared" ca="1" si="22"/>
        <v>5.7143987170399768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ca="1" si="19"/>
        <v>1.1545807304766809</v>
      </c>
      <c r="E273" s="23">
        <f t="shared" ca="1" si="20"/>
        <v>0.20141346937895013</v>
      </c>
      <c r="F273" s="23">
        <f t="shared" ca="1" si="21"/>
        <v>0.85322988233191943</v>
      </c>
      <c r="G273" s="23">
        <f t="shared" ca="1" si="22"/>
        <v>5.7049138778022428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ca="1" si="19"/>
        <v>1.1559243557049392</v>
      </c>
      <c r="E274" s="23">
        <f t="shared" ca="1" si="20"/>
        <v>0.20387953444519566</v>
      </c>
      <c r="F274" s="23">
        <f t="shared" ca="1" si="21"/>
        <v>0.8519581476955248</v>
      </c>
      <c r="G274" s="23">
        <f t="shared" ca="1" si="22"/>
        <v>5.6955164369437812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ca="1" si="19"/>
        <v>1.1572539116165155</v>
      </c>
      <c r="E275" s="23">
        <f t="shared" ca="1" si="20"/>
        <v>0.20633946743075202</v>
      </c>
      <c r="F275" s="23">
        <f t="shared" ca="1" si="21"/>
        <v>0.85069802994422872</v>
      </c>
      <c r="G275" s="23">
        <f t="shared" ca="1" si="22"/>
        <v>5.6862048386719319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ca="1" si="19"/>
        <v>1.158569593957431</v>
      </c>
      <c r="E276" s="23">
        <f t="shared" ca="1" si="20"/>
        <v>0.20879333243402376</v>
      </c>
      <c r="F276" s="23">
        <f t="shared" ca="1" si="21"/>
        <v>0.84944932318434641</v>
      </c>
      <c r="G276" s="23">
        <f t="shared" ca="1" si="22"/>
        <v>5.6769775615421514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ca="1" si="19"/>
        <v>1.1598715950812486</v>
      </c>
      <c r="E277" s="23">
        <f t="shared" ca="1" si="20"/>
        <v>0.21124119266315944</v>
      </c>
      <c r="F277" s="23">
        <f t="shared" ca="1" si="21"/>
        <v>0.84821182604722922</v>
      </c>
      <c r="G277" s="23">
        <f t="shared" ca="1" si="22"/>
        <v>5.6678331175474961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ca="1" si="19"/>
        <v>1.1611601040193824</v>
      </c>
      <c r="E278" s="23">
        <f t="shared" ca="1" si="20"/>
        <v>0.21368311045145472</v>
      </c>
      <c r="F278" s="23">
        <f t="shared" ca="1" si="21"/>
        <v>0.84698534156987892</v>
      </c>
      <c r="G278" s="23">
        <f t="shared" ca="1" si="22"/>
        <v>5.6587700512364325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ca="1" si="19"/>
        <v>1.1624353065497135</v>
      </c>
      <c r="E279" s="23">
        <f t="shared" ca="1" si="20"/>
        <v>0.2161191472724355</v>
      </c>
      <c r="F279" s="23">
        <f t="shared" ca="1" si="21"/>
        <v>0.84576967707926753</v>
      </c>
      <c r="G279" s="23">
        <f t="shared" ca="1" si="22"/>
        <v>5.6497869388580204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ca="1" si="19"/>
        <v>1.163697385263557</v>
      </c>
      <c r="E280" s="23">
        <f t="shared" ca="1" si="20"/>
        <v>0.2185493637546308</v>
      </c>
      <c r="F280" s="23">
        <f t="shared" ca="1" si="21"/>
        <v>0.84456464408022358</v>
      </c>
      <c r="G280" s="23">
        <f t="shared" ca="1" si="22"/>
        <v>5.6408823875334502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ca="1" si="19"/>
        <v>1.1649465196310278</v>
      </c>
      <c r="E281" s="23">
        <f t="shared" ca="1" si="20"/>
        <v>0.22097381969604188</v>
      </c>
      <c r="F281" s="23">
        <f t="shared" ca="1" si="21"/>
        <v>0.84337005814676158</v>
      </c>
      <c r="G281" s="23">
        <f t="shared" ca="1" si="22"/>
        <v>5.6320550344530265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ca="1" si="19"/>
        <v>1.166182886064846</v>
      </c>
      <c r="E282" s="23">
        <f t="shared" ca="1" si="20"/>
        <v>0.223392574078315</v>
      </c>
      <c r="F282" s="23">
        <f t="shared" ca="1" si="21"/>
        <v>0.84218573881673486</v>
      </c>
      <c r="G282" s="23">
        <f t="shared" ca="1" si="22"/>
        <v>5.623303546097711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ca="1" si="19"/>
        <v>1.1674066579826261</v>
      </c>
      <c r="E283" s="23">
        <f t="shared" ca="1" si="20"/>
        <v>0.22580568508062518</v>
      </c>
      <c r="F283" s="23">
        <f t="shared" ca="1" si="21"/>
        <v>0.84101150948969139</v>
      </c>
      <c r="G283" s="23">
        <f t="shared" ca="1" si="22"/>
        <v>5.6146266174843289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ca="1" si="19"/>
        <v>1.168618005867692</v>
      </c>
      <c r="E284" s="23">
        <f t="shared" ca="1" si="20"/>
        <v>0.22821321009327677</v>
      </c>
      <c r="F284" s="23">
        <f t="shared" ca="1" si="21"/>
        <v>0.83984719732782331</v>
      </c>
      <c r="G284" s="23">
        <f t="shared" ca="1" si="22"/>
        <v>5.6060229714336378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 ca="1">1+$E$14/$E$13*(1-$C$19^2/C285^2)</f>
        <v>1.1698170973284541</v>
      </c>
      <c r="E285" s="23">
        <f t="shared" ca="1" si="20"/>
        <v>0.23061520573103</v>
      </c>
      <c r="F285" s="23">
        <f ca="1">(D285^2+E285^2)^0.5/(D285^2+E285^2)</f>
        <v>0.83869263315990339</v>
      </c>
      <c r="G285" s="23">
        <f t="shared" ca="1" si="22"/>
        <v>5.5974913578604744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 ca="1">1+$E$14/$E$13*(1-$C$19^2/C286^2)</f>
        <v>1.1710040971563906</v>
      </c>
      <c r="E286" s="23">
        <f t="shared" ca="1" si="20"/>
        <v>0.23301172784615662</v>
      </c>
      <c r="F286" s="23">
        <f ca="1">(D286^2+E286^2)^0.5/(D286^2+E286^2)</f>
        <v>0.83754765138810239</v>
      </c>
      <c r="G286" s="23">
        <f ca="1">F286*$C$22/$C$12-$C$3</f>
        <v>5.5890305530851796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 ca="1">1+$E$14/$E$13*(1-$C$19^2/C287^2)</f>
        <v>1.17217916738267</v>
      </c>
      <c r="E287" s="23">
        <f t="shared" ca="1" si="20"/>
        <v>0.2354028315412334</v>
      </c>
      <c r="F287" s="23">
        <f ca="1">(D287^2+E287^2)^0.5/(D287^2+E287^2)</f>
        <v>0.83641208989758919</v>
      </c>
      <c r="G287" s="23">
        <f ca="1">F287*$C$22/$C$12-$C$3</f>
        <v>5.5806393591655912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 ca="1">1+$E$14/$E$13*(1-$C$19^2/C288^2)</f>
        <v>1.1733424673334469</v>
      </c>
      <c r="E288" s="23">
        <f t="shared" ca="1" si="20"/>
        <v>0.23778857118167879</v>
      </c>
      <c r="F288" s="23">
        <f ca="1">(D288^2+E288^2)^0.5/(D288^2+E288^2)</f>
        <v>0.83528578996882219</v>
      </c>
      <c r="G288" s="23">
        <f ca="1">F288*$C$22/$C$12-$C$3</f>
        <v>5.5723166032489297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 ca="1">1+$E$14/$E$13*(1-$C$19^2/C289^2)</f>
        <v>1.174494153683874</v>
      </c>
      <c r="E289" s="23">
        <f t="shared" ca="1" si="20"/>
        <v>0.24016900040803921</v>
      </c>
      <c r="F289" s="23">
        <f ca="1">(D289^2+E289^2)^0.5/(D289^2+E289^2)</f>
        <v>0.83416859619243122</v>
      </c>
      <c r="G289" s="23">
        <f ca="1">F289*$C$22/$C$12-$C$3</f>
        <v>5.5640611369428141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ca="1" si="25">1+$E$14/$E$13*(1-$C$19^2/C290^2)</f>
        <v>1.1756343805108569</v>
      </c>
      <c r="E290" s="23">
        <f t="shared" ref="E290:E353" ca="1" si="26">$C$20*(C290/$C$19-$C$19/C290)</f>
        <v>0.24254417214802976</v>
      </c>
      <c r="F290" s="23">
        <f t="shared" ref="F290:F353" ca="1" si="27">(D290^2+E290^2)^0.5/(D290^2+E290^2)</f>
        <v>0.8330603563866118</v>
      </c>
      <c r="G290" s="23">
        <f t="shared" ref="G290:G353" ca="1" si="28">F290*$C$22/$C$12-$C$3</f>
        <v>5.5558718357048562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ca="1" si="25"/>
        <v>1.1767632993445896</v>
      </c>
      <c r="E291" s="23">
        <f t="shared" ca="1" si="26"/>
        <v>0.2449141386283363</v>
      </c>
      <c r="F291" s="23">
        <f t="shared" ca="1" si="27"/>
        <v>0.83196092151694023</v>
      </c>
      <c r="G291" s="23">
        <f t="shared" ca="1" si="28"/>
        <v>5.5477475982501305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ca="1" si="25"/>
        <v>1.1778810592189006</v>
      </c>
      <c r="E292" s="23">
        <f t="shared" ca="1" si="26"/>
        <v>0.2472789513861833</v>
      </c>
      <c r="F292" s="23">
        <f t="shared" ca="1" si="27"/>
        <v>0.83087014561852979</v>
      </c>
      <c r="G292" s="23">
        <f t="shared" ca="1" si="28"/>
        <v>5.5396873459759552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ca="1" si="25"/>
        <v>1.1789878067204431</v>
      </c>
      <c r="E293" s="23">
        <f t="shared" ca="1" si="26"/>
        <v>0.24963866128067405</v>
      </c>
      <c r="F293" s="23">
        <f t="shared" ca="1" si="27"/>
        <v>0.82978788572045081</v>
      </c>
      <c r="G293" s="23">
        <f t="shared" ca="1" si="28"/>
        <v>5.531690022403394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ca="1" si="25"/>
        <v>1.1800836860367558</v>
      </c>
      <c r="E294" s="23">
        <f t="shared" ca="1" si="26"/>
        <v>0.25199331850390722</v>
      </c>
      <c r="F294" s="23">
        <f t="shared" ca="1" si="27"/>
        <v>0.82871400177233701</v>
      </c>
      <c r="G294" s="23">
        <f t="shared" ca="1" si="28"/>
        <v>5.5237545926349156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ca="1" si="25"/>
        <v>1.181168839003228</v>
      </c>
      <c r="E295" s="23">
        <f t="shared" ca="1" si="26"/>
        <v>0.25434297259187538</v>
      </c>
      <c r="F295" s="23">
        <f t="shared" ca="1" si="27"/>
        <v>0.82764835657310676</v>
      </c>
      <c r="G295" s="23">
        <f t="shared" ca="1" si="28"/>
        <v>5.5158800428276846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ca="1" si="25"/>
        <v>1.1822434051489947</v>
      </c>
      <c r="E296" s="23">
        <f t="shared" ca="1" si="26"/>
        <v>0.25668767243515123</v>
      </c>
      <c r="F296" s="23">
        <f t="shared" ca="1" si="27"/>
        <v>0.82659081570172921</v>
      </c>
      <c r="G296" s="23">
        <f t="shared" ca="1" si="28"/>
        <v>5.508065379681959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ca="1" si="25"/>
        <v>1.1833075217417912</v>
      </c>
      <c r="E297" s="23">
        <f t="shared" ca="1" si="26"/>
        <v>0.25902746628936474</v>
      </c>
      <c r="F297" s="23">
        <f t="shared" ca="1" si="27"/>
        <v>0.82554124744996593</v>
      </c>
      <c r="G297" s="23">
        <f t="shared" ca="1" si="28"/>
        <v>5.5003096299440841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ca="1" si="25"/>
        <v>1.1843613238317912</v>
      </c>
      <c r="E298" s="23">
        <f t="shared" ca="1" si="26"/>
        <v>0.26136240178547787</v>
      </c>
      <c r="F298" s="23">
        <f t="shared" ca="1" si="27"/>
        <v>0.82449952275702743</v>
      </c>
      <c r="G298" s="23">
        <f t="shared" ca="1" si="28"/>
        <v>5.4926118399236419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ca="1" si="25"/>
        <v>1.1854049442944592</v>
      </c>
      <c r="E299" s="23">
        <f t="shared" ca="1" si="26"/>
        <v>0.26369252593985931</v>
      </c>
      <c r="F299" s="23">
        <f t="shared" ca="1" si="27"/>
        <v>0.82346551514607702</v>
      </c>
      <c r="G299" s="23">
        <f t="shared" ca="1" si="28"/>
        <v>5.4849710750242497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ca="1" si="25"/>
        <v>1.1864385138724387</v>
      </c>
      <c r="E300" s="23">
        <f t="shared" ca="1" si="26"/>
        <v>0.26601788516416564</v>
      </c>
      <c r="F300" s="23">
        <f t="shared" ca="1" si="27"/>
        <v>0.82243910066252546</v>
      </c>
      <c r="G300" s="23">
        <f t="shared" ca="1" si="28"/>
        <v>5.4773864192875861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ca="1" si="25"/>
        <v>1.1874621612165006</v>
      </c>
      <c r="E301" s="23">
        <f t="shared" ca="1" si="26"/>
        <v>0.2683385252750321</v>
      </c>
      <c r="F301" s="23">
        <f t="shared" ca="1" si="27"/>
        <v>0.82142015781405786</v>
      </c>
      <c r="G301" s="23">
        <f t="shared" ca="1" si="28"/>
        <v>5.4698569749502264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ca="1" si="25"/>
        <v>1.1884760129255811</v>
      </c>
      <c r="E302" s="23">
        <f t="shared" ca="1" si="26"/>
        <v>0.27065449150357795</v>
      </c>
      <c r="F302" s="23">
        <f t="shared" ca="1" si="27"/>
        <v>0.82040856751233326</v>
      </c>
      <c r="G302" s="23">
        <f t="shared" ca="1" si="28"/>
        <v>5.4623818620128288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ca="1" si="25"/>
        <v>1.1894801935859243</v>
      </c>
      <c r="E303" s="23">
        <f t="shared" ca="1" si="26"/>
        <v>0.27296582850473</v>
      </c>
      <c r="F303" s="23">
        <f t="shared" ca="1" si="27"/>
        <v>0.81940421301631083</v>
      </c>
      <c r="G303" s="23">
        <f t="shared" ca="1" si="28"/>
        <v>5.4549602178213492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ca="1" si="25"/>
        <v>1.1904748258093589</v>
      </c>
      <c r="E304" s="23">
        <f t="shared" ca="1" si="26"/>
        <v>0.27527258036636804</v>
      </c>
      <c r="F304" s="23">
        <f t="shared" ca="1" si="27"/>
        <v>0.81840697987714228</v>
      </c>
      <c r="G304" s="23">
        <f t="shared" ca="1" si="28"/>
        <v>5.4475911966598263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ca="1" si="25"/>
        <v>1.1914600302707279</v>
      </c>
      <c r="E305" s="23">
        <f t="shared" ca="1" si="26"/>
        <v>0.27757479061829748</v>
      </c>
      <c r="F305" s="23">
        <f t="shared" ca="1" si="27"/>
        <v>0.81741675588458618</v>
      </c>
      <c r="G305" s="23">
        <f t="shared" ca="1" si="28"/>
        <v>5.440273969354406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ca="1" si="25"/>
        <v>1.1924359257444921</v>
      </c>
      <c r="E306" s="23">
        <f t="shared" ca="1" si="26"/>
        <v>0.27987250224105192</v>
      </c>
      <c r="F306" s="23">
        <f t="shared" ca="1" si="27"/>
        <v>0.81643343101489307</v>
      </c>
      <c r="G306" s="23">
        <f t="shared" ca="1" si="28"/>
        <v>5.433007722888247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ca="1" si="25"/>
        <v>1.1934026291405309</v>
      </c>
      <c r="E307" s="23">
        <f t="shared" ca="1" si="26"/>
        <v>0.28216575767452934</v>
      </c>
      <c r="F307" s="23">
        <f t="shared" ca="1" si="27"/>
        <v>0.81545689738011706</v>
      </c>
      <c r="G307" s="23">
        <f t="shared" ca="1" si="28"/>
        <v>5.4257916600269542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ca="1" si="25"/>
        <v>1.1943602555391566</v>
      </c>
      <c r="E308" s="23">
        <f t="shared" ca="1" si="26"/>
        <v>0.28445459882646579</v>
      </c>
      <c r="F308" s="23">
        <f t="shared" ca="1" si="27"/>
        <v>0.81448704917880677</v>
      </c>
      <c r="G308" s="23">
        <f t="shared" ca="1" si="28"/>
        <v>5.4186249989542183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ca="1" si="25"/>
        <v>1.1953089182253664</v>
      </c>
      <c r="E309" s="23">
        <f t="shared" ca="1" si="26"/>
        <v>0.28673906708075064</v>
      </c>
      <c r="F309" s="23">
        <f t="shared" ca="1" si="27"/>
        <v>0.81352378264803449</v>
      </c>
      <c r="G309" s="23">
        <f t="shared" ca="1" si="28"/>
        <v>5.4115069729173317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ca="1" si="25"/>
        <v>1.1962487287223458</v>
      </c>
      <c r="E310" s="23">
        <f t="shared" ca="1" si="26"/>
        <v>0.28901920330558639</v>
      </c>
      <c r="F310" s="23">
        <f t="shared" ca="1" si="27"/>
        <v>0.81256699601672044</v>
      </c>
      <c r="G310" s="23">
        <f t="shared" ca="1" si="28"/>
        <v>5.4044368298822789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ca="1" si="25"/>
        <v>1.1971797968242472</v>
      </c>
      <c r="E311" s="23">
        <f t="shared" ca="1" si="26"/>
        <v>0.2912950478614959</v>
      </c>
      <c r="F311" s="23">
        <f t="shared" ca="1" si="27"/>
        <v>0.81161658946021276</v>
      </c>
      <c r="G311" s="23">
        <f t="shared" ca="1" si="28"/>
        <v>5.3974138321981115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ca="1" si="25"/>
        <v>1.1981022306282585</v>
      </c>
      <c r="E312" s="23">
        <f t="shared" ca="1" si="26"/>
        <v>0.29356664060918108</v>
      </c>
      <c r="F312" s="23">
        <f t="shared" ca="1" si="27"/>
        <v>0.81067246505608248</v>
      </c>
      <c r="G312" s="23">
        <f t="shared" ca="1" si="28"/>
        <v>5.3904372562702934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ca="1" si="25"/>
        <v>1.1990161365659791</v>
      </c>
      <c r="E313" s="23">
        <f t="shared" ca="1" si="26"/>
        <v>0.29583402091723671</v>
      </c>
      <c r="F313" s="23">
        <f t="shared" ca="1" si="27"/>
        <v>0.80973452674110036</v>
      </c>
      <c r="G313" s="23">
        <f t="shared" ca="1" si="28"/>
        <v>5.3835063922427802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ca="1" si="25"/>
        <v>1.1999216194341225</v>
      </c>
      <c r="E314" s="23">
        <f t="shared" ca="1" si="26"/>
        <v>0.29809722766972091</v>
      </c>
      <c r="F314" s="23">
        <f t="shared" ca="1" si="27"/>
        <v>0.80880268026935331</v>
      </c>
      <c r="G314" s="23">
        <f t="shared" ca="1" si="28"/>
        <v>5.3766205436885297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ca="1" si="25"/>
        <v>1.2008187824245591</v>
      </c>
      <c r="E315" s="23">
        <f t="shared" ca="1" si="26"/>
        <v>0.30035629927358676</v>
      </c>
      <c r="F315" s="23">
        <f t="shared" ca="1" si="27"/>
        <v>0.80787683317147152</v>
      </c>
      <c r="G315" s="23">
        <f t="shared" ca="1" si="28"/>
        <v>5.3697790273082022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ca="1" si="25"/>
        <v>1.2017077271537191</v>
      </c>
      <c r="E316" s="23">
        <f t="shared" ca="1" si="26"/>
        <v>0.30261127366597762</v>
      </c>
      <c r="F316" s="23">
        <f t="shared" ca="1" si="27"/>
        <v>0.80695689471492704</v>
      </c>
      <c r="G316" s="23">
        <f t="shared" ca="1" si="28"/>
        <v>5.3629811726367986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ca="1" si="25"/>
        <v>1.2025885536913659</v>
      </c>
      <c r="E317" s="23">
        <f t="shared" ca="1" si="26"/>
        <v>0.30486218832138851</v>
      </c>
      <c r="F317" s="23">
        <f t="shared" ca="1" si="27"/>
        <v>0.80604277586537754</v>
      </c>
      <c r="G317" s="23">
        <f t="shared" ca="1" si="28"/>
        <v>5.356226321758002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ca="1" si="25"/>
        <v>1.2034613605887612</v>
      </c>
      <c r="E318" s="23">
        <f t="shared" ca="1" si="26"/>
        <v>0.30710908025869788</v>
      </c>
      <c r="F318" s="23">
        <f t="shared" ca="1" si="27"/>
        <v>0.8051343892490157</v>
      </c>
      <c r="G318" s="23">
        <f t="shared" ca="1" si="28"/>
        <v>5.3495138290259661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ca="1" si="25"/>
        <v>1.2043262449062315</v>
      </c>
      <c r="E319" s="23">
        <f t="shared" ca="1" si="26"/>
        <v>0.30935198604807013</v>
      </c>
      <c r="F319" s="23">
        <f t="shared" ca="1" si="27"/>
        <v>0.80423164911590272</v>
      </c>
      <c r="G319" s="23">
        <f t="shared" ca="1" si="28"/>
        <v>5.3428430607943644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ca="1" si="25"/>
        <v>1.2051833022401532</v>
      </c>
      <c r="E320" s="23">
        <f t="shared" ca="1" si="26"/>
        <v>0.31159094181773456</v>
      </c>
      <c r="F320" s="23">
        <f t="shared" ca="1" si="27"/>
        <v>0.8033344713042494</v>
      </c>
      <c r="G320" s="23">
        <f t="shared" ca="1" si="28"/>
        <v>5.3362133951524511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ca="1" si="25"/>
        <v>1.2060326267493702</v>
      </c>
      <c r="E321" s="23">
        <f t="shared" ca="1" si="26"/>
        <v>0.31382598326064004</v>
      </c>
      <c r="F321" s="23">
        <f t="shared" ca="1" si="27"/>
        <v>0.80244277320562118</v>
      </c>
      <c r="G321" s="23">
        <f t="shared" ca="1" si="28"/>
        <v>5.3296242216679435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ca="1" si="25"/>
        <v>1.2068743111810551</v>
      </c>
      <c r="E322" s="23">
        <f t="shared" ca="1" si="26"/>
        <v>0.31605714564099158</v>
      </c>
      <c r="F322" s="23">
        <f t="shared" ca="1" si="27"/>
        <v>0.801556473731036</v>
      </c>
      <c r="G322" s="23">
        <f t="shared" ca="1" si="28"/>
        <v>5.3230749411365021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ca="1" si="25"/>
        <v>1.2077084468960322</v>
      </c>
      <c r="E323" s="23">
        <f t="shared" ca="1" si="26"/>
        <v>0.31828446380066872</v>
      </c>
      <c r="F323" s="23">
        <f t="shared" ca="1" si="27"/>
        <v>0.8006754932779323</v>
      </c>
      <c r="G323" s="23">
        <f t="shared" ca="1" si="28"/>
        <v>5.3165649653376406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ca="1" si="25"/>
        <v>1.2085351238935693</v>
      </c>
      <c r="E324" s="23">
        <f t="shared" ca="1" si="26"/>
        <v>0.3205079721655279</v>
      </c>
      <c r="F324" s="23">
        <f t="shared" ca="1" si="27"/>
        <v>0.79979975369797807</v>
      </c>
      <c r="G324" s="23">
        <f t="shared" ca="1" si="28"/>
        <v>5.3100937167968558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ca="1" si="25"/>
        <v>1.2093544308356559</v>
      </c>
      <c r="E325" s="23">
        <f t="shared" ca="1" si="26"/>
        <v>0.32272770475159451</v>
      </c>
      <c r="F325" s="23">
        <f t="shared" ca="1" si="27"/>
        <v>0.79892917826569887</v>
      </c>
      <c r="G325" s="23">
        <f t="shared" ca="1" si="28"/>
        <v>5.3036606285538026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ca="1" si="25"/>
        <v>1.2101664550707754</v>
      </c>
      <c r="E326" s="23">
        <f t="shared" ca="1" si="26"/>
        <v>0.32494369517114269</v>
      </c>
      <c r="F326" s="23">
        <f t="shared" ca="1" si="27"/>
        <v>0.79806369164789936</v>
      </c>
      <c r="G326" s="23">
        <f t="shared" ca="1" si="28"/>
        <v>5.297265143936337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ca="1" si="25"/>
        <v>1.2109712826571888</v>
      </c>
      <c r="E327" s="23">
        <f t="shared" ca="1" si="26"/>
        <v>0.32715597663866797</v>
      </c>
      <c r="F327" s="23">
        <f t="shared" ca="1" si="27"/>
        <v>0.79720321987385612</v>
      </c>
      <c r="G327" s="23">
        <f t="shared" ca="1" si="28"/>
        <v>5.2909067163402534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ca="1" si="25"/>
        <v>1.2117689983857363</v>
      </c>
      <c r="E328" s="23">
        <f t="shared" ca="1" si="26"/>
        <v>0.32936458197675467</v>
      </c>
      <c r="F328" s="23">
        <f t="shared" ca="1" si="27"/>
        <v>0.79634769030625741</v>
      </c>
      <c r="G328" s="23">
        <f t="shared" ca="1" si="28"/>
        <v>5.2845848090145502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ca="1" si="25"/>
        <v>1.2125596858021697</v>
      </c>
      <c r="E329" s="23">
        <f t="shared" ca="1" si="26"/>
        <v>0.33156954362183916</v>
      </c>
      <c r="F329" s="23">
        <f t="shared" ca="1" si="27"/>
        <v>0.79549703161287233</v>
      </c>
      <c r="G329" s="23">
        <f t="shared" ca="1" si="28"/>
        <v>5.2782988948520755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ca="1" si="25"/>
        <v>1.2133434272290293</v>
      </c>
      <c r="E330" s="23">
        <f t="shared" ca="1" si="26"/>
        <v>0.33377089362987156</v>
      </c>
      <c r="F330" s="23">
        <f t="shared" ca="1" si="27"/>
        <v>0.79465117373892324</v>
      </c>
      <c r="G330" s="23">
        <f t="shared" ca="1" si="28"/>
        <v>5.2720484561853773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ca="1" si="25"/>
        <v>1.2141203037870711</v>
      </c>
      <c r="E331" s="23">
        <f t="shared" ca="1" si="26"/>
        <v>0.33596866368187855</v>
      </c>
      <c r="F331" s="23">
        <f t="shared" ca="1" si="27"/>
        <v>0.7938100478801462</v>
      </c>
      <c r="G331" s="23">
        <f t="shared" ca="1" si="28"/>
        <v>5.2658329845876315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ca="1" si="25"/>
        <v>1.2148903954162598</v>
      </c>
      <c r="E332" s="23">
        <f t="shared" ca="1" si="26"/>
        <v>0.33816288508942904</v>
      </c>
      <c r="F332" s="23">
        <f t="shared" ca="1" si="27"/>
        <v>0.79297358645651461</v>
      </c>
      <c r="G332" s="23">
        <f t="shared" ca="1" si="28"/>
        <v>5.2596519806784769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ca="1" si="25"/>
        <v>1.2156537808963326</v>
      </c>
      <c r="E333" s="23">
        <f t="shared" ca="1" si="26"/>
        <v>0.34035358880000327</v>
      </c>
      <c r="F333" s="23">
        <f t="shared" ca="1" si="27"/>
        <v>0.79214172308661379</v>
      </c>
      <c r="G333" s="23">
        <f t="shared" ca="1" si="28"/>
        <v>5.2535049539346543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ca="1" si="25"/>
        <v>1.216410537866949</v>
      </c>
      <c r="E334" s="23">
        <f t="shared" ca="1" si="26"/>
        <v>0.34254080540227133</v>
      </c>
      <c r="F334" s="23">
        <f t="shared" ca="1" si="27"/>
        <v>0.79131439256264002</v>
      </c>
      <c r="G334" s="23">
        <f t="shared" ca="1" si="28"/>
        <v>5.247391422505264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ca="1" si="25"/>
        <v>1.2171607428474311</v>
      </c>
      <c r="E335" s="23">
        <f t="shared" ca="1" si="26"/>
        <v>0.3447245651312757</v>
      </c>
      <c r="F335" s="23">
        <f t="shared" ca="1" si="27"/>
        <v>0.7904915308260152</v>
      </c>
      <c r="G335" s="23">
        <f t="shared" ca="1" si="28"/>
        <v>5.2413109130315689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ca="1" si="25"/>
        <v>1.2179044712561093</v>
      </c>
      <c r="E336" s="23">
        <f t="shared" ca="1" si="26"/>
        <v>0.34690489787352935</v>
      </c>
      <c r="F336" s="23">
        <f t="shared" ca="1" si="27"/>
        <v>0.78967307494358974</v>
      </c>
      <c r="G336" s="23">
        <f t="shared" ca="1" si="28"/>
        <v>5.2352629604711529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ca="1" si="25"/>
        <v>1.2186417974292754</v>
      </c>
      <c r="E337" s="23">
        <f t="shared" ca="1" si="26"/>
        <v>0.34908183317202074</v>
      </c>
      <c r="F337" s="23">
        <f t="shared" ca="1" si="27"/>
        <v>0.78885896308442827</v>
      </c>
      <c r="G337" s="23">
        <f t="shared" ca="1" si="28"/>
        <v>5.2292471079263709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ca="1" si="25"/>
        <v>1.2193727946397601</v>
      </c>
      <c r="E338" s="23">
        <f t="shared" ca="1" si="26"/>
        <v>0.35125540023113833</v>
      </c>
      <c r="F338" s="23">
        <f t="shared" ca="1" si="27"/>
        <v>0.78804913449715197</v>
      </c>
      <c r="G338" s="23">
        <f t="shared" ca="1" si="28"/>
        <v>5.2232629064769274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ca="1" si="25"/>
        <v>1.2200975351151357</v>
      </c>
      <c r="E339" s="23">
        <f t="shared" ca="1" si="26"/>
        <v>0.35342562792150461</v>
      </c>
      <c r="F339" s="23">
        <f t="shared" ca="1" si="27"/>
        <v>0.78724352948783016</v>
      </c>
      <c r="G339" s="23">
        <f t="shared" ca="1" si="28"/>
        <v>5.2173099150165037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ca="1" si="25"/>
        <v>1.2208160900555611</v>
      </c>
      <c r="E340" s="23">
        <f t="shared" ca="1" si="26"/>
        <v>0.35559254478473351</v>
      </c>
      <c r="F340" s="23">
        <f t="shared" ca="1" si="27"/>
        <v>0.78644208939839688</v>
      </c>
      <c r="G340" s="23">
        <f t="shared" ca="1" si="28"/>
        <v>5.2113877000932698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ca="1" si="25"/>
        <v>1.2215285296512666</v>
      </c>
      <c r="E341" s="23">
        <f t="shared" ca="1" si="26"/>
        <v>0.35775617903810103</v>
      </c>
      <c r="F341" s="23">
        <f t="shared" ca="1" si="27"/>
        <v>0.7856447565855903</v>
      </c>
      <c r="G341" s="23">
        <f t="shared" ca="1" si="28"/>
        <v>5.2054958357542569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ca="1" si="25"/>
        <v>1.2222349230996974</v>
      </c>
      <c r="E342" s="23">
        <f t="shared" ca="1" si="26"/>
        <v>0.35991655857914207</v>
      </c>
      <c r="F342" s="23">
        <f t="shared" ca="1" si="27"/>
        <v>0.78485147440038605</v>
      </c>
      <c r="G342" s="23">
        <f t="shared" ca="1" si="28"/>
        <v>5.1996339033933818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ca="1" si="25"/>
        <v>1.2229353386223163</v>
      </c>
      <c r="E343" s="23">
        <f t="shared" ca="1" si="26"/>
        <v>0.36207371099016433</v>
      </c>
      <c r="F343" s="23">
        <f t="shared" ca="1" si="27"/>
        <v>0.78406218716792386</v>
      </c>
      <c r="G343" s="23">
        <f t="shared" ca="1" si="28"/>
        <v>5.1938014916031126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ca="1" si="25"/>
        <v>1.2236298434810748</v>
      </c>
      <c r="E344" s="23">
        <f t="shared" ca="1" si="26"/>
        <v>0.3642276635426886</v>
      </c>
      <c r="F344" s="23">
        <f t="shared" ca="1" si="27"/>
        <v>0.78327684016790622</v>
      </c>
      <c r="G344" s="23">
        <f t="shared" ca="1" si="28"/>
        <v>5.1879981960296284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ca="1" si="25"/>
        <v>1.2243185039945641</v>
      </c>
      <c r="E345" s="23">
        <f t="shared" ca="1" si="26"/>
        <v>0.36637844320181528</v>
      </c>
      <c r="F345" s="23">
        <f t="shared" ca="1" si="27"/>
        <v>0.78249537961545801</v>
      </c>
      <c r="G345" s="23">
        <f t="shared" ca="1" si="28"/>
        <v>5.1822236192313795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ca="1" si="25"/>
        <v>1.2250013855538449</v>
      </c>
      <c r="E346" s="23">
        <f t="shared" ca="1" si="26"/>
        <v>0.36852607663051357</v>
      </c>
      <c r="F346" s="23">
        <f t="shared" ca="1" si="27"/>
        <v>0.78171775264243726</v>
      </c>
      <c r="G346" s="23">
        <f t="shared" ca="1" si="28"/>
        <v>5.1764773705409892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ca="1" si="25"/>
        <v>1.2256785526379732</v>
      </c>
      <c r="E347" s="23">
        <f t="shared" ca="1" si="26"/>
        <v>0.37067059019384335</v>
      </c>
      <c r="F347" s="23">
        <f t="shared" ca="1" si="27"/>
        <v>0.78094390727917984</v>
      </c>
      <c r="G347" s="23">
        <f t="shared" ca="1" si="28"/>
        <v>5.1707590659303486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ca="1" si="25"/>
        <v>1.2263500688292202</v>
      </c>
      <c r="E348" s="23">
        <f t="shared" ca="1" si="26"/>
        <v>0.37281200996310243</v>
      </c>
      <c r="F348" s="23">
        <f t="shared" ca="1" si="27"/>
        <v>0.78017379243667184</v>
      </c>
      <c r="G348" s="23">
        <f t="shared" ca="1" si="28"/>
        <v>5.1650683278788883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ca="1" si="25"/>
        <v>1.2270159968279981</v>
      </c>
      <c r="E349" s="23">
        <f t="shared" ca="1" si="26"/>
        <v>0.37495036171990864</v>
      </c>
      <c r="F349" s="23">
        <f t="shared" ca="1" si="27"/>
        <v>0.7794073578891344</v>
      </c>
      <c r="G349" s="23">
        <f t="shared" ca="1" si="28"/>
        <v>5.1594047852448801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ca="1" si="25"/>
        <v>1.2276763984674972</v>
      </c>
      <c r="E350" s="23">
        <f t="shared" ca="1" si="26"/>
        <v>0.37708567096020995</v>
      </c>
      <c r="F350" s="23">
        <f t="shared" ca="1" si="27"/>
        <v>0.77864455425701051</v>
      </c>
      <c r="G350" s="23">
        <f t="shared" ca="1" si="28"/>
        <v>5.1537680731397311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ca="1" si="25"/>
        <v>1.2283313347280393</v>
      </c>
      <c r="E351" s="23">
        <f t="shared" ca="1" si="26"/>
        <v>0.37921796289823184</v>
      </c>
      <c r="F351" s="23">
        <f t="shared" ca="1" si="27"/>
        <v>0.77788533299034501</v>
      </c>
      <c r="G351" s="23">
        <f t="shared" ca="1" si="28"/>
        <v>5.1481578328051567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ca="1" si="25"/>
        <v>1.2289808657511552</v>
      </c>
      <c r="E352" s="23">
        <f t="shared" ca="1" si="26"/>
        <v>0.38134726247035655</v>
      </c>
      <c r="F352" s="23">
        <f t="shared" ca="1" si="27"/>
        <v>0.77712964635254611</v>
      </c>
      <c r="G352" s="23">
        <f t="shared" ca="1" si="28"/>
        <v>5.1425737114932009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ca="1" si="25"/>
        <v>1.2296250508533921</v>
      </c>
      <c r="E353" s="23">
        <f t="shared" ca="1" si="26"/>
        <v>0.3834735943389404</v>
      </c>
      <c r="F353" s="23">
        <f t="shared" ca="1" si="27"/>
        <v>0.77637744740451675</v>
      </c>
      <c r="G353" s="23">
        <f t="shared" ca="1" si="28"/>
        <v>5.1370153623489614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ca="1" si="31">1+$E$14/$E$13*(1-$C$19^2/C354^2)</f>
        <v>1.230263948539857</v>
      </c>
      <c r="E354" s="23">
        <f t="shared" ref="E354:E417" ca="1" si="32">$C$20*(C354/$C$19-$C$19/C354)</f>
        <v>0.38559698289606725</v>
      </c>
      <c r="F354" s="23">
        <f t="shared" ref="F354:F417" ca="1" si="33">(D354^2+E354^2)^0.5/(D354^2+E354^2)</f>
        <v>0.77562868998914858</v>
      </c>
      <c r="G354" s="23">
        <f t="shared" ref="G354:G417" ca="1" si="34">F354*$C$22/$C$12-$C$3</f>
        <v>5.1314824442960214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ca="1" si="31"/>
        <v>1.2308976165174994</v>
      </c>
      <c r="E355" s="23">
        <f t="shared" ca="1" si="32"/>
        <v>0.38771745226724108</v>
      </c>
      <c r="F355" s="23">
        <f t="shared" ca="1" si="33"/>
        <v>0.77488332871616861</v>
      </c>
      <c r="G355" s="23">
        <f t="shared" ca="1" si="34"/>
        <v>5.125974621924466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ca="1" si="31"/>
        <v>1.2315261117081437</v>
      </c>
      <c r="E356" s="23">
        <f t="shared" ca="1" si="32"/>
        <v>0.3898350263150171</v>
      </c>
      <c r="F356" s="23">
        <f t="shared" ca="1" si="33"/>
        <v>0.77414131894732818</v>
      </c>
      <c r="G356" s="23">
        <f t="shared" ca="1" si="34"/>
        <v>5.120491565381438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ca="1" si="31"/>
        <v>1.232149490261272</v>
      </c>
      <c r="E357" s="23">
        <f t="shared" ca="1" si="32"/>
        <v>0.39194972864257527</v>
      </c>
      <c r="F357" s="23">
        <f t="shared" ca="1" si="33"/>
        <v>0.77340261678192557</v>
      </c>
      <c r="G357" s="23">
        <f t="shared" ca="1" si="34"/>
        <v>5.1150329502641609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ca="1" si="31"/>
        <v>1.2327678075665656</v>
      </c>
      <c r="E358" s="23">
        <f t="shared" ca="1" si="32"/>
        <v>0.39406158259723456</v>
      </c>
      <c r="F358" s="23">
        <f t="shared" ca="1" si="33"/>
        <v>0.77266717904265392</v>
      </c>
      <c r="G358" s="23">
        <f t="shared" ca="1" si="34"/>
        <v>5.1095984575153599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ca="1" si="31"/>
        <v>1.2333811182662096</v>
      </c>
      <c r="E359" s="23">
        <f t="shared" ca="1" si="32"/>
        <v>0.39617061127391001</v>
      </c>
      <c r="F359" s="23">
        <f t="shared" ca="1" si="33"/>
        <v>0.77193496326176747</v>
      </c>
      <c r="G359" s="23">
        <f t="shared" ca="1" si="34"/>
        <v>5.1041877733210379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ca="1" si="31"/>
        <v>1.2339894762669652</v>
      </c>
      <c r="E360" s="23">
        <f t="shared" ca="1" si="32"/>
        <v>0.39827683751851595</v>
      </c>
      <c r="F360" s="23">
        <f t="shared" ca="1" si="33"/>
        <v>0.77120592766755458</v>
      </c>
      <c r="G360" s="23">
        <f t="shared" ca="1" si="34"/>
        <v>5.0988005890105184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ca="1" si="31"/>
        <v>1.2345929347520157</v>
      </c>
      <c r="E361" s="23">
        <f t="shared" ca="1" si="32"/>
        <v>0.40038028393131009</v>
      </c>
      <c r="F361" s="23">
        <f t="shared" ca="1" si="33"/>
        <v>0.77048003117111252</v>
      </c>
      <c r="G361" s="23">
        <f t="shared" ca="1" si="34"/>
        <v>5.0934366009587198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ca="1" si="31"/>
        <v>1.2351915461925898</v>
      </c>
      <c r="E362" s="23">
        <f t="shared" ca="1" si="32"/>
        <v>0.40248097287018986</v>
      </c>
      <c r="F362" s="23">
        <f t="shared" ca="1" si="33"/>
        <v>0.76975723335341506</v>
      </c>
      <c r="G362" s="23">
        <f t="shared" ca="1" si="34"/>
        <v>5.0880955104905912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ca="1" si="31"/>
        <v>1.2357853623593684</v>
      </c>
      <c r="E363" s="23">
        <f t="shared" ca="1" si="32"/>
        <v>0.4045789264539294</v>
      </c>
      <c r="F363" s="23">
        <f t="shared" ca="1" si="33"/>
        <v>0.76903749445266634</v>
      </c>
      <c r="G363" s="23">
        <f t="shared" ca="1" si="34"/>
        <v>5.0827770237876617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ca="1" si="31"/>
        <v>1.2363744343336784</v>
      </c>
      <c r="E364" s="23">
        <f t="shared" ca="1" si="32"/>
        <v>0.40667416656537003</v>
      </c>
      <c r="F364" s="23">
        <f t="shared" ca="1" si="33"/>
        <v>0.76832077535193122</v>
      </c>
      <c r="G364" s="23">
        <f t="shared" ca="1" si="34"/>
        <v>5.0774808517966372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ca="1" si="31"/>
        <v>1.2369588125184781</v>
      </c>
      <c r="E365" s="23">
        <f t="shared" ca="1" si="32"/>
        <v>0.40876671485455673</v>
      </c>
      <c r="F365" s="23">
        <f t="shared" ca="1" si="33"/>
        <v>0.76760703756703996</v>
      </c>
      <c r="G365" s="23">
        <f t="shared" ca="1" si="34"/>
        <v>5.0722067101400254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ca="1" si="31"/>
        <v>1.2375385466491391</v>
      </c>
      <c r="E366" s="23">
        <f t="shared" ca="1" si="32"/>
        <v>0.41085659274182584</v>
      </c>
      <c r="F366" s="23">
        <f t="shared" ca="1" si="33"/>
        <v>0.76689624323475336</v>
      </c>
      <c r="G366" s="23">
        <f t="shared" ca="1" si="34"/>
        <v>5.0669543190286772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ca="1" si="31"/>
        <v>1.2381136858040294</v>
      </c>
      <c r="E367" s="23">
        <f t="shared" ca="1" si="32"/>
        <v>0.41294382142084313</v>
      </c>
      <c r="F367" s="23">
        <f t="shared" ca="1" si="33"/>
        <v>0.76618835510118988</v>
      </c>
      <c r="G367" s="23">
        <f t="shared" ca="1" si="34"/>
        <v>5.0617234031762726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ca="1" si="31"/>
        <v>1.2386842784149001</v>
      </c>
      <c r="E368" s="23">
        <f t="shared" ca="1" si="32"/>
        <v>0.41502842186159478</v>
      </c>
      <c r="F368" s="23">
        <f t="shared" ca="1" si="33"/>
        <v>0.76548333651050027</v>
      </c>
      <c r="G368" s="23">
        <f t="shared" ca="1" si="34"/>
        <v>5.0565136917156295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ca="1" si="31"/>
        <v>1.2392503722770827</v>
      </c>
      <c r="E369" s="23">
        <f t="shared" ca="1" si="32"/>
        <v>0.41711041481333044</v>
      </c>
      <c r="F369" s="23">
        <f t="shared" ca="1" si="33"/>
        <v>0.76478115139378988</v>
      </c>
      <c r="G369" s="23">
        <f t="shared" ca="1" si="34"/>
        <v>5.0513249181168494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ca="1" si="31"/>
        <v>1.2398120145594969</v>
      </c>
      <c r="E370" s="23">
        <f t="shared" ca="1" si="32"/>
        <v>0.41918982080745959</v>
      </c>
      <c r="F370" s="23">
        <f t="shared" ca="1" si="33"/>
        <v>0.76408176425827856</v>
      </c>
      <c r="G370" s="23">
        <f t="shared" ca="1" si="34"/>
        <v>5.046156820107214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ca="1" si="31"/>
        <v>1.2403692518144775</v>
      </c>
      <c r="E371" s="23">
        <f t="shared" ca="1" si="32"/>
        <v>0.42126666016040326</v>
      </c>
      <c r="F371" s="23">
        <f t="shared" ca="1" si="33"/>
        <v>0.76338514017669368</v>
      </c>
      <c r="G371" s="23">
        <f t="shared" ca="1" si="34"/>
        <v>5.0410091395927994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ca="1" si="31"/>
        <v>1.2409221299874211</v>
      </c>
      <c r="E372" s="23">
        <f t="shared" ca="1" si="32"/>
        <v>0.42334095297640045</v>
      </c>
      <c r="F372" s="23">
        <f t="shared" ca="1" si="33"/>
        <v>0.76269124477689099</v>
      </c>
      <c r="G372" s="23">
        <f t="shared" ca="1" si="34"/>
        <v>5.0358816225817904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ca="1" si="31"/>
        <v>1.2414706944262568</v>
      </c>
      <c r="E373" s="23">
        <f t="shared" ca="1" si="32"/>
        <v>0.42541271915027101</v>
      </c>
      <c r="F373" s="23">
        <f t="shared" ca="1" si="33"/>
        <v>0.76200004423169609</v>
      </c>
      <c r="G373" s="23">
        <f t="shared" ca="1" si="34"/>
        <v>5.0307740191094013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ca="1" si="31"/>
        <v>1.2420149898907453</v>
      </c>
      <c r="E374" s="23">
        <f t="shared" ca="1" si="32"/>
        <v>0.42748197837013563</v>
      </c>
      <c r="F374" s="23">
        <f t="shared" ca="1" si="33"/>
        <v>0.76131150524896274</v>
      </c>
      <c r="G374" s="23">
        <f t="shared" ca="1" si="34"/>
        <v>5.0256860831644259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ca="1" si="31"/>
        <v>1.2425550605616102</v>
      </c>
      <c r="E375" s="23">
        <f t="shared" ca="1" si="32"/>
        <v>0.42954875012009247</v>
      </c>
      <c r="F375" s="23">
        <f t="shared" ca="1" si="33"/>
        <v>0.76062559506184146</v>
      </c>
      <c r="G375" s="23">
        <f t="shared" ca="1" si="34"/>
        <v>5.0206175726173186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ca="1" si="31"/>
        <v>1.2430909500495022</v>
      </c>
      <c r="E376" s="23">
        <f t="shared" ca="1" si="32"/>
        <v>0.43161305368285413</v>
      </c>
      <c r="F376" s="23">
        <f t="shared" ca="1" si="33"/>
        <v>0.75994228141925557</v>
      </c>
      <c r="G376" s="23">
        <f t="shared" ca="1" si="34"/>
        <v>5.0155682491498181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ca="1" si="31"/>
        <v>1.2436227014038053</v>
      </c>
      <c r="E377" s="23">
        <f t="shared" ca="1" si="32"/>
        <v>0.43367490814234233</v>
      </c>
      <c r="F377" s="23">
        <f t="shared" ca="1" si="33"/>
        <v>0.75926153257657414</v>
      </c>
      <c r="G377" s="23">
        <f t="shared" ca="1" si="34"/>
        <v>5.010537878186029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ca="1" si="31"/>
        <v>1.2441503571212809</v>
      </c>
      <c r="E378" s="23">
        <f t="shared" ca="1" si="32"/>
        <v>0.43573433238624293</v>
      </c>
      <c r="F378" s="23">
        <f t="shared" ca="1" si="33"/>
        <v>0.75858331728648543</v>
      </c>
      <c r="G378" s="23">
        <f t="shared" ca="1" si="34"/>
        <v>5.0055262288249782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ca="1" si="31"/>
        <v>1.2446739591545595</v>
      </c>
      <c r="E379" s="23">
        <f t="shared" ca="1" si="32"/>
        <v>0.43779134510852191</v>
      </c>
      <c r="F379" s="23">
        <f t="shared" ca="1" si="33"/>
        <v>0.7579076047900577</v>
      </c>
      <c r="G379" s="23">
        <f t="shared" ca="1" si="34"/>
        <v>5.0005330737745615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ca="1" si="31"/>
        <v>1.2451935489204806</v>
      </c>
      <c r="E380" s="23">
        <f t="shared" ca="1" si="32"/>
        <v>0.43984596481190286</v>
      </c>
      <c r="F380" s="23">
        <f t="shared" ca="1" si="33"/>
        <v>0.75723436480798834</v>
      </c>
      <c r="G380" s="23">
        <f t="shared" ca="1" si="34"/>
        <v>4.9955581892868786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ca="1" si="31"/>
        <v>1.2457091673082816</v>
      </c>
      <c r="E381" s="23">
        <f t="shared" ca="1" si="32"/>
        <v>0.44189820981030564</v>
      </c>
      <c r="F381" s="23">
        <f t="shared" ca="1" si="33"/>
        <v>0.75656356753203502</v>
      </c>
      <c r="G381" s="23">
        <f t="shared" ca="1" si="34"/>
        <v>4.9906013550949133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ca="1" si="31"/>
        <v>1.2462208546876439</v>
      </c>
      <c r="E382" s="23">
        <f t="shared" ca="1" si="32"/>
        <v>0.44394809823124959</v>
      </c>
      <c r="F382" s="23">
        <f t="shared" ca="1" si="33"/>
        <v>0.75589518361662322</v>
      </c>
      <c r="G382" s="23">
        <f t="shared" ca="1" si="34"/>
        <v>4.9856623543505147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ca="1" si="31"/>
        <v>1.2467286509165936</v>
      </c>
      <c r="E383" s="23">
        <f t="shared" ca="1" si="32"/>
        <v>0.44599564801821756</v>
      </c>
      <c r="F383" s="23">
        <f t="shared" ca="1" si="33"/>
        <v>0.75522918417062868</v>
      </c>
      <c r="G383" s="23">
        <f t="shared" ca="1" si="34"/>
        <v>4.9807409735636829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ca="1" si="31"/>
        <v>1.2472325953492649</v>
      </c>
      <c r="E384" s="23">
        <f t="shared" ca="1" si="32"/>
        <v>0.44804087693298666</v>
      </c>
      <c r="F384" s="23">
        <f t="shared" ca="1" si="33"/>
        <v>0.75456554074932769</v>
      </c>
      <c r="G384" s="23">
        <f t="shared" ca="1" si="34"/>
        <v>4.9758370025430754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ca="1" si="31"/>
        <v>1.2477327268435241</v>
      </c>
      <c r="E385" s="23">
        <f t="shared" ca="1" si="32"/>
        <v>0.45008380255792224</v>
      </c>
      <c r="F385" s="23">
        <f t="shared" ca="1" si="33"/>
        <v>0.75390422534651413</v>
      </c>
      <c r="G385" s="23">
        <f t="shared" ca="1" si="34"/>
        <v>4.970950234337761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ca="1" si="31"/>
        <v>1.2482290837684615</v>
      </c>
      <c r="E386" s="23">
        <f t="shared" ca="1" si="32"/>
        <v>0.45212444229823662</v>
      </c>
      <c r="F386" s="23">
        <f t="shared" ca="1" si="33"/>
        <v>0.7532452103867765</v>
      </c>
      <c r="G386" s="23">
        <f t="shared" ca="1" si="34"/>
        <v>4.9660804651801538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ca="1" si="31"/>
        <v>1.2487217040117491</v>
      </c>
      <c r="E387" s="23">
        <f t="shared" ca="1" si="32"/>
        <v>0.4541628133842166</v>
      </c>
      <c r="F387" s="23">
        <f t="shared" ca="1" si="33"/>
        <v>0.75258846871793339</v>
      </c>
      <c r="G387" s="23">
        <f t="shared" ca="1" si="34"/>
        <v>4.9612274944301102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ca="1" si="31"/>
        <v>1.2492106249868724</v>
      </c>
      <c r="E388" s="23">
        <f t="shared" ca="1" si="32"/>
        <v>0.45619893287341284</v>
      </c>
      <c r="F388" s="23">
        <f t="shared" ca="1" si="33"/>
        <v>0.75193397360362202</v>
      </c>
      <c r="G388" s="23">
        <f t="shared" ca="1" si="34"/>
        <v>4.9563911245201648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ca="1" si="31"/>
        <v>1.2496958836402337</v>
      </c>
      <c r="E389" s="23">
        <f t="shared" ca="1" si="32"/>
        <v>0.45823281765280188</v>
      </c>
      <c r="F389" s="23">
        <f t="shared" ca="1" si="33"/>
        <v>0.75128169871603789</v>
      </c>
      <c r="G389" s="23">
        <f t="shared" ca="1" si="34"/>
        <v>4.9515711609018833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ca="1" si="31"/>
        <v>1.2501775164581312</v>
      </c>
      <c r="E390" s="23">
        <f t="shared" ca="1" si="32"/>
        <v>0.46026448444091045</v>
      </c>
      <c r="F390" s="23">
        <f t="shared" ca="1" si="33"/>
        <v>0.75063161812882129</v>
      </c>
      <c r="G390" s="23">
        <f t="shared" ca="1" si="34"/>
        <v>4.9467674119932887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ca="1" si="31"/>
        <v>1.2506555594736199</v>
      </c>
      <c r="E391" s="23">
        <f t="shared" ca="1" si="32"/>
        <v>0.46229394978991273</v>
      </c>
      <c r="F391" s="23">
        <f t="shared" ca="1" si="33"/>
        <v>0.74998370631008515</v>
      </c>
      <c r="G391" s="23">
        <f t="shared" ca="1" si="34"/>
        <v>4.9419796891273515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ca="1" si="31"/>
        <v>1.251130048273249</v>
      </c>
      <c r="E392" s="23">
        <f t="shared" ca="1" si="32"/>
        <v>0.46432123008769222</v>
      </c>
      <c r="F392" s="23">
        <f t="shared" ca="1" si="33"/>
        <v>0.74933793811558569</v>
      </c>
      <c r="G392" s="23">
        <f t="shared" ca="1" si="34"/>
        <v>4.9372078065015161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ca="1" si="31"/>
        <v>1.2516010180036861</v>
      </c>
      <c r="E393" s="23">
        <f t="shared" ca="1" si="32"/>
        <v>0.46634634155987764</v>
      </c>
      <c r="F393" s="23">
        <f t="shared" ca="1" si="33"/>
        <v>0.74869428878202771</v>
      </c>
      <c r="G393" s="23">
        <f t="shared" ca="1" si="34"/>
        <v>4.9324515811282366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ca="1" si="31"/>
        <v>1.2520685033782257</v>
      </c>
      <c r="E394" s="23">
        <f t="shared" ca="1" si="32"/>
        <v>0.46836930027184315</v>
      </c>
      <c r="F394" s="23">
        <f t="shared" ca="1" si="33"/>
        <v>0.74805273392050453</v>
      </c>
      <c r="G394" s="23">
        <f t="shared" ca="1" si="34"/>
        <v>4.927710832786496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ca="1" si="31"/>
        <v>1.2525325386831858</v>
      </c>
      <c r="E395" s="23">
        <f t="shared" ca="1" si="32"/>
        <v>0.47039012213068421</v>
      </c>
      <c r="F395" s="23">
        <f t="shared" ca="1" si="33"/>
        <v>0.74741324951006827</v>
      </c>
      <c r="G395" s="23">
        <f t="shared" ca="1" si="34"/>
        <v>4.9229853839742965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ca="1" si="31"/>
        <v>1.2529931577841948</v>
      </c>
      <c r="E396" s="23">
        <f t="shared" ca="1" si="32"/>
        <v>0.47240882288716107</v>
      </c>
      <c r="F396" s="23">
        <f t="shared" ca="1" si="33"/>
        <v>0.74677581189142728</v>
      </c>
      <c r="G396" s="23">
        <f t="shared" ca="1" si="34"/>
        <v>4.9182750598620899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ca="1" si="31"/>
        <v>1.25345039413237</v>
      </c>
      <c r="E397" s="23">
        <f t="shared" ca="1" si="32"/>
        <v>0.4744254181376143</v>
      </c>
      <c r="F397" s="23">
        <f t="shared" ca="1" si="33"/>
        <v>0.74614039776076946</v>
      </c>
      <c r="G397" s="23">
        <f t="shared" ca="1" si="34"/>
        <v>4.9135796882471316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ca="1" si="31"/>
        <v>1.2539042807703922</v>
      </c>
      <c r="E398" s="23">
        <f t="shared" ca="1" si="32"/>
        <v>0.47643992332585378</v>
      </c>
      <c r="F398" s="23">
        <f t="shared" ca="1" si="33"/>
        <v>0.74550698416370476</v>
      </c>
      <c r="G398" s="23">
        <f t="shared" ca="1" si="34"/>
        <v>4.9088990995087158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ca="1" si="31"/>
        <v>1.2543548503384732</v>
      </c>
      <c r="E399" s="23">
        <f t="shared" ca="1" si="32"/>
        <v>0.4784523537450171</v>
      </c>
      <c r="F399" s="23">
        <f t="shared" ca="1" si="33"/>
        <v>0.74487554848933035</v>
      </c>
      <c r="G399" s="23">
        <f t="shared" ca="1" si="34"/>
        <v>4.9042331265643302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ca="1" si="31"/>
        <v>1.2548021350802272</v>
      </c>
      <c r="E400" s="23">
        <f t="shared" ca="1" si="32"/>
        <v>0.48046272453940481</v>
      </c>
      <c r="F400" s="23">
        <f t="shared" ca="1" si="33"/>
        <v>0.74424606846440855</v>
      </c>
      <c r="G400" s="23">
        <f t="shared" ca="1" si="34"/>
        <v>4.8995816048266221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ca="1" si="31"/>
        <v>1.2552461668484369</v>
      </c>
      <c r="E401" s="23">
        <f t="shared" ca="1" si="32"/>
        <v>0.48247105070628393</v>
      </c>
      <c r="F401" s="23">
        <f t="shared" ca="1" si="33"/>
        <v>0.74361852214766133</v>
      </c>
      <c r="G401" s="23">
        <f t="shared" ca="1" si="34"/>
        <v>4.8949443721612482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ca="1" si="31"/>
        <v>1.255686977110726</v>
      </c>
      <c r="E402" s="23">
        <f t="shared" ca="1" si="32"/>
        <v>0.48447734709767099</v>
      </c>
      <c r="F402" s="23">
        <f t="shared" ca="1" si="33"/>
        <v>0.74299288792417417</v>
      </c>
      <c r="G402" s="23">
        <f t="shared" ca="1" si="34"/>
        <v>4.890321268845514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ca="1" si="31"/>
        <v>1.2561245969551336</v>
      </c>
      <c r="E403" s="23">
        <f t="shared" ca="1" si="32"/>
        <v>0.48648162842208331</v>
      </c>
      <c r="F403" s="23">
        <f t="shared" ca="1" si="33"/>
        <v>0.74236914449990954</v>
      </c>
      <c r="G403" s="23">
        <f t="shared" ca="1" si="34"/>
        <v>4.885712137527837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ca="1" si="31"/>
        <v>1.256559057095596</v>
      </c>
      <c r="E404" s="23">
        <f t="shared" ca="1" si="32"/>
        <v>0.48848390924627089</v>
      </c>
      <c r="F404" s="23">
        <f t="shared" ca="1" si="33"/>
        <v>0.74174727089632553</v>
      </c>
      <c r="G404" s="23">
        <f t="shared" ca="1" si="34"/>
        <v>4.8811168231879778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ca="1" si="31"/>
        <v>1.2569903878773361</v>
      </c>
      <c r="E405" s="23">
        <f t="shared" ca="1" si="32"/>
        <v>0.49048420399691744</v>
      </c>
      <c r="F405" s="23">
        <f t="shared" ca="1" si="33"/>
        <v>0.74112724644510053</v>
      </c>
      <c r="G405" s="23">
        <f t="shared" ca="1" si="34"/>
        <v>4.8765351730980626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ca="1" si="31"/>
        <v>1.2574186192821619</v>
      </c>
      <c r="E406" s="23">
        <f t="shared" ca="1" si="32"/>
        <v>0.49248252696232209</v>
      </c>
      <c r="F406" s="23">
        <f t="shared" ca="1" si="33"/>
        <v>0.74050905078295648</v>
      </c>
      <c r="G406" s="23">
        <f t="shared" ca="1" si="34"/>
        <v>4.8719670367843211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ca="1" si="31"/>
        <v>1.2578437809336767</v>
      </c>
      <c r="E407" s="23">
        <f t="shared" ca="1" si="32"/>
        <v>0.4944788922940534</v>
      </c>
      <c r="F407" s="23">
        <f t="shared" ca="1" si="33"/>
        <v>0.73989266384658414</v>
      </c>
      <c r="G407" s="23">
        <f t="shared" ca="1" si="34"/>
        <v>4.8674122659895982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ca="1" si="31"/>
        <v>1.2582659021024027</v>
      </c>
      <c r="E408" s="23">
        <f t="shared" ca="1" si="32"/>
        <v>0.49647331400858175</v>
      </c>
      <c r="F408" s="23">
        <f t="shared" ca="1" si="33"/>
        <v>0.73927806586766387</v>
      </c>
      <c r="G408" s="23">
        <f t="shared" ca="1" si="34"/>
        <v>4.8628707146365526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ca="1" si="31"/>
        <v>1.2586850117108188</v>
      </c>
      <c r="E409" s="23">
        <f t="shared" ca="1" si="32"/>
        <v>0.49846580598888701</v>
      </c>
      <c r="F409" s="23">
        <f t="shared" ca="1" si="33"/>
        <v>0.73866523736798229</v>
      </c>
      <c r="G409" s="23">
        <f t="shared" ca="1" si="34"/>
        <v>4.8583422387915727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ca="1" si="31"/>
        <v>1.2591011383383148</v>
      </c>
      <c r="E410" s="23">
        <f t="shared" ca="1" si="32"/>
        <v>0.50045638198604447</v>
      </c>
      <c r="F410" s="23">
        <f t="shared" ca="1" si="33"/>
        <v>0.7380541591546409</v>
      </c>
      <c r="G410" s="23">
        <f t="shared" ca="1" si="34"/>
        <v>4.8538266966293726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ca="1" si="31"/>
        <v>1.259514310226064</v>
      </c>
      <c r="E411" s="23">
        <f t="shared" ca="1" si="32"/>
        <v>0.50244505562078767</v>
      </c>
      <c r="F411" s="23">
        <f t="shared" ca="1" si="33"/>
        <v>0.73744481231535697</v>
      </c>
      <c r="G411" s="23">
        <f t="shared" ca="1" si="34"/>
        <v>4.8493239483982684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ca="1" si="31"/>
        <v>1.2599245552818148</v>
      </c>
      <c r="E412" s="23">
        <f t="shared" ca="1" si="32"/>
        <v>0.50443184038504796</v>
      </c>
      <c r="F412" s="23">
        <f t="shared" ca="1" si="33"/>
        <v>0.73683717821385142</v>
      </c>
      <c r="G412" s="23">
        <f t="shared" ca="1" si="34"/>
        <v>4.8448338563860922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ca="1" si="31"/>
        <v>1.260331901084603</v>
      </c>
      <c r="E413" s="23">
        <f t="shared" ca="1" si="32"/>
        <v>0.50641674964347572</v>
      </c>
      <c r="F413" s="23">
        <f t="shared" ca="1" si="33"/>
        <v>0.73623123848532601</v>
      </c>
      <c r="G413" s="23">
        <f t="shared" ca="1" si="34"/>
        <v>4.8403562848867789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ca="1" si="31"/>
        <v>1.2607363748893876</v>
      </c>
      <c r="E414" s="23">
        <f t="shared" ca="1" si="32"/>
        <v>0.50839979663493517</v>
      </c>
      <c r="F414" s="23">
        <f t="shared" ca="1" si="33"/>
        <v>0.73562697503202346</v>
      </c>
      <c r="G414" s="23">
        <f t="shared" ca="1" si="34"/>
        <v>4.8358911001675526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ca="1" si="31"/>
        <v>1.2611380036316098</v>
      </c>
      <c r="E415" s="23">
        <f t="shared" ca="1" si="32"/>
        <v>0.51038099447398277</v>
      </c>
      <c r="F415" s="23">
        <f t="shared" ca="1" si="33"/>
        <v>0.73502437001887133</v>
      </c>
      <c r="G415" s="23">
        <f t="shared" ca="1" si="34"/>
        <v>4.8314381704367371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ca="1" si="31"/>
        <v>1.2615368139316769</v>
      </c>
      <c r="E416" s="23">
        <f t="shared" ca="1" si="32"/>
        <v>0.51236035615232134</v>
      </c>
      <c r="F416" s="23">
        <f t="shared" ca="1" si="33"/>
        <v>0.73442340586920929</v>
      </c>
      <c r="G416" s="23">
        <f t="shared" ca="1" si="34"/>
        <v>4.8269973658121845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ca="1" si="31"/>
        <v>1.2619328320993739</v>
      </c>
      <c r="E417" s="23">
        <f t="shared" ca="1" si="32"/>
        <v>0.51433789454023626</v>
      </c>
      <c r="F417" s="23">
        <f t="shared" ca="1" si="33"/>
        <v>0.73382406526059274</v>
      </c>
      <c r="G417" s="23">
        <f t="shared" ca="1" si="34"/>
        <v>4.8225685582902669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ca="1" si="37">1+$E$14/$E$13*(1-$C$19^2/C418^2)</f>
        <v>1.2623260841382029</v>
      </c>
      <c r="E418" s="23">
        <f t="shared" ref="E418:E481" ca="1" si="38">$C$20*(C418/$C$19-$C$19/C418)</f>
        <v>0.51631362238801048</v>
      </c>
      <c r="F418" s="23">
        <f t="shared" ref="F418:F481" ca="1" si="39">(D418^2+E418^2)^0.5/(D418^2+E418^2)</f>
        <v>0.73322633112067737</v>
      </c>
      <c r="G418" s="23">
        <f t="shared" ref="G418:G481" ca="1" si="40">F418*$C$22/$C$12-$C$3</f>
        <v>4.8181516217154616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ca="1" si="37"/>
        <v>1.262716595749652</v>
      </c>
      <c r="E419" s="23">
        <f t="shared" ca="1" si="38"/>
        <v>0.51828755232731905</v>
      </c>
      <c r="F419" s="23">
        <f t="shared" ca="1" si="39"/>
        <v>0.73263018662317803</v>
      </c>
      <c r="G419" s="23">
        <f t="shared" ca="1" si="40"/>
        <v>4.8137464317504932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ca="1" si="37"/>
        <v>1.2631043923373935</v>
      </c>
      <c r="E420" s="23">
        <f t="shared" ca="1" si="38"/>
        <v>0.52025969687260631</v>
      </c>
      <c r="F420" s="23">
        <f t="shared" ca="1" si="39"/>
        <v>0.73203561518390414</v>
      </c>
      <c r="G420" s="23">
        <f t="shared" ca="1" si="40"/>
        <v>4.8093528658470381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ca="1" si="37"/>
        <v>1.2634894990114176</v>
      </c>
      <c r="E421" s="23">
        <f t="shared" ca="1" si="38"/>
        <v>0.5222300684224418</v>
      </c>
      <c r="F421" s="23">
        <f t="shared" ca="1" si="39"/>
        <v>0.73144260045686527</v>
      </c>
      <c r="G421" s="23">
        <f t="shared" ca="1" si="40"/>
        <v>4.8049708032169418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ca="1" si="37"/>
        <v>1.2638719405920953</v>
      </c>
      <c r="E422" s="23">
        <f t="shared" ca="1" si="38"/>
        <v>0.52419867926085839</v>
      </c>
      <c r="F422" s="23">
        <f t="shared" ca="1" si="39"/>
        <v>0.73085112633045268</v>
      </c>
      <c r="G422" s="23">
        <f t="shared" ca="1" si="40"/>
        <v>4.8006001248040056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ca="1" si="37"/>
        <v>1.2642517416141787</v>
      </c>
      <c r="E423" s="23">
        <f t="shared" ca="1" si="38"/>
        <v>0.5261655415586729</v>
      </c>
      <c r="F423" s="23">
        <f t="shared" ca="1" si="39"/>
        <v>0.73026117692368608</v>
      </c>
      <c r="G423" s="23">
        <f t="shared" ca="1" si="40"/>
        <v>4.796240713256255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ca="1" si="37"/>
        <v>1.2646289263307353</v>
      </c>
      <c r="E424" s="23">
        <f t="shared" ca="1" si="38"/>
        <v>0.52813066737478553</v>
      </c>
      <c r="F424" s="23">
        <f t="shared" ca="1" si="39"/>
        <v>0.7296727365825334</v>
      </c>
      <c r="G424" s="23">
        <f t="shared" ca="1" si="40"/>
        <v>4.7918924528987388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ca="1" si="37"/>
        <v>1.2650035187170214</v>
      </c>
      <c r="E425" s="23">
        <f t="shared" ca="1" si="38"/>
        <v>0.53009406865746511</v>
      </c>
      <c r="F425" s="23">
        <f t="shared" ca="1" si="39"/>
        <v>0.72908578987629336</v>
      </c>
      <c r="G425" s="23">
        <f t="shared" ca="1" si="40"/>
        <v>4.7875552297068023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ca="1" si="37"/>
        <v>1.2653755424742901</v>
      </c>
      <c r="E426" s="23">
        <f t="shared" ca="1" si="38"/>
        <v>0.53205575724561394</v>
      </c>
      <c r="F426" s="23">
        <f t="shared" ca="1" si="39"/>
        <v>0.72850032159404798</v>
      </c>
      <c r="G426" s="23">
        <f t="shared" ca="1" si="40"/>
        <v>4.7832289312798721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ca="1" si="37"/>
        <v>1.2657450210335419</v>
      </c>
      <c r="E427" s="23">
        <f t="shared" ca="1" si="38"/>
        <v>0.53401574487001635</v>
      </c>
      <c r="F427" s="23">
        <f t="shared" ca="1" si="39"/>
        <v>0.72791631674117607</v>
      </c>
      <c r="G427" s="23">
        <f t="shared" ca="1" si="40"/>
        <v>4.778913446815694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ca="1" si="37"/>
        <v>1.2661119775592136</v>
      </c>
      <c r="E428" s="23">
        <f t="shared" ca="1" si="38"/>
        <v>0.53597404315457031</v>
      </c>
      <c r="F428" s="23">
        <f t="shared" ca="1" si="39"/>
        <v>0.72733376053593224</v>
      </c>
      <c r="G428" s="23">
        <f t="shared" ca="1" si="40"/>
        <v>4.7746086670850509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ca="1" si="37"/>
        <v>1.2664764349528097</v>
      </c>
      <c r="E429" s="23">
        <f t="shared" ca="1" si="38"/>
        <v>0.5379306636175023</v>
      </c>
      <c r="F429" s="23">
        <f t="shared" ca="1" si="39"/>
        <v>0.72675263840608506</v>
      </c>
      <c r="G429" s="23">
        <f t="shared" ca="1" si="40"/>
        <v>4.7703144844069225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ca="1" si="37"/>
        <v>1.2668384158564743</v>
      </c>
      <c r="E430" s="23">
        <f t="shared" ca="1" si="38"/>
        <v>0.53988561767256471</v>
      </c>
      <c r="F430" s="23">
        <f t="shared" ca="1" si="39"/>
        <v>0.72617293598561883</v>
      </c>
      <c r="G430" s="23">
        <f t="shared" ca="1" si="40"/>
        <v>4.7660307926241119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ca="1" si="37"/>
        <v>1.2671979426565096</v>
      </c>
      <c r="E431" s="23">
        <f t="shared" ca="1" si="38"/>
        <v>0.54183891663021821</v>
      </c>
      <c r="F431" s="23">
        <f t="shared" ca="1" si="39"/>
        <v>0.72559463911149114</v>
      </c>
      <c r="G431" s="23">
        <f t="shared" ca="1" si="40"/>
        <v>4.76175748707929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ca="1" si="37"/>
        <v>1.2675550374868356</v>
      </c>
      <c r="E432" s="23">
        <f t="shared" ca="1" si="38"/>
        <v>0.54379057169879763</v>
      </c>
      <c r="F432" s="23">
        <f t="shared" ca="1" si="39"/>
        <v>0.72501773382045143</v>
      </c>
      <c r="G432" s="23">
        <f t="shared" ca="1" si="40"/>
        <v>4.7574944645914785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ca="1" si="37"/>
        <v>1.2679097222323978</v>
      </c>
      <c r="E433" s="23">
        <f t="shared" ca="1" si="38"/>
        <v>0.5457405939856611</v>
      </c>
      <c r="F433" s="23">
        <f t="shared" ca="1" si="39"/>
        <v>0.72444220634591372</v>
      </c>
      <c r="G433" s="23">
        <f t="shared" ca="1" si="40"/>
        <v>4.753241623432948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ca="1" si="37"/>
        <v>1.26826201853252</v>
      </c>
      <c r="E434" s="23">
        <f t="shared" ca="1" si="38"/>
        <v>0.54768899449832609</v>
      </c>
      <c r="F434" s="23">
        <f t="shared" ca="1" si="39"/>
        <v>0.72386804311488728</v>
      </c>
      <c r="G434" s="23">
        <f t="shared" ca="1" si="40"/>
        <v>4.748998863306535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ca="1" si="37"/>
        <v>1.2686119477842048</v>
      </c>
      <c r="E435" s="23">
        <f t="shared" ca="1" si="38"/>
        <v>0.54963578414558778</v>
      </c>
      <c r="F435" s="23">
        <f t="shared" ca="1" si="39"/>
        <v>0.72329523074495983</v>
      </c>
      <c r="G435" s="23">
        <f t="shared" ca="1" si="40"/>
        <v>4.7447660853233469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ca="1" si="37"/>
        <v>1.2689595311453827</v>
      </c>
      <c r="E436" s="23">
        <f t="shared" ca="1" si="38"/>
        <v>0.55158097373862303</v>
      </c>
      <c r="F436" s="23">
        <f t="shared" ca="1" si="39"/>
        <v>0.72272375604133532</v>
      </c>
      <c r="G436" s="23">
        <f t="shared" ca="1" si="40"/>
        <v>4.7405431919808771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ca="1" si="37"/>
        <v>1.2693047895381109</v>
      </c>
      <c r="E437" s="23">
        <f t="shared" ca="1" si="38"/>
        <v>0.55352457399208099</v>
      </c>
      <c r="F437" s="23">
        <f t="shared" ca="1" si="39"/>
        <v>0.72215360599392386</v>
      </c>
      <c r="G437" s="23">
        <f t="shared" ca="1" si="40"/>
        <v>4.7363300871414999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ca="1" si="37"/>
        <v>1.2696477436517206</v>
      </c>
      <c r="E438" s="23">
        <f t="shared" ca="1" si="38"/>
        <v>0.55546659552515698</v>
      </c>
      <c r="F438" s="23">
        <f t="shared" ca="1" si="39"/>
        <v>0.72158476777448211</v>
      </c>
      <c r="G438" s="23">
        <f t="shared" ca="1" si="40"/>
        <v>4.7321266760113359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ca="1" si="37"/>
        <v>1.2699884139459179</v>
      </c>
      <c r="E439" s="23">
        <f t="shared" ca="1" si="38"/>
        <v>0.55740704886265335</v>
      </c>
      <c r="F439" s="23">
        <f t="shared" ca="1" si="39"/>
        <v>0.7210172287338048</v>
      </c>
      <c r="G439" s="23">
        <f t="shared" ca="1" si="40"/>
        <v>4.7279328651195032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ca="1" si="37"/>
        <v>1.2703268206538341</v>
      </c>
      <c r="E440" s="23">
        <f t="shared" ca="1" si="38"/>
        <v>0.5593459444360267</v>
      </c>
      <c r="F440" s="23">
        <f t="shared" ca="1" si="39"/>
        <v>0.72045097639896483</v>
      </c>
      <c r="G440" s="23">
        <f t="shared" ca="1" si="40"/>
        <v>4.7237485622977209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ca="1" si="37"/>
        <v>1.270662983785031</v>
      </c>
      <c r="E441" s="23">
        <f t="shared" ca="1" si="38"/>
        <v>0.56128329258441878</v>
      </c>
      <c r="F441" s="23">
        <f t="shared" ca="1" si="39"/>
        <v>0.7198859984706022</v>
      </c>
      <c r="G441" s="23">
        <f t="shared" ca="1" si="40"/>
        <v>4.7195736766602767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ca="1" si="37"/>
        <v>1.2709969231284581</v>
      </c>
      <c r="E442" s="23">
        <f t="shared" ca="1" si="38"/>
        <v>0.56321910355567795</v>
      </c>
      <c r="F442" s="23">
        <f t="shared" ca="1" si="39"/>
        <v>0.7193222828202589</v>
      </c>
      <c r="G442" s="23">
        <f t="shared" ca="1" si="40"/>
        <v>4.7154081185843335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ca="1" si="37"/>
        <v>1.2713286582553651</v>
      </c>
      <c r="E443" s="23">
        <f t="shared" ca="1" si="38"/>
        <v>0.56515338750736166</v>
      </c>
      <c r="F443" s="23">
        <f t="shared" ca="1" si="39"/>
        <v>0.71875981748776208</v>
      </c>
      <c r="G443" s="23">
        <f t="shared" ca="1" si="40"/>
        <v>4.7112517996905918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ca="1" si="37"/>
        <v>1.2716582085221702</v>
      </c>
      <c r="E444" s="23">
        <f t="shared" ca="1" si="38"/>
        <v>0.56708615450773137</v>
      </c>
      <c r="F444" s="23">
        <f t="shared" ca="1" si="39"/>
        <v>0.71819859067865022</v>
      </c>
      <c r="G444" s="23">
        <f t="shared" ca="1" si="40"/>
        <v>4.7071046328242678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ca="1" si="37"/>
        <v>1.271985593073282</v>
      </c>
      <c r="E445" s="23">
        <f t="shared" ca="1" si="38"/>
        <v>0.56901741453672938</v>
      </c>
      <c r="F445" s="23">
        <f t="shared" ca="1" si="39"/>
        <v>0.71763859076164671</v>
      </c>
      <c r="G445" s="23">
        <f t="shared" ca="1" si="40"/>
        <v>4.7029665320364309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ca="1" si="37"/>
        <v>1.2723108308438822</v>
      </c>
      <c r="E446" s="23">
        <f t="shared" ca="1" si="38"/>
        <v>0.57094717748694734</v>
      </c>
      <c r="F446" s="23">
        <f t="shared" ca="1" si="39"/>
        <v>0.71707980626617307</v>
      </c>
      <c r="G446" s="23">
        <f t="shared" ca="1" si="40"/>
        <v>4.6988374125656218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ca="1" si="37"/>
        <v>1.2726339405626623</v>
      </c>
      <c r="E447" s="23">
        <f t="shared" ca="1" si="38"/>
        <v>0.57287545316457766</v>
      </c>
      <c r="F447" s="23">
        <f t="shared" ca="1" si="39"/>
        <v>0.71652222587990866</v>
      </c>
      <c r="G447" s="23">
        <f t="shared" ca="1" si="40"/>
        <v>4.6947171908198246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ca="1" si="37"/>
        <v>1.2729549407545195</v>
      </c>
      <c r="E448" s="23">
        <f t="shared" ca="1" si="38"/>
        <v>0.57480225129035667</v>
      </c>
      <c r="F448" s="23">
        <f t="shared" ca="1" si="39"/>
        <v>0.71596583844639095</v>
      </c>
      <c r="G448" s="23">
        <f t="shared" ca="1" si="40"/>
        <v>4.690605784358727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ca="1" si="37"/>
        <v>1.2732738497432132</v>
      </c>
      <c r="E449" s="23">
        <f t="shared" ca="1" si="38"/>
        <v>0.57672758150049175</v>
      </c>
      <c r="F449" s="23">
        <f t="shared" ca="1" si="39"/>
        <v>0.71541063296265539</v>
      </c>
      <c r="G449" s="23">
        <f t="shared" ca="1" si="40"/>
        <v>4.6865031118762905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ca="1" si="37"/>
        <v>1.2735906856539785</v>
      </c>
      <c r="E450" s="23">
        <f t="shared" ca="1" si="38"/>
        <v>0.57865145334757917</v>
      </c>
      <c r="F450" s="23">
        <f t="shared" ca="1" si="39"/>
        <v>0.7148565985769183</v>
      </c>
      <c r="G450" s="23">
        <f t="shared" ca="1" si="40"/>
        <v>4.6824090931836171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ca="1" si="37"/>
        <v>1.2739054664161031</v>
      </c>
      <c r="E451" s="23">
        <f t="shared" ca="1" si="38"/>
        <v>0.58057387630150936</v>
      </c>
      <c r="F451" s="23">
        <f t="shared" ca="1" si="39"/>
        <v>0.71430372458629643</v>
      </c>
      <c r="G451" s="23">
        <f t="shared" ca="1" si="40"/>
        <v>4.6783236491921096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ca="1" si="37"/>
        <v>1.2742182097654635</v>
      </c>
      <c r="E452" s="23">
        <f t="shared" ca="1" si="38"/>
        <v>0.58249485975035831</v>
      </c>
      <c r="F452" s="23">
        <f t="shared" ca="1" si="39"/>
        <v>0.7137520004345671</v>
      </c>
      <c r="G452" s="23">
        <f t="shared" ca="1" si="40"/>
        <v>4.6742467018969096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ca="1" si="37"/>
        <v>1.274528933247022</v>
      </c>
      <c r="E453" s="23">
        <f t="shared" ca="1" si="38"/>
        <v>0.58441441300127173</v>
      </c>
      <c r="F453" s="23">
        <f t="shared" ca="1" si="39"/>
        <v>0.71320141570996609</v>
      </c>
      <c r="G453" s="23">
        <f t="shared" ca="1" si="40"/>
        <v>4.6701781743606317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ca="1" si="37"/>
        <v>1.274837654217289</v>
      </c>
      <c r="E454" s="23">
        <f t="shared" ca="1" si="38"/>
        <v>0.58633254528133216</v>
      </c>
      <c r="F454" s="23">
        <f t="shared" ca="1" si="39"/>
        <v>0.71265196014302201</v>
      </c>
      <c r="G454" s="23">
        <f t="shared" ca="1" si="40"/>
        <v>4.6661179906973578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ca="1" si="37"/>
        <v>1.2751443898467469</v>
      </c>
      <c r="E455" s="23">
        <f t="shared" ca="1" si="38"/>
        <v>0.58824926573842129</v>
      </c>
      <c r="F455" s="23">
        <f t="shared" ca="1" si="39"/>
        <v>0.71210362360442714</v>
      </c>
      <c r="G455" s="23">
        <f t="shared" ca="1" si="40"/>
        <v>4.662066076056905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ca="1" si="37"/>
        <v>1.2754491571222357</v>
      </c>
      <c r="E456" s="23">
        <f t="shared" ca="1" si="38"/>
        <v>0.59016458344206524</v>
      </c>
      <c r="F456" s="23">
        <f t="shared" ca="1" si="39"/>
        <v>0.71155639610294541</v>
      </c>
      <c r="G456" s="23">
        <f t="shared" ca="1" si="40"/>
        <v>4.658022356609365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ca="1" si="37"/>
        <v>1.2757519728493074</v>
      </c>
      <c r="E457" s="23">
        <f t="shared" ca="1" si="38"/>
        <v>0.59207850738427381</v>
      </c>
      <c r="F457" s="23">
        <f t="shared" ca="1" si="39"/>
        <v>0.71101026778335374</v>
      </c>
      <c r="G457" s="23">
        <f t="shared" ca="1" si="40"/>
        <v>4.6539867595298956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ca="1" si="37"/>
        <v>1.2760528536545408</v>
      </c>
      <c r="E458" s="23">
        <f t="shared" ca="1" si="38"/>
        <v>0.59399104648036471</v>
      </c>
      <c r="F458" s="23">
        <f t="shared" ca="1" si="39"/>
        <v>0.71046522892441899</v>
      </c>
      <c r="G458" s="23">
        <f t="shared" ca="1" si="40"/>
        <v>4.6499592129837684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ca="1" si="37"/>
        <v>1.2763518159878251</v>
      </c>
      <c r="E459" s="23">
        <f t="shared" ca="1" si="38"/>
        <v>0.59590220956978202</v>
      </c>
      <c r="F459" s="23">
        <f t="shared" ca="1" si="39"/>
        <v>0.70992126993690818</v>
      </c>
      <c r="G459" s="23">
        <f t="shared" ca="1" si="40"/>
        <v>4.6459396461116622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ca="1" si="37"/>
        <v>1.2766488761246069</v>
      </c>
      <c r="E460" s="23">
        <f t="shared" ca="1" si="38"/>
        <v>0.59781200541689883</v>
      </c>
      <c r="F460" s="23">
        <f t="shared" ca="1" si="39"/>
        <v>0.70937838136163245</v>
      </c>
      <c r="G460" s="23">
        <f t="shared" ca="1" si="40"/>
        <v>4.6419279890152172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ca="1" si="37"/>
        <v>1.2769440501681073</v>
      </c>
      <c r="E461" s="23">
        <f t="shared" ca="1" si="38"/>
        <v>0.59972044271181468</v>
      </c>
      <c r="F461" s="23">
        <f t="shared" ca="1" si="39"/>
        <v>0.70883655386752209</v>
      </c>
      <c r="G461" s="23">
        <f t="shared" ca="1" si="40"/>
        <v>4.6379241727428013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ca="1" si="37"/>
        <v>1.2772373540515025</v>
      </c>
      <c r="E462" s="23">
        <f t="shared" ca="1" si="38"/>
        <v>0.60162753007113967</v>
      </c>
      <c r="F462" s="23">
        <f t="shared" ca="1" si="39"/>
        <v>0.70829577824973544</v>
      </c>
      <c r="G462" s="23">
        <f t="shared" ca="1" si="40"/>
        <v>4.6339281292755459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ca="1" si="37"/>
        <v>1.2775288035400751</v>
      </c>
      <c r="E463" s="23">
        <f t="shared" ca="1" si="38"/>
        <v>0.60353327603877005</v>
      </c>
      <c r="F463" s="23">
        <f t="shared" ca="1" si="39"/>
        <v>0.70775604542779724</v>
      </c>
      <c r="G463" s="23">
        <f t="shared" ca="1" si="40"/>
        <v>4.6299397915135785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ca="1" si="37"/>
        <v>1.277818414233332</v>
      </c>
      <c r="E464" s="23">
        <f t="shared" ca="1" si="38"/>
        <v>0.60543768908665352</v>
      </c>
      <c r="F464" s="23">
        <f t="shared" ca="1" si="39"/>
        <v>0.70721734644376932</v>
      </c>
      <c r="G464" s="23">
        <f t="shared" ca="1" si="40"/>
        <v>4.6259590932625123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ca="1" si="37"/>
        <v>1.2781062015670921</v>
      </c>
      <c r="E465" s="23">
        <f t="shared" ca="1" si="38"/>
        <v>0.60734077761554428</v>
      </c>
      <c r="F465" s="23">
        <f t="shared" ca="1" si="39"/>
        <v>0.70667967246044938</v>
      </c>
      <c r="G465" s="23">
        <f t="shared" ca="1" si="40"/>
        <v>4.6219859692201366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ca="1" si="37"/>
        <v>1.2783921808155432</v>
      </c>
      <c r="E466" s="23">
        <f t="shared" ca="1" si="38"/>
        <v>0.60924254995575111</v>
      </c>
      <c r="F466" s="23">
        <f t="shared" ca="1" si="39"/>
        <v>0.70614301475960173</v>
      </c>
      <c r="G466" s="23">
        <f t="shared" ca="1" si="40"/>
        <v>4.6180203549633356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ca="1" si="37"/>
        <v>1.2786763670932682</v>
      </c>
      <c r="E467" s="23">
        <f t="shared" ca="1" si="38"/>
        <v>0.61114301436787188</v>
      </c>
      <c r="F467" s="23">
        <f t="shared" ca="1" si="39"/>
        <v>0.70560736474021513</v>
      </c>
      <c r="G467" s="23">
        <f t="shared" ca="1" si="40"/>
        <v>4.6140621869352234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ca="1" si="37"/>
        <v>1.2789587753572427</v>
      </c>
      <c r="E468" s="23">
        <f t="shared" ca="1" si="38"/>
        <v>0.61304217904352343</v>
      </c>
      <c r="F468" s="23">
        <f t="shared" ca="1" si="39"/>
        <v>0.70507271391678994</v>
      </c>
      <c r="G468" s="23">
        <f t="shared" ca="1" si="40"/>
        <v>4.6101114024324827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ca="1" si="37"/>
        <v>1.2792394204088033</v>
      </c>
      <c r="E469" s="23">
        <f t="shared" ca="1" si="38"/>
        <v>0.61494005210605829</v>
      </c>
      <c r="F469" s="23">
        <f t="shared" ca="1" si="39"/>
        <v>0.70453905391765237</v>
      </c>
      <c r="G469" s="23">
        <f t="shared" ca="1" si="40"/>
        <v>4.6061679395929094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ca="1" si="37"/>
        <v>1.2795183168955866</v>
      </c>
      <c r="E470" s="23">
        <f t="shared" ca="1" si="38"/>
        <v>0.61683664161127583</v>
      </c>
      <c r="F470" s="23">
        <f t="shared" ca="1" si="39"/>
        <v>0.704006376483298</v>
      </c>
      <c r="G470" s="23">
        <f t="shared" ca="1" si="40"/>
        <v>4.6022317373831667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ca="1" si="37"/>
        <v>1.2797954793134398</v>
      </c>
      <c r="E471" s="23">
        <f t="shared" ca="1" si="38"/>
        <v>0.61873195554812199</v>
      </c>
      <c r="F471" s="23">
        <f t="shared" ca="1" si="39"/>
        <v>0.70347467346476011</v>
      </c>
      <c r="G471" s="23">
        <f t="shared" ca="1" si="40"/>
        <v>4.5983027355867385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ca="1" si="37"/>
        <v>1.280070922008306</v>
      </c>
      <c r="E472" s="23">
        <f t="shared" ca="1" si="38"/>
        <v>0.62062600183938166</v>
      </c>
      <c r="F472" s="23">
        <f t="shared" ca="1" si="39"/>
        <v>0.70294393682200518</v>
      </c>
      <c r="G472" s="23">
        <f t="shared" ca="1" si="40"/>
        <v>4.594380874792062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ca="1" si="37"/>
        <v>1.2803446591780792</v>
      </c>
      <c r="E473" s="23">
        <f t="shared" ca="1" si="38"/>
        <v>0.62251878834236185</v>
      </c>
      <c r="F473" s="23">
        <f t="shared" ca="1" si="39"/>
        <v>0.70241415862235512</v>
      </c>
      <c r="G473" s="23">
        <f t="shared" ca="1" si="40"/>
        <v>4.5904660963808768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ca="1" si="37"/>
        <v>1.2806167048744346</v>
      </c>
      <c r="E474" s="23">
        <f t="shared" ca="1" si="38"/>
        <v>0.62441032284956799</v>
      </c>
      <c r="F474" s="23">
        <f t="shared" ca="1" si="39"/>
        <v>0.70188533103893258</v>
      </c>
      <c r="G474" s="23">
        <f t="shared" ca="1" si="40"/>
        <v>4.5865583425167333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ca="1" si="37"/>
        <v>1.2808870730046313</v>
      </c>
      <c r="E475" s="23">
        <f t="shared" ca="1" si="38"/>
        <v>0.62630061308936857</v>
      </c>
      <c r="F475" s="23">
        <f t="shared" ca="1" si="39"/>
        <v>0.70135744634913555</v>
      </c>
      <c r="G475" s="23">
        <f t="shared" ca="1" si="40"/>
        <v>4.5826575561337197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ca="1" si="37"/>
        <v>1.2811557773332907</v>
      </c>
      <c r="E476" s="23">
        <f t="shared" ca="1" si="38"/>
        <v>0.62818966672665533</v>
      </c>
      <c r="F476" s="23">
        <f t="shared" ca="1" si="39"/>
        <v>0.70083049693313104</v>
      </c>
      <c r="G476" s="23">
        <f t="shared" ca="1" si="40"/>
        <v>4.5787636809253334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ca="1" si="37"/>
        <v>1.2814228314841478</v>
      </c>
      <c r="E477" s="23">
        <f t="shared" ca="1" si="38"/>
        <v>0.63007749136349311</v>
      </c>
      <c r="F477" s="23">
        <f t="shared" ca="1" si="39"/>
        <v>0.70030447527237705</v>
      </c>
      <c r="G477" s="23">
        <f t="shared" ca="1" si="40"/>
        <v>4.5748766613335583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ca="1" si="37"/>
        <v>1.2816882489417778</v>
      </c>
      <c r="E478" s="23">
        <f t="shared" ca="1" si="38"/>
        <v>0.63196409453976155</v>
      </c>
      <c r="F478" s="23">
        <f t="shared" ca="1" si="39"/>
        <v>0.69977937394816592</v>
      </c>
      <c r="G478" s="23">
        <f t="shared" ca="1" si="40"/>
        <v>4.5709964425380996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ca="1" si="37"/>
        <v>1.2819520430532994</v>
      </c>
      <c r="E479" s="23">
        <f t="shared" ca="1" si="38"/>
        <v>0.63384948373379124</v>
      </c>
      <c r="F479" s="23">
        <f t="shared" ca="1" si="39"/>
        <v>0.69925518564019273</v>
      </c>
      <c r="G479" s="23">
        <f t="shared" ca="1" si="40"/>
        <v>4.5671229704458085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ca="1" si="37"/>
        <v>1.2822142270300512</v>
      </c>
      <c r="E480" s="23">
        <f t="shared" ca="1" si="38"/>
        <v>0.63573366636298856</v>
      </c>
      <c r="F480" s="23">
        <f t="shared" ca="1" si="39"/>
        <v>0.69873190312514388</v>
      </c>
      <c r="G480" s="23">
        <f t="shared" ca="1" si="40"/>
        <v>4.5632561916802477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ca="1" si="37"/>
        <v>1.2824748139492477</v>
      </c>
      <c r="E481" s="23">
        <f t="shared" ca="1" si="38"/>
        <v>0.63761664978445587</v>
      </c>
      <c r="F481" s="23">
        <f t="shared" ca="1" si="39"/>
        <v>0.69820951927531083</v>
      </c>
      <c r="G481" s="23">
        <f t="shared" ca="1" si="40"/>
        <v>4.5593960535714526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ca="1" si="43">1+$E$14/$E$13*(1-$C$19^2/C482^2)</f>
        <v>1.2827338167556084</v>
      </c>
      <c r="E482" s="23">
        <f t="shared" ref="E482:E545" ca="1" si="44">$C$20*(C482/$C$19-$C$19/C482)</f>
        <v>0.63949844129560396</v>
      </c>
      <c r="F482" s="23">
        <f t="shared" ref="F482:F545" ca="1" si="45">(D482^2+E482^2)^0.5/(D482^2+E482^2)</f>
        <v>0.69768802705722344</v>
      </c>
      <c r="G482" s="23">
        <f t="shared" ref="G482:G545" ca="1" si="46">F482*$C$22/$C$12-$C$3</f>
        <v>4.5555425041458291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ca="1" si="43"/>
        <v>1.2829912482629671</v>
      </c>
      <c r="E483" s="23">
        <f t="shared" ca="1" si="44"/>
        <v>0.6413790481347541</v>
      </c>
      <c r="F483" s="23">
        <f t="shared" ca="1" si="45"/>
        <v>0.69716741953030692</v>
      </c>
      <c r="G483" s="23">
        <f t="shared" ca="1" si="46"/>
        <v>4.55169549211623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ca="1" si="43"/>
        <v>1.2832471211558545</v>
      </c>
      <c r="E484" s="23">
        <f t="shared" ca="1" si="44"/>
        <v>0.6432584774817367</v>
      </c>
      <c r="F484" s="23">
        <f t="shared" ca="1" si="45"/>
        <v>0.69664768984555803</v>
      </c>
      <c r="G484" s="23">
        <f t="shared" ca="1" si="46"/>
        <v>4.5478549668721735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ca="1" si="43"/>
        <v>1.2835014479910631</v>
      </c>
      <c r="E485" s="23">
        <f t="shared" ca="1" si="44"/>
        <v>0.64513673645848035</v>
      </c>
      <c r="F485" s="23">
        <f t="shared" ca="1" si="45"/>
        <v>0.69612883124424363</v>
      </c>
      <c r="G485" s="23">
        <f t="shared" ca="1" si="46"/>
        <v>4.5440208784702261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ca="1" si="43"/>
        <v>1.2837542411991865</v>
      </c>
      <c r="E486" s="23">
        <f t="shared" ca="1" si="44"/>
        <v>0.64701383212959407</v>
      </c>
      <c r="F486" s="23">
        <f t="shared" ca="1" si="45"/>
        <v>0.69561083705661875</v>
      </c>
      <c r="G486" s="23">
        <f t="shared" ca="1" si="46"/>
        <v>4.540193177624527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ca="1" si="43"/>
        <v>1.2840055130861383</v>
      </c>
      <c r="E487" s="23">
        <f t="shared" ca="1" si="44"/>
        <v>0.64888977150294291</v>
      </c>
      <c r="F487" s="23">
        <f t="shared" ca="1" si="45"/>
        <v>0.69509370070066556</v>
      </c>
      <c r="G487" s="23">
        <f t="shared" ca="1" si="46"/>
        <v>4.5363718156974757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ca="1" si="43"/>
        <v>1.2842552758346502</v>
      </c>
      <c r="E488" s="23">
        <f t="shared" ca="1" si="44"/>
        <v>0.65076456153021722</v>
      </c>
      <c r="F488" s="23">
        <f t="shared" ca="1" si="45"/>
        <v>0.69457741568085052</v>
      </c>
      <c r="G488" s="23">
        <f t="shared" ca="1" si="46"/>
        <v>4.5325567446905435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ca="1" si="43"/>
        <v>1.2845035415057486</v>
      </c>
      <c r="E489" s="23">
        <f t="shared" ca="1" si="44"/>
        <v>0.65263820910749293</v>
      </c>
      <c r="F489" s="23">
        <f t="shared" ca="1" si="45"/>
        <v>0.69406197558690252</v>
      </c>
      <c r="G489" s="23">
        <f t="shared" ca="1" si="46"/>
        <v>4.5287479172352434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ca="1" si="43"/>
        <v>1.2847503220402103</v>
      </c>
      <c r="E490" s="23">
        <f t="shared" ca="1" si="44"/>
        <v>0.65451072107578845</v>
      </c>
      <c r="F490" s="23">
        <f t="shared" ca="1" si="45"/>
        <v>0.69354737409260969</v>
      </c>
      <c r="G490" s="23">
        <f t="shared" ca="1" si="46"/>
        <v>4.5249452865842432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ca="1" si="43"/>
        <v>1.2849956292599993</v>
      </c>
      <c r="E491" s="23">
        <f t="shared" ca="1" si="44"/>
        <v>0.65638210422161158</v>
      </c>
      <c r="F491" s="23">
        <f t="shared" ca="1" si="45"/>
        <v>0.69303360495463384</v>
      </c>
      <c r="G491" s="23">
        <f t="shared" ca="1" si="46"/>
        <v>4.5211488066026027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ca="1" si="43"/>
        <v>1.2852394748696814</v>
      </c>
      <c r="E492" s="23">
        <f t="shared" ca="1" si="44"/>
        <v>0.65825236527750153</v>
      </c>
      <c r="F492" s="23">
        <f t="shared" ca="1" si="45"/>
        <v>0.69252066201134466</v>
      </c>
      <c r="G492" s="23">
        <f t="shared" ca="1" si="46"/>
        <v>4.5173584317591597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ca="1" si="43"/>
        <v>1.2854818704578208</v>
      </c>
      <c r="E493" s="23">
        <f t="shared" ca="1" si="44"/>
        <v>0.66012151092256566</v>
      </c>
      <c r="F493" s="23">
        <f t="shared" ca="1" si="45"/>
        <v>0.69200853918167082</v>
      </c>
      <c r="G493" s="23">
        <f t="shared" ca="1" si="46"/>
        <v>4.513574117118039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ca="1" si="43"/>
        <v>1.2857228274983581</v>
      </c>
      <c r="E494" s="23">
        <f t="shared" ca="1" si="44"/>
        <v>0.66198954778300623</v>
      </c>
      <c r="F494" s="23">
        <f t="shared" ca="1" si="45"/>
        <v>0.6914972304639696</v>
      </c>
      <c r="G494" s="23">
        <f t="shared" ca="1" si="46"/>
        <v>4.5097958183303026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ca="1" si="43"/>
        <v>1.2859623573519663</v>
      </c>
      <c r="E495" s="23">
        <f t="shared" ca="1" si="44"/>
        <v>0.66385648243264561</v>
      </c>
      <c r="F495" s="23">
        <f t="shared" ca="1" si="45"/>
        <v>0.69098672993491317</v>
      </c>
      <c r="G495" s="23">
        <f t="shared" ca="1" si="46"/>
        <v>4.5060234916257143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ca="1" si="43"/>
        <v>1.2862004712673911</v>
      </c>
      <c r="E496" s="23">
        <f t="shared" ca="1" si="44"/>
        <v>0.66572232139344079</v>
      </c>
      <c r="F496" s="23">
        <f t="shared" ca="1" si="45"/>
        <v>0.69047703174839314</v>
      </c>
      <c r="G496" s="23">
        <f t="shared" ca="1" si="46"/>
        <v>4.5022570938046513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ca="1" si="43"/>
        <v>1.2864371803827714</v>
      </c>
      <c r="E497" s="23">
        <f t="shared" ca="1" si="44"/>
        <v>0.66758707113599569</v>
      </c>
      <c r="F497" s="23">
        <f t="shared" ca="1" si="45"/>
        <v>0.68996813013444014</v>
      </c>
      <c r="G497" s="23">
        <f t="shared" ca="1" si="46"/>
        <v>4.4984965822301159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ca="1" si="43"/>
        <v>1.2866724957269415</v>
      </c>
      <c r="E498" s="23">
        <f t="shared" ca="1" si="44"/>
        <v>0.66945073808006372</v>
      </c>
      <c r="F498" s="23">
        <f t="shared" ca="1" si="45"/>
        <v>0.68946001939816204</v>
      </c>
      <c r="G498" s="23">
        <f t="shared" ca="1" si="46"/>
        <v>4.494741914819893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ca="1" si="43"/>
        <v>1.2869064282207159</v>
      </c>
      <c r="E499" s="23">
        <f t="shared" ca="1" si="44"/>
        <v>0.67131332859504811</v>
      </c>
      <c r="F499" s="23">
        <f t="shared" ca="1" si="45"/>
        <v>0.68895269391869618</v>
      </c>
      <c r="G499" s="23">
        <f t="shared" ca="1" si="46"/>
        <v>4.4909930500388038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ca="1" si="43"/>
        <v>1.287138988678157</v>
      </c>
      <c r="E500" s="23">
        <f t="shared" ca="1" si="44"/>
        <v>0.67317484900049296</v>
      </c>
      <c r="F500" s="23">
        <f t="shared" ca="1" si="45"/>
        <v>0.68844614814817984</v>
      </c>
      <c r="G500" s="23">
        <f t="shared" ca="1" si="46"/>
        <v>4.4872499468911018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ca="1" si="43"/>
        <v>1.2873701878078239</v>
      </c>
      <c r="E501" s="23">
        <f t="shared" ca="1" si="44"/>
        <v>0.67503530556657187</v>
      </c>
      <c r="F501" s="23">
        <f t="shared" ca="1" si="45"/>
        <v>0.68794037661073382</v>
      </c>
      <c r="G501" s="23">
        <f t="shared" ca="1" si="46"/>
        <v>4.4835125649129584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ca="1" si="43"/>
        <v>1.2876000362140054</v>
      </c>
      <c r="E502" s="23">
        <f t="shared" ca="1" si="44"/>
        <v>0.67689470451456746</v>
      </c>
      <c r="F502" s="23">
        <f t="shared" ca="1" si="45"/>
        <v>0.68743537390146447</v>
      </c>
      <c r="G502" s="23">
        <f t="shared" ca="1" si="46"/>
        <v>4.4797808641650914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ca="1" si="43"/>
        <v>1.2878285443979371</v>
      </c>
      <c r="E503" s="23">
        <f t="shared" ca="1" si="44"/>
        <v>0.67875305201734748</v>
      </c>
      <c r="F503" s="23">
        <f t="shared" ca="1" si="45"/>
        <v>0.6869311346854774</v>
      </c>
      <c r="G503" s="23">
        <f t="shared" ca="1" si="46"/>
        <v>4.4760548052254778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ca="1" si="43"/>
        <v>1.2880557227589988</v>
      </c>
      <c r="E504" s="23">
        <f t="shared" ca="1" si="44"/>
        <v>0.68061035419983651</v>
      </c>
      <c r="F504" s="23">
        <f t="shared" ca="1" si="45"/>
        <v>0.68642765369690917</v>
      </c>
      <c r="G504" s="23">
        <f t="shared" ca="1" si="46"/>
        <v>4.4723343491821916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ca="1" si="43"/>
        <v>1.2882815815958994</v>
      </c>
      <c r="E505" s="23">
        <f t="shared" ca="1" si="44"/>
        <v>0.68246661713947698</v>
      </c>
      <c r="F505" s="23">
        <f t="shared" ca="1" si="45"/>
        <v>0.68592492573797237</v>
      </c>
      <c r="G505" s="23">
        <f t="shared" ca="1" si="46"/>
        <v>4.4686194576263576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ca="1" si="43"/>
        <v>1.2885061311078441</v>
      </c>
      <c r="E506" s="23">
        <f t="shared" ca="1" si="44"/>
        <v>0.6843218468666924</v>
      </c>
      <c r="F506" s="23">
        <f t="shared" ca="1" si="45"/>
        <v>0.68542294567801332</v>
      </c>
      <c r="G506" s="23">
        <f t="shared" ca="1" si="46"/>
        <v>4.464910092645181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ca="1" si="43"/>
        <v>1.2887293813956839</v>
      </c>
      <c r="E507" s="23">
        <f t="shared" ca="1" si="44"/>
        <v>0.68617604936533805</v>
      </c>
      <c r="F507" s="23">
        <f t="shared" ca="1" si="45"/>
        <v>0.68492170845258815</v>
      </c>
      <c r="G507" s="23">
        <f t="shared" ca="1" si="46"/>
        <v>4.4612062168151212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ca="1" si="43"/>
        <v>1.2889513424630543</v>
      </c>
      <c r="E508" s="23">
        <f t="shared" ca="1" si="44"/>
        <v>0.68802923057315168</v>
      </c>
      <c r="F508" s="23">
        <f t="shared" ca="1" si="45"/>
        <v>0.68442120906254766</v>
      </c>
      <c r="G508" s="23">
        <f t="shared" ca="1" si="46"/>
        <v>4.4575077931951306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ca="1" si="43"/>
        <v>1.2891720242174942</v>
      </c>
      <c r="E509" s="23">
        <f t="shared" ca="1" si="44"/>
        <v>0.68988139638219548</v>
      </c>
      <c r="F509" s="23">
        <f t="shared" ca="1" si="45"/>
        <v>0.68392144257314014</v>
      </c>
      <c r="G509" s="23">
        <f t="shared" ca="1" si="46"/>
        <v>4.4538147853200263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ca="1" si="43"/>
        <v>1.2893914364715513</v>
      </c>
      <c r="E510" s="23">
        <f t="shared" ca="1" si="44"/>
        <v>0.69173255263929578</v>
      </c>
      <c r="F510" s="23">
        <f t="shared" ca="1" si="45"/>
        <v>0.6834224041131256</v>
      </c>
      <c r="G510" s="23">
        <f t="shared" ca="1" si="46"/>
        <v>4.4501271571939425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ca="1" si="43"/>
        <v>1.2896095889438741</v>
      </c>
      <c r="E511" s="23">
        <f t="shared" ca="1" si="44"/>
        <v>0.69358270514647458</v>
      </c>
      <c r="F511" s="23">
        <f t="shared" ca="1" si="45"/>
        <v>0.68292408887390244</v>
      </c>
      <c r="G511" s="23">
        <f t="shared" ca="1" si="46"/>
        <v>4.4464448732838759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ca="1" si="43"/>
        <v>1.2898264912602873</v>
      </c>
      <c r="E512" s="23">
        <f t="shared" ca="1" si="44"/>
        <v>0.69543185966138055</v>
      </c>
      <c r="F512" s="23">
        <f t="shared" ca="1" si="45"/>
        <v>0.68242649210864947</v>
      </c>
      <c r="G512" s="23">
        <f t="shared" ca="1" si="46"/>
        <v>4.4427678985133507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ca="1" si="43"/>
        <v>1.290042152954854</v>
      </c>
      <c r="E513" s="23">
        <f t="shared" ca="1" si="44"/>
        <v>0.6972800218977091</v>
      </c>
      <c r="F513" s="23">
        <f t="shared" ca="1" si="45"/>
        <v>0.68192960913147849</v>
      </c>
      <c r="G513" s="23">
        <f t="shared" ca="1" si="46"/>
        <v>4.4390961982561512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ca="1" si="43"/>
        <v>1.2902565834709232</v>
      </c>
      <c r="E514" s="23">
        <f t="shared" ca="1" si="44"/>
        <v>0.69912719752562391</v>
      </c>
      <c r="F514" s="23">
        <f t="shared" ca="1" si="45"/>
        <v>0.68143343531660028</v>
      </c>
      <c r="G514" s="23">
        <f t="shared" ca="1" si="46"/>
        <v>4.4354297383301597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ca="1" si="43"/>
        <v>1.2904697921621633</v>
      </c>
      <c r="E515" s="23">
        <f t="shared" ca="1" si="44"/>
        <v>0.70097339217216892</v>
      </c>
      <c r="F515" s="23">
        <f t="shared" ca="1" si="45"/>
        <v>0.68093796609750401</v>
      </c>
      <c r="G515" s="23">
        <f t="shared" ca="1" si="46"/>
        <v>4.4317684849912986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ca="1" si="43"/>
        <v>1.2906817882935828</v>
      </c>
      <c r="E516" s="23">
        <f t="shared" ca="1" si="44"/>
        <v>0.70281861142167856</v>
      </c>
      <c r="F516" s="23">
        <f t="shared" ca="1" si="45"/>
        <v>0.68044319696614608</v>
      </c>
      <c r="G516" s="23">
        <f t="shared" ca="1" si="46"/>
        <v>4.4281124049275284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ca="1" si="43"/>
        <v>1.2908925810425367</v>
      </c>
      <c r="E517" s="23">
        <f t="shared" ca="1" si="44"/>
        <v>0.70466286081618124</v>
      </c>
      <c r="F517" s="23">
        <f t="shared" ca="1" si="45"/>
        <v>0.67994912347215375</v>
      </c>
      <c r="G517" s="23">
        <f t="shared" ca="1" si="46"/>
        <v>4.4244614652529677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ca="1" si="43"/>
        <v>1.2911021794997195</v>
      </c>
      <c r="E518" s="23">
        <f t="shared" ca="1" si="44"/>
        <v>0.70650614585579985</v>
      </c>
      <c r="F518" s="23">
        <f t="shared" ca="1" si="45"/>
        <v>0.67945574122203845</v>
      </c>
      <c r="G518" s="23">
        <f t="shared" ca="1" si="46"/>
        <v>4.4208156335020785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ca="1" si="43"/>
        <v>1.2913105926701449</v>
      </c>
      <c r="E519" s="23">
        <f t="shared" ca="1" si="44"/>
        <v>0.70834847199914719</v>
      </c>
      <c r="F519" s="23">
        <f t="shared" ca="1" si="45"/>
        <v>0.67896304587842249</v>
      </c>
      <c r="G519" s="23">
        <f t="shared" ca="1" si="46"/>
        <v>4.4171748776239523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ca="1" si="43"/>
        <v>1.2915178294741143</v>
      </c>
      <c r="E520" s="23">
        <f t="shared" ca="1" si="44"/>
        <v>0.71018984466371615</v>
      </c>
      <c r="F520" s="23">
        <f t="shared" ca="1" si="45"/>
        <v>0.67847103315927493</v>
      </c>
      <c r="G520" s="23">
        <f t="shared" ca="1" si="46"/>
        <v>4.4135391659766636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ca="1" si="43"/>
        <v>1.2917238987481703</v>
      </c>
      <c r="E521" s="23">
        <f t="shared" ca="1" si="44"/>
        <v>0.71203026922626689</v>
      </c>
      <c r="F521" s="23">
        <f t="shared" ca="1" si="45"/>
        <v>0.67797969883716025</v>
      </c>
      <c r="G521" s="23">
        <f t="shared" ca="1" si="46"/>
        <v>4.4099084673217188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ca="1" si="43"/>
        <v>1.2919288092460384</v>
      </c>
      <c r="E522" s="23">
        <f t="shared" ca="1" si="44"/>
        <v>0.71386975102320827</v>
      </c>
      <c r="F522" s="23">
        <f t="shared" ca="1" si="45"/>
        <v>0.67748903873849842</v>
      </c>
      <c r="G522" s="23">
        <f t="shared" ca="1" si="46"/>
        <v>4.406282750818586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ca="1" si="43"/>
        <v>1.2921325696395578</v>
      </c>
      <c r="E523" s="23">
        <f t="shared" ca="1" si="44"/>
        <v>0.71570829535097669</v>
      </c>
      <c r="F523" s="23">
        <f t="shared" ca="1" si="45"/>
        <v>0.67699904874283279</v>
      </c>
      <c r="G523" s="23">
        <f t="shared" ca="1" si="46"/>
        <v>4.4026619860192877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ca="1" si="43"/>
        <v>1.2923351885195984</v>
      </c>
      <c r="E524" s="23">
        <f t="shared" ca="1" si="44"/>
        <v>0.71754590746640823</v>
      </c>
      <c r="F524" s="23">
        <f t="shared" ca="1" si="45"/>
        <v>0.67650972478211291</v>
      </c>
      <c r="G524" s="23">
        <f t="shared" ca="1" si="46"/>
        <v>4.3990461428631011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ca="1" si="43"/>
        <v>1.2925366743969655</v>
      </c>
      <c r="E525" s="23">
        <f t="shared" ca="1" si="44"/>
        <v>0.71938259258710946</v>
      </c>
      <c r="F525" s="23">
        <f t="shared" ca="1" si="45"/>
        <v>0.67602106283998442</v>
      </c>
      <c r="G525" s="23">
        <f t="shared" ca="1" si="46"/>
        <v>4.395435191671309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ca="1" si="43"/>
        <v>1.2927370357032952</v>
      </c>
      <c r="E526" s="23">
        <f t="shared" ca="1" si="44"/>
        <v>0.72121835589182193</v>
      </c>
      <c r="F526" s="23">
        <f t="shared" ca="1" si="45"/>
        <v>0.67553305895108984</v>
      </c>
      <c r="G526" s="23">
        <f t="shared" ca="1" si="46"/>
        <v>4.3918291031420322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ca="1" si="43"/>
        <v>1.2929362807919347</v>
      </c>
      <c r="E527" s="23">
        <f t="shared" ca="1" si="44"/>
        <v>0.72305320252078309</v>
      </c>
      <c r="F527" s="23">
        <f t="shared" ca="1" si="45"/>
        <v>0.67504570920038187</v>
      </c>
      <c r="G527" s="23">
        <f t="shared" ca="1" si="46"/>
        <v>4.3882278483451609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ca="1" si="43"/>
        <v>1.2931344179388145</v>
      </c>
      <c r="E528" s="23">
        <f t="shared" ca="1" si="44"/>
        <v>0.72488713757608492</v>
      </c>
      <c r="F528" s="23">
        <f t="shared" ca="1" si="45"/>
        <v>0.67455900972244298</v>
      </c>
      <c r="G528" s="23">
        <f t="shared" ca="1" si="46"/>
        <v>4.3846313987173184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ca="1" si="43"/>
        <v>1.2933314553433064</v>
      </c>
      <c r="E529" s="23">
        <f t="shared" ca="1" si="44"/>
        <v>0.72672016612202495</v>
      </c>
      <c r="F529" s="23">
        <f t="shared" ca="1" si="45"/>
        <v>0.67407295670081735</v>
      </c>
      <c r="G529" s="23">
        <f t="shared" ca="1" si="46"/>
        <v>4.381039726056934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ca="1" si="43"/>
        <v>1.2935274011290732</v>
      </c>
      <c r="E530" s="23">
        <f t="shared" ca="1" si="44"/>
        <v>0.72855229318545789</v>
      </c>
      <c r="F530" s="23">
        <f t="shared" ca="1" si="45"/>
        <v>0.67358754636735185</v>
      </c>
      <c r="G530" s="23">
        <f t="shared" ca="1" si="46"/>
        <v>4.3774528025193629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ca="1" si="43"/>
        <v>1.2937222633449053</v>
      </c>
      <c r="E531" s="23">
        <f t="shared" ca="1" si="44"/>
        <v>0.73038352375613913</v>
      </c>
      <c r="F531" s="23">
        <f t="shared" ca="1" si="45"/>
        <v>0.67310277500154558</v>
      </c>
      <c r="G531" s="23">
        <f t="shared" ca="1" si="46"/>
        <v>4.3738706006120882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ca="1" si="43"/>
        <v>1.2939160499655469</v>
      </c>
      <c r="E532" s="23">
        <f t="shared" ca="1" si="44"/>
        <v>0.73221386278706702</v>
      </c>
      <c r="F532" s="23">
        <f t="shared" ca="1" si="45"/>
        <v>0.67261863892991058</v>
      </c>
      <c r="G532" s="23">
        <f t="shared" ca="1" si="46"/>
        <v>4.3702930931899928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ca="1" si="43"/>
        <v>1.2941087688925126</v>
      </c>
      <c r="E533" s="23">
        <f t="shared" ca="1" si="44"/>
        <v>0.73404331519482147</v>
      </c>
      <c r="F533" s="23">
        <f t="shared" ca="1" si="45"/>
        <v>0.67213513452533991</v>
      </c>
      <c r="G533" s="23">
        <f t="shared" ca="1" si="46"/>
        <v>4.3667202534506897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ca="1" si="43"/>
        <v>1.2943004279548926</v>
      </c>
      <c r="E534" s="23">
        <f t="shared" ca="1" si="44"/>
        <v>0.73587188585989649</v>
      </c>
      <c r="F534" s="23">
        <f t="shared" ca="1" si="45"/>
        <v>0.67165225820648555</v>
      </c>
      <c r="G534" s="23">
        <f t="shared" ca="1" si="46"/>
        <v>4.3631520549299276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ca="1" si="43"/>
        <v>1.2944910349101482</v>
      </c>
      <c r="E535" s="23">
        <f t="shared" ca="1" si="44"/>
        <v>0.73769957962703236</v>
      </c>
      <c r="F535" s="23">
        <f t="shared" ca="1" si="45"/>
        <v>0.67117000643714497</v>
      </c>
      <c r="G535" s="23">
        <f t="shared" ca="1" si="46"/>
        <v>4.3595884714970543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ca="1" si="43"/>
        <v>1.2946805974448954</v>
      </c>
      <c r="E536" s="23">
        <f t="shared" ca="1" si="44"/>
        <v>0.73952640130554159</v>
      </c>
      <c r="F536" s="23">
        <f t="shared" ca="1" si="45"/>
        <v>0.67068837572565732</v>
      </c>
      <c r="G536" s="23">
        <f t="shared" ca="1" si="46"/>
        <v>4.3560294773505595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ca="1" si="43"/>
        <v>1.2948691231756821</v>
      </c>
      <c r="E537" s="23">
        <f t="shared" ca="1" si="44"/>
        <v>0.74135235566963165</v>
      </c>
      <c r="F537" s="23">
        <f t="shared" ca="1" si="45"/>
        <v>0.67020736262430614</v>
      </c>
      <c r="G537" s="23">
        <f t="shared" ca="1" si="46"/>
        <v>4.3524750470136553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ca="1" si="43"/>
        <v>1.2950566196497513</v>
      </c>
      <c r="E538" s="23">
        <f t="shared" ca="1" si="44"/>
        <v>0.74317744745872583</v>
      </c>
      <c r="F538" s="23">
        <f t="shared" ca="1" si="45"/>
        <v>0.66972696372873342</v>
      </c>
      <c r="G538" s="23">
        <f t="shared" ca="1" si="46"/>
        <v>4.3489251553299511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ca="1" si="43"/>
        <v>1.2952430943457973</v>
      </c>
      <c r="E539" s="23">
        <f t="shared" ca="1" si="44"/>
        <v>0.74500168137777867</v>
      </c>
      <c r="F539" s="23">
        <f t="shared" ca="1" si="45"/>
        <v>0.66924717567735925</v>
      </c>
      <c r="G539" s="23">
        <f t="shared" ca="1" si="46"/>
        <v>4.3453797774591658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ca="1" si="43"/>
        <v>1.2954285546747111</v>
      </c>
      <c r="E540" s="23">
        <f t="shared" ca="1" si="44"/>
        <v>0.7468250620975887</v>
      </c>
      <c r="F540" s="23">
        <f t="shared" ca="1" si="45"/>
        <v>0.66876799515081187</v>
      </c>
      <c r="G540" s="23">
        <f t="shared" ca="1" si="46"/>
        <v>4.3418388888729105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ca="1" si="43"/>
        <v>1.295613007980317</v>
      </c>
      <c r="E541" s="23">
        <f t="shared" ca="1" si="44"/>
        <v>0.74864759425510852</v>
      </c>
      <c r="F541" s="23">
        <f t="shared" ca="1" si="45"/>
        <v>0.66828941887136351</v>
      </c>
      <c r="G541" s="23">
        <f t="shared" ca="1" si="46"/>
        <v>4.3383024653505249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ca="1" si="43"/>
        <v>1.2957964615400999</v>
      </c>
      <c r="E542" s="23">
        <f t="shared" ca="1" si="44"/>
        <v>0.75046928245375011</v>
      </c>
      <c r="F542" s="23">
        <f t="shared" ca="1" si="45"/>
        <v>0.66781144360237676</v>
      </c>
      <c r="G542" s="23">
        <f t="shared" ca="1" si="46"/>
        <v>4.3347704829749851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ca="1" si="43"/>
        <v>1.2959789225659222</v>
      </c>
      <c r="E543" s="23">
        <f t="shared" ca="1" si="44"/>
        <v>0.75229013126368782</v>
      </c>
      <c r="F543" s="23">
        <f t="shared" ca="1" si="45"/>
        <v>0.66733406614775659</v>
      </c>
      <c r="G543" s="23">
        <f t="shared" ca="1" si="46"/>
        <v>4.3312429181288516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ca="1" si="43"/>
        <v>1.2961603982047336</v>
      </c>
      <c r="E544" s="23">
        <f t="shared" ca="1" si="44"/>
        <v>0.75411014522215825</v>
      </c>
      <c r="F544" s="23">
        <f t="shared" ca="1" si="45"/>
        <v>0.66685728335141148</v>
      </c>
      <c r="G544" s="23">
        <f t="shared" ca="1" si="46"/>
        <v>4.327719747490292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ca="1" si="43"/>
        <v>1.2963408955392706</v>
      </c>
      <c r="E545" s="23">
        <f t="shared" ca="1" si="44"/>
        <v>0.75592932883375519</v>
      </c>
      <c r="F545" s="23">
        <f t="shared" ca="1" si="45"/>
        <v>0.66638109209672103</v>
      </c>
      <c r="G545" s="23">
        <f t="shared" ca="1" si="46"/>
        <v>4.3242009480291417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ca="1" si="49">1+$E$14/$E$13*(1-$C$19^2/C546^2)</f>
        <v>1.2965204215887467</v>
      </c>
      <c r="E546" s="23">
        <f t="shared" ref="E546:E609" ca="1" si="50">$C$20*(C546/$C$19-$C$19/C546)</f>
        <v>0.75774768657072433</v>
      </c>
      <c r="F546" s="23">
        <f t="shared" ref="F546:F609" ca="1" si="51">(D546^2+E546^2)^0.5/(D546^2+E546^2)</f>
        <v>0.66590548930601223</v>
      </c>
      <c r="G546" s="23">
        <f t="shared" ref="G546:G609" ca="1" si="52">F546*$C$22/$C$12-$C$3</f>
        <v>4.3206864970030407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ca="1" si="49"/>
        <v>1.2966989833095364</v>
      </c>
      <c r="E547" s="23">
        <f t="shared" ca="1" si="50"/>
        <v>0.75956522287325123</v>
      </c>
      <c r="F547" s="23">
        <f t="shared" ca="1" si="51"/>
        <v>0.66543047194004235</v>
      </c>
      <c r="G547" s="23">
        <f t="shared" ca="1" si="52"/>
        <v>4.3171763719536056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ca="1" si="49"/>
        <v>1.2968765875958481</v>
      </c>
      <c r="E548" s="23">
        <f t="shared" ca="1" si="50"/>
        <v>0.76138194214975041</v>
      </c>
      <c r="F548" s="23">
        <f t="shared" ca="1" si="51"/>
        <v>0.66495603699748784</v>
      </c>
      <c r="G548" s="23">
        <f t="shared" ca="1" si="52"/>
        <v>4.3136705507026543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ca="1" si="49"/>
        <v>1.2970532412803899</v>
      </c>
      <c r="E549" s="23">
        <f t="shared" ca="1" si="50"/>
        <v>0.76319784877714658</v>
      </c>
      <c r="F549" s="23">
        <f t="shared" ca="1" si="51"/>
        <v>0.66448218151444394</v>
      </c>
      <c r="G549" s="23">
        <f t="shared" ca="1" si="52"/>
        <v>4.3101690113485107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ca="1" si="49"/>
        <v>1.2972289511350266</v>
      </c>
      <c r="E550" s="23">
        <f t="shared" ca="1" si="50"/>
        <v>0.76501294710115708</v>
      </c>
      <c r="F550" s="23">
        <f t="shared" ca="1" si="51"/>
        <v>0.66400890256392675</v>
      </c>
      <c r="G550" s="23">
        <f t="shared" ca="1" si="52"/>
        <v>4.3066717322623251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ca="1" si="49"/>
        <v>1.2974037238714282</v>
      </c>
      <c r="E551" s="23">
        <f t="shared" ca="1" si="50"/>
        <v>0.76682724143656855</v>
      </c>
      <c r="F551" s="23">
        <f t="shared" ca="1" si="51"/>
        <v>0.66353619725538615</v>
      </c>
      <c r="G551" s="23">
        <f t="shared" ca="1" si="52"/>
        <v>4.3031786920844741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ca="1" si="49"/>
        <v>1.2975775661417122</v>
      </c>
      <c r="E552" s="23">
        <f t="shared" ca="1" si="50"/>
        <v>0.76864073606751215</v>
      </c>
      <c r="F552" s="23">
        <f t="shared" ca="1" si="51"/>
        <v>0.66306406273422258</v>
      </c>
      <c r="G552" s="23">
        <f t="shared" ca="1" si="52"/>
        <v>4.2996898697209893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ca="1" si="49"/>
        <v>1.2977504845390753</v>
      </c>
      <c r="E553" s="23">
        <f t="shared" ca="1" si="50"/>
        <v>0.77045343524773513</v>
      </c>
      <c r="F553" s="23">
        <f t="shared" ca="1" si="51"/>
        <v>0.66259249618131277</v>
      </c>
      <c r="G553" s="23">
        <f t="shared" ca="1" si="52"/>
        <v>4.2962052443400509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ca="1" si="49"/>
        <v>1.2979224855984191</v>
      </c>
      <c r="E554" s="23">
        <f t="shared" ca="1" si="50"/>
        <v>0.77226534320086926</v>
      </c>
      <c r="F554" s="23">
        <f t="shared" ca="1" si="51"/>
        <v>0.6621214948125399</v>
      </c>
      <c r="G554" s="23">
        <f t="shared" ca="1" si="52"/>
        <v>4.2927247953685228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ca="1" si="49"/>
        <v>1.2980935757969672</v>
      </c>
      <c r="E555" s="23">
        <f t="shared" ca="1" si="50"/>
        <v>0.7740764641206983</v>
      </c>
      <c r="F555" s="23">
        <f t="shared" ca="1" si="51"/>
        <v>0.66165105587833273</v>
      </c>
      <c r="G555" s="23">
        <f t="shared" ca="1" si="52"/>
        <v>4.2892485024885367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ca="1" si="49"/>
        <v>1.2982637615548758</v>
      </c>
      <c r="E556" s="23">
        <f t="shared" ca="1" si="50"/>
        <v>0.77588680217141903</v>
      </c>
      <c r="F556" s="23">
        <f t="shared" ca="1" si="51"/>
        <v>0.66118117666320819</v>
      </c>
      <c r="G556" s="23">
        <f t="shared" ca="1" si="52"/>
        <v>4.2857763456341234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ca="1" si="49"/>
        <v>1.2984330492358349</v>
      </c>
      <c r="E557" s="23">
        <f t="shared" ca="1" si="50"/>
        <v>0.777696361487904</v>
      </c>
      <c r="F557" s="23">
        <f t="shared" ca="1" si="51"/>
        <v>0.6607118544853231</v>
      </c>
      <c r="G557" s="23">
        <f t="shared" ca="1" si="52"/>
        <v>4.2823083049878896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ca="1" si="49"/>
        <v>1.2986014451476642</v>
      </c>
      <c r="E558" s="23">
        <f t="shared" ca="1" si="50"/>
        <v>0.77950514617595701</v>
      </c>
      <c r="F558" s="23">
        <f t="shared" ca="1" si="51"/>
        <v>0.66024308669603038</v>
      </c>
      <c r="G558" s="23">
        <f t="shared" ca="1" si="52"/>
        <v>4.2788443609777467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ca="1" si="49"/>
        <v>1.2987689555428994</v>
      </c>
      <c r="E559" s="23">
        <f t="shared" ca="1" si="50"/>
        <v>0.78131316031257048</v>
      </c>
      <c r="F559" s="23">
        <f t="shared" ca="1" si="51"/>
        <v>0.65977487067944174</v>
      </c>
      <c r="G559" s="23">
        <f t="shared" ca="1" si="52"/>
        <v>4.2753844942736752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ca="1" si="49"/>
        <v>1.2989355866193746</v>
      </c>
      <c r="E560" s="23">
        <f t="shared" ca="1" si="50"/>
        <v>0.78312040794617521</v>
      </c>
      <c r="F560" s="23">
        <f t="shared" ca="1" si="51"/>
        <v>0.65930720385199604</v>
      </c>
      <c r="G560" s="23">
        <f t="shared" ca="1" si="52"/>
        <v>4.2719286857845358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ca="1" si="49"/>
        <v>1.2991013445207935</v>
      </c>
      <c r="E561" s="23">
        <f t="shared" ca="1" si="50"/>
        <v>0.78492689309689223</v>
      </c>
      <c r="F561" s="23">
        <f t="shared" ca="1" si="51"/>
        <v>0.6588400836620345</v>
      </c>
      <c r="G561" s="23">
        <f t="shared" ca="1" si="52"/>
        <v>4.2684769166549303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ca="1" si="49"/>
        <v>1.299266235337297</v>
      </c>
      <c r="E562" s="23">
        <f t="shared" ca="1" si="50"/>
        <v>0.78673261975677855</v>
      </c>
      <c r="F562" s="23">
        <f t="shared" ca="1" si="51"/>
        <v>0.65837350758938118</v>
      </c>
      <c r="G562" s="23">
        <f t="shared" ca="1" si="52"/>
        <v>4.2650291682621031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ca="1" si="49"/>
        <v>1.2994302651060226</v>
      </c>
      <c r="E563" s="23">
        <f t="shared" ca="1" si="50"/>
        <v>0.788537591890072</v>
      </c>
      <c r="F563" s="23">
        <f t="shared" ca="1" si="51"/>
        <v>0.6579074731449287</v>
      </c>
      <c r="G563" s="23">
        <f t="shared" ca="1" si="52"/>
        <v>4.2615854222128764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ca="1" si="49"/>
        <v>1.2995934398116555</v>
      </c>
      <c r="E564" s="23">
        <f t="shared" ca="1" si="50"/>
        <v>0.79034181343343279</v>
      </c>
      <c r="F564" s="23">
        <f t="shared" ca="1" si="51"/>
        <v>0.65744197787023062</v>
      </c>
      <c r="G564" s="23">
        <f t="shared" ca="1" si="52"/>
        <v>4.2581456603406433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ca="1" si="49"/>
        <v>1.2997557653869769</v>
      </c>
      <c r="E565" s="23">
        <f t="shared" ca="1" si="50"/>
        <v>0.79214528829618358</v>
      </c>
      <c r="F565" s="23">
        <f t="shared" ca="1" si="51"/>
        <v>0.65697701933709851</v>
      </c>
      <c r="G565" s="23">
        <f t="shared" ca="1" si="52"/>
        <v>4.2547098647023853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ca="1" si="49"/>
        <v>1.2999172477134013</v>
      </c>
      <c r="E566" s="23">
        <f t="shared" ca="1" si="50"/>
        <v>0.79394802036054601</v>
      </c>
      <c r="F566" s="23">
        <f t="shared" ca="1" si="51"/>
        <v>0.65651259514720506</v>
      </c>
      <c r="G566" s="23">
        <f t="shared" ca="1" si="52"/>
        <v>4.2512780175757428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ca="1" si="49"/>
        <v>1.3000778926215104</v>
      </c>
      <c r="E567" s="23">
        <f t="shared" ca="1" si="50"/>
        <v>0.79575001348187491</v>
      </c>
      <c r="F567" s="23">
        <f t="shared" ca="1" si="51"/>
        <v>0.65604870293169226</v>
      </c>
      <c r="G567" s="23">
        <f t="shared" ca="1" si="52"/>
        <v>4.2478501014561179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ca="1" si="49"/>
        <v>1.3002377058915784</v>
      </c>
      <c r="E568" s="23">
        <f t="shared" ca="1" si="50"/>
        <v>0.79755127148889093</v>
      </c>
      <c r="F568" s="23">
        <f t="shared" ca="1" si="51"/>
        <v>0.6555853403507852</v>
      </c>
      <c r="G568" s="23">
        <f t="shared" ca="1" si="52"/>
        <v>4.2444260990538218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ca="1" si="49"/>
        <v>1.3003966932540931</v>
      </c>
      <c r="E569" s="23">
        <f t="shared" ca="1" si="50"/>
        <v>0.79935179818390911</v>
      </c>
      <c r="F569" s="23">
        <f t="shared" ca="1" si="51"/>
        <v>0.65512250509341052</v>
      </c>
      <c r="G569" s="23">
        <f t="shared" ca="1" si="52"/>
        <v>4.2410059932912549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ca="1" si="49"/>
        <v>1.3005548603902688</v>
      </c>
      <c r="E570" s="23">
        <f t="shared" ca="1" si="50"/>
        <v>0.8011515973430674</v>
      </c>
      <c r="F570" s="23">
        <f t="shared" ca="1" si="51"/>
        <v>0.65466019487682114</v>
      </c>
      <c r="G570" s="23">
        <f t="shared" ca="1" si="52"/>
        <v>4.2375897673001335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ca="1" si="49"/>
        <v>1.3007122129325539</v>
      </c>
      <c r="E571" s="23">
        <f t="shared" ca="1" si="50"/>
        <v>0.80295067271655052</v>
      </c>
      <c r="F571" s="23">
        <f t="shared" ca="1" si="51"/>
        <v>0.65419840744622493</v>
      </c>
      <c r="G571" s="23">
        <f t="shared" ca="1" si="52"/>
        <v>4.2341774044187455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ca="1" si="49"/>
        <v>1.3008687564651331</v>
      </c>
      <c r="E572" s="23">
        <f t="shared" ca="1" si="50"/>
        <v>0.8047490280288131</v>
      </c>
      <c r="F572" s="23">
        <f t="shared" ca="1" si="51"/>
        <v>0.65373714057441856</v>
      </c>
      <c r="G572" s="23">
        <f t="shared" ca="1" si="52"/>
        <v>4.230768888189246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ca="1" si="49"/>
        <v>1.3010244965244215</v>
      </c>
      <c r="E573" s="23">
        <f t="shared" ca="1" si="50"/>
        <v>0.80654666697879973</v>
      </c>
      <c r="F573" s="23">
        <f t="shared" ca="1" si="51"/>
        <v>0.6532763920614274</v>
      </c>
      <c r="G573" s="23">
        <f t="shared" ca="1" si="52"/>
        <v>4.2273642023549947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ca="1" si="49"/>
        <v>1.3011794385995559</v>
      </c>
      <c r="E574" s="23">
        <f t="shared" ca="1" si="50"/>
        <v>0.80834359324016347</v>
      </c>
      <c r="F574" s="23">
        <f t="shared" ca="1" si="51"/>
        <v>0.65281615973414864</v>
      </c>
      <c r="G574" s="23">
        <f t="shared" ca="1" si="52"/>
        <v>4.2239633308579227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ca="1" si="49"/>
        <v>1.3013335881328763</v>
      </c>
      <c r="E575" s="23">
        <f t="shared" ca="1" si="50"/>
        <v>0.81013981046148009</v>
      </c>
      <c r="F575" s="23">
        <f t="shared" ca="1" si="51"/>
        <v>0.65235644144600047</v>
      </c>
      <c r="G575" s="23">
        <f t="shared" ca="1" si="52"/>
        <v>4.2205662578359329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ca="1" si="49"/>
        <v>1.3014869505204056</v>
      </c>
      <c r="E576" s="23">
        <f t="shared" ca="1" si="50"/>
        <v>0.81193532226646448</v>
      </c>
      <c r="F576" s="23">
        <f t="shared" ca="1" si="51"/>
        <v>0.65189723507657538</v>
      </c>
      <c r="G576" s="23">
        <f t="shared" ca="1" si="52"/>
        <v>4.2171729676203462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ca="1" si="49"/>
        <v>1.3016395311123212</v>
      </c>
      <c r="E577" s="23">
        <f t="shared" ca="1" si="50"/>
        <v>0.81373013225417912</v>
      </c>
      <c r="F577" s="23">
        <f t="shared" ca="1" si="51"/>
        <v>0.65143853853129818</v>
      </c>
      <c r="G577" s="23">
        <f t="shared" ca="1" si="52"/>
        <v>4.2137834447333677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ca="1" si="49"/>
        <v>1.3017913352134218</v>
      </c>
      <c r="E578" s="23">
        <f t="shared" ca="1" si="50"/>
        <v>0.81552424399924495</v>
      </c>
      <c r="F578" s="23">
        <f t="shared" ca="1" si="51"/>
        <v>0.65098034974108898</v>
      </c>
      <c r="G578" s="23">
        <f t="shared" ca="1" si="52"/>
        <v>4.2103976738856002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ca="1" si="49"/>
        <v>1.3019423680835878</v>
      </c>
      <c r="E579" s="23">
        <f t="shared" ca="1" si="50"/>
        <v>0.81731766105204851</v>
      </c>
      <c r="F579" s="23">
        <f t="shared" ca="1" si="51"/>
        <v>0.65052266666202996</v>
      </c>
      <c r="G579" s="23">
        <f t="shared" ca="1" si="52"/>
        <v>4.207015639973581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ca="1" si="49"/>
        <v>1.3020926349382376</v>
      </c>
      <c r="E580" s="23">
        <f t="shared" ca="1" si="50"/>
        <v>0.81911038693894667</v>
      </c>
      <c r="F580" s="23">
        <f t="shared" ca="1" si="51"/>
        <v>0.6500654872750371</v>
      </c>
      <c r="G580" s="23">
        <f t="shared" ca="1" si="52"/>
        <v>4.203637328077356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ca="1" si="49"/>
        <v>1.3022421409487781</v>
      </c>
      <c r="E581" s="23">
        <f t="shared" ca="1" si="50"/>
        <v>0.82090242516246892</v>
      </c>
      <c r="F581" s="23">
        <f t="shared" ca="1" si="51"/>
        <v>0.64960880958553646</v>
      </c>
      <c r="G581" s="23">
        <f t="shared" ca="1" si="52"/>
        <v>4.2002627234580885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ca="1" si="49"/>
        <v>1.3023908912430491</v>
      </c>
      <c r="E582" s="23">
        <f t="shared" ca="1" si="50"/>
        <v>0.82269377920151987</v>
      </c>
      <c r="F582" s="23">
        <f t="shared" ca="1" si="51"/>
        <v>0.64915263162314474</v>
      </c>
      <c r="G582" s="23">
        <f t="shared" ca="1" si="52"/>
        <v>4.1968918115556937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ca="1" si="49"/>
        <v>1.3025388909057625</v>
      </c>
      <c r="E583" s="23">
        <f t="shared" ca="1" si="50"/>
        <v>0.82448445251157609</v>
      </c>
      <c r="F583" s="23">
        <f t="shared" ca="1" si="51"/>
        <v>0.6486969514413532</v>
      </c>
      <c r="G583" s="23">
        <f t="shared" ca="1" si="52"/>
        <v>4.1935245779865129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ca="1" si="49"/>
        <v>1.302686144978938</v>
      </c>
      <c r="E584" s="23">
        <f t="shared" ca="1" si="50"/>
        <v>0.82627444852488485</v>
      </c>
      <c r="F584" s="23">
        <f t="shared" ca="1" si="51"/>
        <v>0.64824176711721693</v>
      </c>
      <c r="G584" s="23">
        <f t="shared" ca="1" si="52"/>
        <v>4.1901610085410059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ca="1" si="49"/>
        <v>1.3028326584623322</v>
      </c>
      <c r="E585" s="23">
        <f t="shared" ca="1" si="50"/>
        <v>0.82806377065065817</v>
      </c>
      <c r="F585" s="23">
        <f t="shared" ca="1" si="51"/>
        <v>0.64778707675104752</v>
      </c>
      <c r="G585" s="23">
        <f t="shared" ca="1" si="52"/>
        <v>4.1868010891814897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ca="1" si="49"/>
        <v>1.3029784363138623</v>
      </c>
      <c r="E586" s="23">
        <f t="shared" ca="1" si="50"/>
        <v>0.82985242227526534</v>
      </c>
      <c r="F586" s="23">
        <f t="shared" ca="1" si="51"/>
        <v>0.64733287846611043</v>
      </c>
      <c r="G586" s="23">
        <f t="shared" ca="1" si="52"/>
        <v>4.1834448060398968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ca="1" si="49"/>
        <v>1.3031234834500265</v>
      </c>
      <c r="E587" s="23">
        <f t="shared" ca="1" si="50"/>
        <v>0.83164040676242457</v>
      </c>
      <c r="F587" s="23">
        <f t="shared" ca="1" si="51"/>
        <v>0.64687917040832599</v>
      </c>
      <c r="G587" s="23">
        <f t="shared" ca="1" si="52"/>
        <v>4.1800921454155668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ca="1" si="49"/>
        <v>1.3032678047463175</v>
      </c>
      <c r="E588" s="23">
        <f t="shared" ca="1" si="50"/>
        <v>0.833427727453392</v>
      </c>
      <c r="F588" s="23">
        <f t="shared" ca="1" si="51"/>
        <v>0.64642595074597409</v>
      </c>
      <c r="G588" s="23">
        <f t="shared" ca="1" si="52"/>
        <v>4.176743093773065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ca="1" si="49"/>
        <v>1.3034114050376333</v>
      </c>
      <c r="E589" s="23">
        <f t="shared" ca="1" si="50"/>
        <v>0.83521438766714862</v>
      </c>
      <c r="F589" s="23">
        <f t="shared" ca="1" si="51"/>
        <v>0.6459732176694033</v>
      </c>
      <c r="G589" s="23">
        <f t="shared" ca="1" si="52"/>
        <v>4.1733976377400328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ca="1" si="49"/>
        <v>1.3035542891186811</v>
      </c>
      <c r="E590" s="23">
        <f t="shared" ca="1" si="50"/>
        <v>0.83700039070058563</v>
      </c>
      <c r="F590" s="23">
        <f t="shared" ca="1" si="51"/>
        <v>0.64552096939074366</v>
      </c>
      <c r="G590" s="23">
        <f t="shared" ca="1" si="52"/>
        <v>4.1700557641050624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ca="1" si="49"/>
        <v>1.3036964617443789</v>
      </c>
      <c r="E591" s="23">
        <f t="shared" ca="1" si="50"/>
        <v>0.83878573982868765</v>
      </c>
      <c r="F591" s="23">
        <f t="shared" ca="1" si="51"/>
        <v>0.6450692041436229</v>
      </c>
      <c r="G591" s="23">
        <f t="shared" ca="1" si="52"/>
        <v>4.1667174598156071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ca="1" si="49"/>
        <v>1.3038379276302494</v>
      </c>
      <c r="E592" s="23">
        <f t="shared" ca="1" si="50"/>
        <v>0.84057043830471545</v>
      </c>
      <c r="F592" s="23">
        <f t="shared" ca="1" si="51"/>
        <v>0.64461792018288755</v>
      </c>
      <c r="G592" s="23">
        <f t="shared" ca="1" si="52"/>
        <v>4.1633827119759124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ca="1" si="49"/>
        <v>1.3039786914528122</v>
      </c>
      <c r="E593" s="23">
        <f t="shared" ca="1" si="50"/>
        <v>0.84235448936038471</v>
      </c>
      <c r="F593" s="23">
        <f t="shared" ca="1" si="51"/>
        <v>0.64416711578432562</v>
      </c>
      <c r="G593" s="23">
        <f t="shared" ca="1" si="52"/>
        <v>4.1600515078449689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ca="1" si="49"/>
        <v>1.3041187578499698</v>
      </c>
      <c r="E594" s="23">
        <f t="shared" ca="1" si="50"/>
        <v>0.84413789620604396</v>
      </c>
      <c r="F594" s="23">
        <f t="shared" ca="1" si="51"/>
        <v>0.64371678924439557</v>
      </c>
      <c r="G594" s="23">
        <f t="shared" ca="1" si="52"/>
        <v>4.1567238348345175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ca="1" si="49"/>
        <v>1.3042581314213899</v>
      </c>
      <c r="E595" s="23">
        <f t="shared" ca="1" si="50"/>
        <v>0.84592066203085203</v>
      </c>
      <c r="F595" s="23">
        <f t="shared" ca="1" si="51"/>
        <v>0.64326693887995634</v>
      </c>
      <c r="G595" s="23">
        <f t="shared" ca="1" si="52"/>
        <v>4.1533996805070386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ca="1" si="49"/>
        <v>1.3043968167288831</v>
      </c>
      <c r="E596" s="23">
        <f t="shared" ca="1" si="50"/>
        <v>0.84770279000295101</v>
      </c>
      <c r="F596" s="23">
        <f t="shared" ca="1" si="51"/>
        <v>0.64281756302800286</v>
      </c>
      <c r="G596" s="23">
        <f t="shared" ca="1" si="52"/>
        <v>4.1500790325738146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ca="1" si="49"/>
        <v>1.3045348182967755</v>
      </c>
      <c r="E597" s="23">
        <f t="shared" ca="1" si="50"/>
        <v>0.84948428326964109</v>
      </c>
      <c r="F597" s="23">
        <f t="shared" ca="1" si="51"/>
        <v>0.64236866004540361</v>
      </c>
      <c r="G597" s="23">
        <f t="shared" ca="1" si="52"/>
        <v>4.1467618788929785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ca="1" si="49"/>
        <v>1.3046721406122788</v>
      </c>
      <c r="E598" s="23">
        <f t="shared" ca="1" si="50"/>
        <v>0.85126514495754946</v>
      </c>
      <c r="F598" s="23">
        <f t="shared" ca="1" si="51"/>
        <v>0.64192022830864315</v>
      </c>
      <c r="G598" s="23">
        <f t="shared" ca="1" si="52"/>
        <v>4.1434482074676158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ca="1" si="49"/>
        <v>1.3048087881258537</v>
      </c>
      <c r="E599" s="23">
        <f t="shared" ca="1" si="50"/>
        <v>0.85304537817280146</v>
      </c>
      <c r="F599" s="23">
        <f t="shared" ca="1" si="51"/>
        <v>0.6414722662135659</v>
      </c>
      <c r="G599" s="23">
        <f t="shared" ca="1" si="52"/>
        <v>4.1401380064438751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ca="1" si="49"/>
        <v>1.304944765251572</v>
      </c>
      <c r="E600" s="23">
        <f t="shared" ca="1" si="50"/>
        <v>0.85482498600118728</v>
      </c>
      <c r="F600" s="23">
        <f t="shared" ca="1" si="51"/>
        <v>0.64102477217512543</v>
      </c>
      <c r="G600" s="23">
        <f t="shared" ca="1" si="52"/>
        <v>4.1368312641091061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ca="1" si="49"/>
        <v>1.3050800763674717</v>
      </c>
      <c r="E601" s="23">
        <f t="shared" ca="1" si="50"/>
        <v>0.85660397150832934</v>
      </c>
      <c r="F601" s="23">
        <f t="shared" ca="1" si="51"/>
        <v>0.64057774462713579</v>
      </c>
      <c r="G601" s="23">
        <f t="shared" ca="1" si="52"/>
        <v>4.1335279688900295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ca="1" si="49"/>
        <v>1.3052147258159106</v>
      </c>
      <c r="E602" s="23">
        <f t="shared" ca="1" si="50"/>
        <v>0.85838233773984474</v>
      </c>
      <c r="F602" s="23">
        <f t="shared" ca="1" si="51"/>
        <v>0.64013118202202623</v>
      </c>
      <c r="G602" s="23">
        <f t="shared" ca="1" si="52"/>
        <v>4.1302281093509245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ca="1" si="49"/>
        <v>1.3053487179039134</v>
      </c>
      <c r="E603" s="23">
        <f t="shared" ca="1" si="50"/>
        <v>0.86016008772151109</v>
      </c>
      <c r="F603" s="23">
        <f t="shared" ca="1" si="51"/>
        <v>0.63968508283059933</v>
      </c>
      <c r="G603" s="23">
        <f t="shared" ca="1" si="52"/>
        <v>4.1269316741918356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ca="1" si="49"/>
        <v>1.3054820569035175</v>
      </c>
      <c r="E604" s="23">
        <f t="shared" ca="1" si="50"/>
        <v>0.86193722445942422</v>
      </c>
      <c r="F604" s="23">
        <f t="shared" ca="1" si="51"/>
        <v>0.63923944554179257</v>
      </c>
      <c r="G604" s="23">
        <f t="shared" ca="1" si="52"/>
        <v>4.123638652246818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ca="1" si="49"/>
        <v>1.3056147470521124</v>
      </c>
      <c r="E605" s="23">
        <f t="shared" ca="1" si="50"/>
        <v>0.86371375094016145</v>
      </c>
      <c r="F605" s="23">
        <f t="shared" ca="1" si="51"/>
        <v>0.63879426866244193</v>
      </c>
      <c r="G605" s="23">
        <f t="shared" ca="1" si="52"/>
        <v>4.120349032482185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ca="1" si="49"/>
        <v>1.3057467925527773</v>
      </c>
      <c r="E606" s="23">
        <f t="shared" ca="1" si="50"/>
        <v>0.86548967013093747</v>
      </c>
      <c r="F606" s="23">
        <f t="shared" ca="1" si="51"/>
        <v>0.6383495507170498</v>
      </c>
      <c r="G606" s="23">
        <f t="shared" ca="1" si="52"/>
        <v>4.1170628039947967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ca="1" si="49"/>
        <v>1.3058781975746125</v>
      </c>
      <c r="E607" s="23">
        <f t="shared" ca="1" si="50"/>
        <v>0.86726498497976179</v>
      </c>
      <c r="F607" s="23">
        <f t="shared" ca="1" si="51"/>
        <v>0.63790529024755549</v>
      </c>
      <c r="G607" s="23">
        <f t="shared" ca="1" si="52"/>
        <v>4.1137799560103607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ca="1" si="49"/>
        <v>1.3060089662530705</v>
      </c>
      <c r="E608" s="23">
        <f t="shared" ca="1" si="50"/>
        <v>0.86903969841559392</v>
      </c>
      <c r="F608" s="23">
        <f t="shared" ca="1" si="51"/>
        <v>0.63746148581310802</v>
      </c>
      <c r="G608" s="23">
        <f t="shared" ca="1" si="52"/>
        <v>4.1105004778817573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ca="1" si="49"/>
        <v>1.3061391026902796</v>
      </c>
      <c r="E609" s="23">
        <f t="shared" ca="1" si="50"/>
        <v>0.87081381334849628</v>
      </c>
      <c r="F609" s="23">
        <f t="shared" ca="1" si="51"/>
        <v>0.63701813598984325</v>
      </c>
      <c r="G609" s="23">
        <f t="shared" ca="1" si="52"/>
        <v>4.1072243590873905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ca="1" si="55">1+$E$14/$E$13*(1-$C$19^2/C610^2)</f>
        <v>1.3062686109553665</v>
      </c>
      <c r="E610" s="23">
        <f t="shared" ref="E610:E673" ca="1" si="56">$C$20*(C610/$C$19-$C$19/C610)</f>
        <v>0.87258733266978794</v>
      </c>
      <c r="F610" s="23">
        <f t="shared" ref="F610:F673" ca="1" si="57">(D610^2+E610^2)^0.5/(D610^2+E610^2)</f>
        <v>0.63657523937066185</v>
      </c>
      <c r="G610" s="23">
        <f t="shared" ref="G610:G673" ca="1" si="58">F610*$C$22/$C$12-$C$3</f>
        <v>4.1039515892295455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ca="1" si="55"/>
        <v>1.3063974950847743</v>
      </c>
      <c r="E611" s="23">
        <f t="shared" ca="1" si="56"/>
        <v>0.87436025925219318</v>
      </c>
      <c r="F611" s="23">
        <f t="shared" ca="1" si="57"/>
        <v>0.63613279456501315</v>
      </c>
      <c r="G611" s="23">
        <f t="shared" ca="1" si="58"/>
        <v>4.1006821580327948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ca="1" si="55"/>
        <v>1.306525759082577</v>
      </c>
      <c r="E612" s="23">
        <f t="shared" ca="1" si="56"/>
        <v>0.87613259594999293</v>
      </c>
      <c r="F612" s="23">
        <f t="shared" ca="1" si="57"/>
        <v>0.63569080019867819</v>
      </c>
      <c r="G612" s="23">
        <f t="shared" ca="1" si="58"/>
        <v>4.0974160553423928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ca="1" si="55"/>
        <v>1.3066534069207898</v>
      </c>
      <c r="E613" s="23">
        <f t="shared" ca="1" si="56"/>
        <v>0.87790434559917008</v>
      </c>
      <c r="F613" s="23">
        <f t="shared" ca="1" si="57"/>
        <v>0.63524925491355888</v>
      </c>
      <c r="G613" s="23">
        <f t="shared" ca="1" si="58"/>
        <v>4.0941532711227184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ca="1" si="55"/>
        <v>1.3067804425396781</v>
      </c>
      <c r="E614" s="23">
        <f t="shared" ca="1" si="56"/>
        <v>0.87967551101755914</v>
      </c>
      <c r="F614" s="23">
        <f t="shared" ca="1" si="57"/>
        <v>0.63480815736746676</v>
      </c>
      <c r="G614" s="23">
        <f t="shared" ca="1" si="58"/>
        <v>4.0908937954557159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ca="1" si="55"/>
        <v>1.3069068698480599</v>
      </c>
      <c r="E615" s="23">
        <f t="shared" ca="1" si="56"/>
        <v>0.88144609500498683</v>
      </c>
      <c r="F615" s="23">
        <f t="shared" ca="1" si="57"/>
        <v>0.63436750623391858</v>
      </c>
      <c r="G615" s="23">
        <f t="shared" ca="1" si="58"/>
        <v>4.0876376185393797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ca="1" si="55"/>
        <v>1.307032692723608</v>
      </c>
      <c r="E616" s="23">
        <f t="shared" ca="1" si="56"/>
        <v>0.88321610034342068</v>
      </c>
      <c r="F616" s="23">
        <f t="shared" ca="1" si="57"/>
        <v>0.633927300201929</v>
      </c>
      <c r="G616" s="23">
        <f t="shared" ca="1" si="58"/>
        <v>4.0843847306862289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ca="1" si="55"/>
        <v>1.3071579150131458</v>
      </c>
      <c r="E617" s="23">
        <f t="shared" ca="1" si="56"/>
        <v>0.88498552979710665</v>
      </c>
      <c r="F617" s="23">
        <f t="shared" ca="1" si="57"/>
        <v>0.63348753797581181</v>
      </c>
      <c r="G617" s="23">
        <f t="shared" ca="1" si="58"/>
        <v>4.0811351223218315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ca="1" si="55"/>
        <v>1.3072825405329429</v>
      </c>
      <c r="E618" s="23">
        <f t="shared" ca="1" si="56"/>
        <v>0.8867543861127134</v>
      </c>
      <c r="F618" s="23">
        <f t="shared" ca="1" si="57"/>
        <v>0.63304821827497904</v>
      </c>
      <c r="G618" s="23">
        <f t="shared" ca="1" si="58"/>
        <v>4.077888783983326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ca="1" si="55"/>
        <v>1.3074065730690045</v>
      </c>
      <c r="E619" s="23">
        <f t="shared" ca="1" si="56"/>
        <v>0.88852267201946955</v>
      </c>
      <c r="F619" s="23">
        <f t="shared" ca="1" si="57"/>
        <v>0.63260933983374512</v>
      </c>
      <c r="G619" s="23">
        <f t="shared" ca="1" si="58"/>
        <v>4.0746457063179715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ca="1" si="55"/>
        <v>1.30753001637736</v>
      </c>
      <c r="E620" s="23">
        <f t="shared" ca="1" si="56"/>
        <v>0.89029039022930312</v>
      </c>
      <c r="F620" s="23">
        <f t="shared" ca="1" si="57"/>
        <v>0.63217090140113341</v>
      </c>
      <c r="G620" s="23">
        <f t="shared" ca="1" si="58"/>
        <v>4.0714058800817163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ca="1" si="55"/>
        <v>1.3076528741843467</v>
      </c>
      <c r="E621" s="23">
        <f t="shared" ca="1" si="56"/>
        <v>0.89205754343697796</v>
      </c>
      <c r="F621" s="23">
        <f t="shared" ca="1" si="57"/>
        <v>0.63173290174068386</v>
      </c>
      <c r="G621" s="23">
        <f t="shared" ca="1" si="58"/>
        <v>4.0681692961377811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ca="1" si="55"/>
        <v>1.3077751501868913</v>
      </c>
      <c r="E622" s="23">
        <f t="shared" ca="1" si="56"/>
        <v>0.89382413432022967</v>
      </c>
      <c r="F622" s="23">
        <f t="shared" ca="1" si="57"/>
        <v>0.63129533963026463</v>
      </c>
      <c r="G622" s="23">
        <f t="shared" ca="1" si="58"/>
        <v>4.0649359454552636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ca="1" si="55"/>
        <v>1.3078968480527877</v>
      </c>
      <c r="E623" s="23">
        <f t="shared" ca="1" si="56"/>
        <v>0.8955901655398989</v>
      </c>
      <c r="F623" s="23">
        <f t="shared" ca="1" si="57"/>
        <v>0.63085821386188556</v>
      </c>
      <c r="G623" s="23">
        <f t="shared" ca="1" si="58"/>
        <v>4.0617058191077593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ca="1" si="55"/>
        <v>1.3080179714209728</v>
      </c>
      <c r="E624" s="23">
        <f t="shared" ca="1" si="56"/>
        <v>0.89735563974006594</v>
      </c>
      <c r="F624" s="23">
        <f t="shared" ca="1" si="57"/>
        <v>0.63042152324151357</v>
      </c>
      <c r="G624" s="23">
        <f t="shared" ca="1" si="58"/>
        <v>4.0584789082720016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ca="1" si="55"/>
        <v>1.3081385239017975</v>
      </c>
      <c r="E625" s="23">
        <f t="shared" ca="1" si="56"/>
        <v>0.89912055954818149</v>
      </c>
      <c r="F625" s="23">
        <f t="shared" ca="1" si="57"/>
        <v>0.62998526658889098</v>
      </c>
      <c r="G625" s="23">
        <f t="shared" ca="1" si="58"/>
        <v>4.0552552042265146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ca="1" si="55"/>
        <v>1.3082585090772962</v>
      </c>
      <c r="E626" s="23">
        <f t="shared" ca="1" si="56"/>
        <v>0.90088492757519634</v>
      </c>
      <c r="F626" s="23">
        <f t="shared" ca="1" si="57"/>
        <v>0.62954944273735658</v>
      </c>
      <c r="G626" s="23">
        <f t="shared" ca="1" si="58"/>
        <v>4.0520346983502948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ca="1" si="55"/>
        <v>1.3083779305014538</v>
      </c>
      <c r="E627" s="23">
        <f t="shared" ca="1" si="56"/>
        <v>0.90264874641569337</v>
      </c>
      <c r="F627" s="23">
        <f t="shared" ca="1" si="57"/>
        <v>0.62911405053366709</v>
      </c>
      <c r="G627" s="23">
        <f t="shared" ca="1" si="58"/>
        <v>4.0488173821214879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ca="1" si="55"/>
        <v>1.3084967917004671</v>
      </c>
      <c r="E628" s="23">
        <f t="shared" ca="1" si="56"/>
        <v>0.90441201864801246</v>
      </c>
      <c r="F628" s="23">
        <f t="shared" ca="1" si="57"/>
        <v>0.62867908883782386</v>
      </c>
      <c r="G628" s="23">
        <f t="shared" ca="1" si="58"/>
        <v>4.0456032471161141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ca="1" si="55"/>
        <v>1.3086150961730063</v>
      </c>
      <c r="E629" s="23">
        <f t="shared" ca="1" si="56"/>
        <v>0.9061747468343796</v>
      </c>
      <c r="F629" s="23">
        <f t="shared" ca="1" si="57"/>
        <v>0.6282445565228989</v>
      </c>
      <c r="G629" s="23">
        <f t="shared" ca="1" si="58"/>
        <v>4.0423922850067742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ca="1" si="55"/>
        <v>1.3087328473904722</v>
      </c>
      <c r="E630" s="23">
        <f t="shared" ca="1" si="56"/>
        <v>0.90793693352103189</v>
      </c>
      <c r="F630" s="23">
        <f t="shared" ca="1" si="57"/>
        <v>0.62781045247486478</v>
      </c>
      <c r="G630" s="23">
        <f t="shared" ca="1" si="58"/>
        <v>4.0391844875614016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ca="1" si="55"/>
        <v>1.3088500487972512</v>
      </c>
      <c r="E631" s="23">
        <f t="shared" ca="1" si="56"/>
        <v>0.90969858123834124</v>
      </c>
      <c r="F631" s="23">
        <f t="shared" ca="1" si="57"/>
        <v>0.62737677559242655</v>
      </c>
      <c r="G631" s="23">
        <f t="shared" ca="1" si="58"/>
        <v>4.0359798466420118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ca="1" si="55"/>
        <v>1.308966703810966</v>
      </c>
      <c r="E632" s="23">
        <f t="shared" ca="1" si="56"/>
        <v>0.91145969250093983</v>
      </c>
      <c r="F632" s="23">
        <f t="shared" ca="1" si="57"/>
        <v>0.62694352478685489</v>
      </c>
      <c r="G632" s="23">
        <f t="shared" ca="1" si="58"/>
        <v>4.0327783542034776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ca="1" si="55"/>
        <v>1.3090828158227266</v>
      </c>
      <c r="E633" s="23">
        <f t="shared" ca="1" si="56"/>
        <v>0.91322026980783977</v>
      </c>
      <c r="F633" s="23">
        <f t="shared" ca="1" si="57"/>
        <v>0.62651069898182266</v>
      </c>
      <c r="G633" s="23">
        <f t="shared" ca="1" si="58"/>
        <v>4.0295800022923132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ca="1" si="55"/>
        <v>1.3091983881973748</v>
      </c>
      <c r="E634" s="23">
        <f t="shared" ca="1" si="56"/>
        <v>0.91498031564255611</v>
      </c>
      <c r="F634" s="23">
        <f t="shared" ca="1" si="57"/>
        <v>0.62607829711324259</v>
      </c>
      <c r="G634" s="23">
        <f t="shared" ca="1" si="58"/>
        <v>4.026384783045482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ca="1" si="55"/>
        <v>1.3093134242737294</v>
      </c>
      <c r="E635" s="23">
        <f t="shared" ca="1" si="56"/>
        <v>0.9167398324732261</v>
      </c>
      <c r="F635" s="23">
        <f t="shared" ca="1" si="57"/>
        <v>0.6256463181291072</v>
      </c>
      <c r="G635" s="23">
        <f t="shared" ca="1" si="58"/>
        <v>4.0231926886892095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ca="1" si="55"/>
        <v>1.3094279273648268</v>
      </c>
      <c r="E636" s="23">
        <f t="shared" ca="1" si="56"/>
        <v>0.91849882275272765</v>
      </c>
      <c r="F636" s="23">
        <f t="shared" ca="1" si="57"/>
        <v>0.62521476098933115</v>
      </c>
      <c r="G636" s="23">
        <f t="shared" ca="1" si="58"/>
        <v>4.0200037115378215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ca="1" si="55"/>
        <v>1.3095419007581595</v>
      </c>
      <c r="E637" s="23">
        <f t="shared" ca="1" si="56"/>
        <v>0.92025728891879777</v>
      </c>
      <c r="F637" s="23">
        <f t="shared" ca="1" si="57"/>
        <v>0.62478362466559523</v>
      </c>
      <c r="G637" s="23">
        <f t="shared" ca="1" si="58"/>
        <v>4.0168178439925848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ca="1" si="55"/>
        <v>1.3096553477159123</v>
      </c>
      <c r="E638" s="23">
        <f t="shared" ca="1" si="56"/>
        <v>0.9220152333941487</v>
      </c>
      <c r="F638" s="23">
        <f t="shared" ca="1" si="57"/>
        <v>0.62435290814119204</v>
      </c>
      <c r="G638" s="23">
        <f t="shared" ca="1" si="58"/>
        <v>4.0136350785405757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ca="1" si="55"/>
        <v>1.3097682714751953</v>
      </c>
      <c r="E639" s="23">
        <f t="shared" ca="1" si="56"/>
        <v>0.92377265858658353</v>
      </c>
      <c r="F639" s="23">
        <f t="shared" ca="1" si="57"/>
        <v>0.62392261041087493</v>
      </c>
      <c r="G639" s="23">
        <f t="shared" ca="1" si="58"/>
        <v>4.0104554077535548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ca="1" si="55"/>
        <v>1.3098806752482755</v>
      </c>
      <c r="E640" s="23">
        <f t="shared" ca="1" si="56"/>
        <v>0.92552956688911159</v>
      </c>
      <c r="F640" s="23">
        <f t="shared" ca="1" si="57"/>
        <v>0.62349273048070675</v>
      </c>
      <c r="G640" s="23">
        <f t="shared" ca="1" si="58"/>
        <v>4.0072788242868604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ca="1" si="55"/>
        <v>1.3099925622228046</v>
      </c>
      <c r="E641" s="23">
        <f t="shared" ca="1" si="56"/>
        <v>0.9272859606800602</v>
      </c>
      <c r="F641" s="23">
        <f t="shared" ca="1" si="57"/>
        <v>0.6230632673679124</v>
      </c>
      <c r="G641" s="23">
        <f t="shared" ca="1" si="58"/>
        <v>4.0041053208783053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ca="1" si="55"/>
        <v>1.310103935562045</v>
      </c>
      <c r="E642" s="23">
        <f t="shared" ca="1" si="56"/>
        <v>0.92904184232318909</v>
      </c>
      <c r="F642" s="23">
        <f t="shared" ca="1" si="57"/>
        <v>0.62263422010073255</v>
      </c>
      <c r="G642" s="23">
        <f t="shared" ca="1" si="58"/>
        <v>4.000934890347108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ca="1" si="55"/>
        <v>1.3102147984050945</v>
      </c>
      <c r="E643" s="23">
        <f t="shared" ca="1" si="56"/>
        <v>0.93079721416779937</v>
      </c>
      <c r="F643" s="23">
        <f t="shared" ca="1" si="57"/>
        <v>0.62220558771827883</v>
      </c>
      <c r="G643" s="23">
        <f t="shared" ca="1" si="58"/>
        <v>3.9977675255928138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ca="1" si="55"/>
        <v>1.3103251538671057</v>
      </c>
      <c r="E644" s="23">
        <f t="shared" ca="1" si="56"/>
        <v>0.93255207854884692</v>
      </c>
      <c r="F644" s="23">
        <f t="shared" ca="1" si="57"/>
        <v>0.62177736927039129</v>
      </c>
      <c r="G644" s="23">
        <f t="shared" ca="1" si="58"/>
        <v>3.9946032195942496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ca="1" si="55"/>
        <v>1.3104350050395062</v>
      </c>
      <c r="E645" s="23">
        <f t="shared" ca="1" si="56"/>
        <v>0.93430643778704847</v>
      </c>
      <c r="F645" s="23">
        <f t="shared" ca="1" si="57"/>
        <v>0.62134956381749795</v>
      </c>
      <c r="G645" s="23">
        <f t="shared" ca="1" si="58"/>
        <v>3.9914419654084781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ca="1" si="55"/>
        <v>1.3105443549902147</v>
      </c>
      <c r="E646" s="23">
        <f t="shared" ca="1" si="56"/>
        <v>0.9360602941889935</v>
      </c>
      <c r="F646" s="23">
        <f t="shared" ca="1" si="57"/>
        <v>0.62092217043047493</v>
      </c>
      <c r="G646" s="23">
        <f t="shared" ca="1" si="58"/>
        <v>3.9882837561697708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ca="1" si="55"/>
        <v>1.310653206763855</v>
      </c>
      <c r="E647" s="23">
        <f t="shared" ca="1" si="56"/>
        <v>0.93781365004724704</v>
      </c>
      <c r="F647" s="23">
        <f t="shared" ca="1" si="57"/>
        <v>0.62049518819051042</v>
      </c>
      <c r="G647" s="23">
        <f t="shared" ca="1" si="58"/>
        <v>3.9851285850885962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ca="1" si="55"/>
        <v>1.3107615633819685</v>
      </c>
      <c r="E648" s="23">
        <f t="shared" ca="1" si="56"/>
        <v>0.93956650764046135</v>
      </c>
      <c r="F648" s="23">
        <f t="shared" ca="1" si="57"/>
        <v>0.62006861618896747</v>
      </c>
      <c r="G648" s="23">
        <f t="shared" ca="1" si="58"/>
        <v>3.9819764454506132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ca="1" si="55"/>
        <v>1.3108694278432225</v>
      </c>
      <c r="E649" s="23">
        <f t="shared" ca="1" si="56"/>
        <v>0.94131886923347685</v>
      </c>
      <c r="F649" s="23">
        <f t="shared" ca="1" si="57"/>
        <v>0.61964245352725178</v>
      </c>
      <c r="G649" s="23">
        <f t="shared" ca="1" si="58"/>
        <v>3.9788273306156889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ca="1" si="55"/>
        <v>1.3109768031236202</v>
      </c>
      <c r="E650" s="23">
        <f t="shared" ca="1" si="56"/>
        <v>0.94307073707742983</v>
      </c>
      <c r="F650" s="23">
        <f t="shared" ca="1" si="57"/>
        <v>0.61921669931667789</v>
      </c>
      <c r="G650" s="23">
        <f t="shared" ca="1" si="58"/>
        <v>3.975681234016911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ca="1" si="55"/>
        <v>1.3110836921767031</v>
      </c>
      <c r="E651" s="23">
        <f t="shared" ca="1" si="56"/>
        <v>0.944822113409853</v>
      </c>
      <c r="F651" s="23">
        <f t="shared" ca="1" si="57"/>
        <v>0.61879135267834029</v>
      </c>
      <c r="G651" s="23">
        <f t="shared" ca="1" si="58"/>
        <v>3.9725381491596372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ca="1" si="55"/>
        <v>1.3111900979337561</v>
      </c>
      <c r="E652" s="23">
        <f t="shared" ca="1" si="56"/>
        <v>0.94657300045478088</v>
      </c>
      <c r="F652" s="23">
        <f t="shared" ca="1" si="57"/>
        <v>0.61836641274298332</v>
      </c>
      <c r="G652" s="23">
        <f t="shared" ca="1" si="58"/>
        <v>3.9693980696205311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ca="1" si="55"/>
        <v>1.3112960233040072</v>
      </c>
      <c r="E653" s="23">
        <f t="shared" ca="1" si="56"/>
        <v>0.94832340042284957</v>
      </c>
      <c r="F653" s="23">
        <f t="shared" ca="1" si="57"/>
        <v>0.61794187865087447</v>
      </c>
      <c r="G653" s="23">
        <f t="shared" ca="1" si="58"/>
        <v>3.9662609890466274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ca="1" si="55"/>
        <v>1.3114014711748281</v>
      </c>
      <c r="E654" s="23">
        <f t="shared" ca="1" si="56"/>
        <v>0.95007331551139829</v>
      </c>
      <c r="F654" s="23">
        <f t="shared" ca="1" si="57"/>
        <v>0.6175177495516786</v>
      </c>
      <c r="G654" s="23">
        <f t="shared" ca="1" si="58"/>
        <v>3.963126901154403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ca="1" si="55"/>
        <v>1.3115064444119284</v>
      </c>
      <c r="E655" s="23">
        <f t="shared" ca="1" si="56"/>
        <v>0.951822747904569</v>
      </c>
      <c r="F655" s="23">
        <f t="shared" ca="1" si="57"/>
        <v>0.61709402460433382</v>
      </c>
      <c r="G655" s="23">
        <f t="shared" ca="1" si="58"/>
        <v>3.9599957997288615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ca="1" si="55"/>
        <v>1.3116109458595531</v>
      </c>
      <c r="E656" s="23">
        <f t="shared" ca="1" si="56"/>
        <v>0.95357169977340561</v>
      </c>
      <c r="F656" s="23">
        <f t="shared" ca="1" si="57"/>
        <v>0.61667070297692894</v>
      </c>
      <c r="G656" s="23">
        <f t="shared" ca="1" si="58"/>
        <v>3.9568676786226189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ca="1" si="55"/>
        <v>1.3117149783406727</v>
      </c>
      <c r="E657" s="23">
        <f t="shared" ca="1" si="56"/>
        <v>0.95532017327595131</v>
      </c>
      <c r="F657" s="23">
        <f t="shared" ca="1" si="57"/>
        <v>0.61624778384658252</v>
      </c>
      <c r="G657" s="23">
        <f t="shared" ca="1" si="58"/>
        <v>3.9537425317550219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ca="1" si="55"/>
        <v>1.311818544657176</v>
      </c>
      <c r="E658" s="23">
        <f t="shared" ca="1" si="56"/>
        <v>0.9570681705573465</v>
      </c>
      <c r="F658" s="23">
        <f t="shared" ca="1" si="57"/>
        <v>0.61582526639932356</v>
      </c>
      <c r="G658" s="23">
        <f t="shared" ca="1" si="58"/>
        <v>3.9506203531112605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ca="1" si="55"/>
        <v>1.311921647590057</v>
      </c>
      <c r="E659" s="23">
        <f t="shared" ca="1" si="56"/>
        <v>0.9588156937499247</v>
      </c>
      <c r="F659" s="23">
        <f t="shared" ca="1" si="57"/>
        <v>0.61540314982997335</v>
      </c>
      <c r="G659" s="23">
        <f t="shared" ca="1" si="58"/>
        <v>3.9475011367414905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ca="1" si="55"/>
        <v>1.3120242898996031</v>
      </c>
      <c r="E660" s="23">
        <f t="shared" ca="1" si="56"/>
        <v>0.96056274497330807</v>
      </c>
      <c r="F660" s="23">
        <f t="shared" ca="1" si="57"/>
        <v>0.6149814333420287</v>
      </c>
      <c r="G660" s="23">
        <f t="shared" ca="1" si="58"/>
        <v>3.9443848767599792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ca="1" si="55"/>
        <v>1.3121264743255787</v>
      </c>
      <c r="E661" s="23">
        <f t="shared" ca="1" si="56"/>
        <v>0.96230932633450172</v>
      </c>
      <c r="F661" s="23">
        <f t="shared" ca="1" si="57"/>
        <v>0.61456011614754757</v>
      </c>
      <c r="G661" s="23">
        <f t="shared" ca="1" si="58"/>
        <v>3.941271567344256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ca="1" si="55"/>
        <v>1.3122282035874084</v>
      </c>
      <c r="E662" s="23">
        <f t="shared" ca="1" si="56"/>
        <v>0.96405543992798814</v>
      </c>
      <c r="F662" s="23">
        <f t="shared" ca="1" si="57"/>
        <v>0.61413919746703505</v>
      </c>
      <c r="G662" s="23">
        <f t="shared" ca="1" si="58"/>
        <v>3.9381612027342672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ca="1" si="55"/>
        <v>1.3123294803843586</v>
      </c>
      <c r="E663" s="23">
        <f t="shared" ca="1" si="56"/>
        <v>0.96580108783581953</v>
      </c>
      <c r="F663" s="23">
        <f t="shared" ca="1" si="57"/>
        <v>0.61371867652933099</v>
      </c>
      <c r="G663" s="23">
        <f t="shared" ca="1" si="58"/>
        <v>3.9350537772315524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ca="1" si="55"/>
        <v>1.3124303073957151</v>
      </c>
      <c r="E664" s="23">
        <f t="shared" ca="1" si="56"/>
        <v>0.96754627212771005</v>
      </c>
      <c r="F664" s="23">
        <f t="shared" ca="1" si="57"/>
        <v>0.61329855257149957</v>
      </c>
      <c r="G664" s="23">
        <f t="shared" ca="1" si="58"/>
        <v>3.9319492851984221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ca="1" si="55"/>
        <v>1.3125306872809619</v>
      </c>
      <c r="E665" s="23">
        <f t="shared" ca="1" si="56"/>
        <v>0.96929099486112602</v>
      </c>
      <c r="F665" s="23">
        <f t="shared" ca="1" si="57"/>
        <v>0.61287882483872025</v>
      </c>
      <c r="G665" s="23">
        <f t="shared" ca="1" si="58"/>
        <v>3.9288477210571542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ca="1" si="55"/>
        <v>1.3126306226799556</v>
      </c>
      <c r="E666" s="23">
        <f t="shared" ca="1" si="56"/>
        <v>0.97103525808137903</v>
      </c>
      <c r="F666" s="23">
        <f t="shared" ca="1" si="57"/>
        <v>0.61245949258417853</v>
      </c>
      <c r="G666" s="23">
        <f t="shared" ca="1" si="58"/>
        <v>3.9257490792891878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ca="1" si="55"/>
        <v>1.3127301162130989</v>
      </c>
      <c r="E667" s="23">
        <f t="shared" ca="1" si="56"/>
        <v>0.97277906382171309</v>
      </c>
      <c r="F667" s="23">
        <f t="shared" ca="1" si="57"/>
        <v>0.61204055506896082</v>
      </c>
      <c r="G667" s="23">
        <f t="shared" ca="1" si="58"/>
        <v>3.9226533544343467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ca="1" si="55"/>
        <v>1.3128291704815129</v>
      </c>
      <c r="E668" s="23">
        <f t="shared" ca="1" si="56"/>
        <v>0.97452241410339457</v>
      </c>
      <c r="F668" s="23">
        <f t="shared" ca="1" si="57"/>
        <v>0.61162201156194762</v>
      </c>
      <c r="G668" s="23">
        <f t="shared" ca="1" si="58"/>
        <v>3.9195605410900476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ca="1" si="55"/>
        <v>1.3129277880672072</v>
      </c>
      <c r="E669" s="23">
        <f t="shared" ca="1" si="56"/>
        <v>0.97626531093579894</v>
      </c>
      <c r="F669" s="23">
        <f t="shared" ca="1" si="57"/>
        <v>0.61120386133971116</v>
      </c>
      <c r="G669" s="23">
        <f t="shared" ca="1" si="58"/>
        <v>3.9164706339105426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ca="1" si="55"/>
        <v>1.3130259715332473</v>
      </c>
      <c r="E670" s="23">
        <f t="shared" ca="1" si="56"/>
        <v>0.97800775631650139</v>
      </c>
      <c r="F670" s="23">
        <f t="shared" ca="1" si="57"/>
        <v>0.61078610368641073</v>
      </c>
      <c r="G670" s="23">
        <f t="shared" ca="1" si="58"/>
        <v>3.9133836276061538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ca="1" si="55"/>
        <v>1.3131237234239221</v>
      </c>
      <c r="E671" s="23">
        <f t="shared" ca="1" si="56"/>
        <v>0.97974975223135918</v>
      </c>
      <c r="F671" s="23">
        <f t="shared" ca="1" si="57"/>
        <v>0.61036873789369306</v>
      </c>
      <c r="G671" s="23">
        <f t="shared" ca="1" si="58"/>
        <v>3.9102995169425259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ca="1" si="55"/>
        <v>1.3132210462649079</v>
      </c>
      <c r="E672" s="23">
        <f t="shared" ca="1" si="56"/>
        <v>0.98149130065460011</v>
      </c>
      <c r="F672" s="23">
        <f t="shared" ca="1" si="57"/>
        <v>0.60995176326059075</v>
      </c>
      <c r="G672" s="23">
        <f t="shared" ca="1" si="58"/>
        <v>3.907218296739885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ca="1" si="55"/>
        <v>1.3133179425634325</v>
      </c>
      <c r="E673" s="23">
        <f t="shared" ca="1" si="56"/>
        <v>0.98323240354890629</v>
      </c>
      <c r="F673" s="23">
        <f t="shared" ca="1" si="57"/>
        <v>0.60953517909342447</v>
      </c>
      <c r="G673" s="23">
        <f t="shared" ca="1" si="58"/>
        <v>3.90413996187231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ca="1" si="61">1+$E$14/$E$13*(1-$C$19^2/C674^2)</f>
        <v>1.3134144148084357</v>
      </c>
      <c r="E674" s="23">
        <f t="shared" ref="E674:E689" ca="1" si="62">$C$20*(C674/$C$19-$C$19/C674)</f>
        <v>0.9849730628654999</v>
      </c>
      <c r="F674" s="23">
        <f t="shared" ref="F674:F689" ca="1" si="63">(D674^2+E674^2)^0.5/(D674^2+E674^2)</f>
        <v>0.60911898470570414</v>
      </c>
      <c r="G674" s="23">
        <f t="shared" ref="G674:G689" ca="1" si="64">F674*$C$22/$C$12-$C$3</f>
        <v>3.9010645072670056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ca="1" si="61"/>
        <v>1.3135104654707297</v>
      </c>
      <c r="E675" s="23">
        <f t="shared" ca="1" si="62"/>
        <v>0.98671328054422547</v>
      </c>
      <c r="F675" s="23">
        <f t="shared" ca="1" si="63"/>
        <v>0.60870317941803354</v>
      </c>
      <c r="G675" s="23">
        <f t="shared" ca="1" si="64"/>
        <v>3.8979919279035955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ca="1" si="61"/>
        <v>1.3136060970031571</v>
      </c>
      <c r="E676" s="23">
        <f t="shared" ca="1" si="62"/>
        <v>0.98845305851363163</v>
      </c>
      <c r="F676" s="23">
        <f t="shared" ca="1" si="63"/>
        <v>0.60828776255801442</v>
      </c>
      <c r="G676" s="23">
        <f t="shared" ca="1" si="64"/>
        <v>3.8949222188134152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ca="1" si="61"/>
        <v>1.3137013118407479</v>
      </c>
      <c r="E677" s="23">
        <f t="shared" ca="1" si="62"/>
        <v>0.99019239869105624</v>
      </c>
      <c r="F677" s="23">
        <f t="shared" ca="1" si="63"/>
        <v>0.60787273346015247</v>
      </c>
      <c r="G677" s="23">
        <f t="shared" ca="1" si="64"/>
        <v>3.891855375078817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ca="1" si="61"/>
        <v>1.3137961124008737</v>
      </c>
      <c r="E678" s="23">
        <f t="shared" ca="1" si="62"/>
        <v>0.99193130298270504</v>
      </c>
      <c r="F678" s="23">
        <f t="shared" ca="1" si="63"/>
        <v>0.60745809146576457</v>
      </c>
      <c r="G678" s="23">
        <f t="shared" ca="1" si="64"/>
        <v>3.8887913918324837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ca="1" si="61"/>
        <v>1.3138905010834019</v>
      </c>
      <c r="E679" s="23">
        <f t="shared" ca="1" si="62"/>
        <v>0.99366977328373418</v>
      </c>
      <c r="F679" s="23">
        <f t="shared" ca="1" si="63"/>
        <v>0.60704383592288669</v>
      </c>
      <c r="G679" s="23">
        <f t="shared" ca="1" si="64"/>
        <v>3.8857302642567491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ca="1" si="61"/>
        <v>1.3139844802708474</v>
      </c>
      <c r="E680" s="23">
        <f t="shared" ca="1" si="62"/>
        <v>0.99540781147832746</v>
      </c>
      <c r="F680" s="23">
        <f t="shared" ca="1" si="63"/>
        <v>0.60662996618618403</v>
      </c>
      <c r="G680" s="23">
        <f t="shared" ca="1" si="64"/>
        <v>3.8826719875829325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ca="1" si="61"/>
        <v>1.3140780523285225</v>
      </c>
      <c r="E681" s="23">
        <f t="shared" ca="1" si="62"/>
        <v>0.99714541943977997</v>
      </c>
      <c r="F681" s="23">
        <f t="shared" ca="1" si="63"/>
        <v>0.60621648161686048</v>
      </c>
      <c r="G681" s="23">
        <f t="shared" ca="1" si="64"/>
        <v>3.8796165570906713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ca="1" si="61"/>
        <v>1.3141712196046864</v>
      </c>
      <c r="E682" s="23">
        <f t="shared" ca="1" si="62"/>
        <v>0.99888259903057208</v>
      </c>
      <c r="F682" s="23">
        <f t="shared" ca="1" si="63"/>
        <v>0.60580338158257141</v>
      </c>
      <c r="G682" s="23">
        <f t="shared" ca="1" si="64"/>
        <v>3.8765639681072765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ca="1" si="61"/>
        <v>1.314263984430692</v>
      </c>
      <c r="E683" s="23">
        <f t="shared" ca="1" si="62"/>
        <v>1.0006193521024507</v>
      </c>
      <c r="F683" s="23">
        <f t="shared" ca="1" si="63"/>
        <v>0.60539066545733533</v>
      </c>
      <c r="G683" s="23">
        <f t="shared" ca="1" si="64"/>
        <v>3.8735142160070786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ca="1" si="61"/>
        <v>1.3143563491211321</v>
      </c>
      <c r="E684" s="23">
        <f t="shared" ca="1" si="62"/>
        <v>1.0023556804965037</v>
      </c>
      <c r="F684" s="23">
        <f t="shared" ca="1" si="63"/>
        <v>0.60497833262144851</v>
      </c>
      <c r="G684" s="23">
        <f t="shared" ca="1" si="64"/>
        <v>3.8704672962107964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ca="1" si="61"/>
        <v>1.3144483159739835</v>
      </c>
      <c r="E685" s="23">
        <f t="shared" ca="1" si="62"/>
        <v>1.0040915860432398</v>
      </c>
      <c r="F685" s="23">
        <f t="shared" ca="1" si="63"/>
        <v>0.60456638246139949</v>
      </c>
      <c r="G685" s="23">
        <f t="shared" ca="1" si="64"/>
        <v>3.8674232041849081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ca="1" si="61"/>
        <v>1.3145398872707503</v>
      </c>
      <c r="E686" s="23">
        <f t="shared" ca="1" si="62"/>
        <v>1.0058270705626622</v>
      </c>
      <c r="F686" s="23">
        <f t="shared" ca="1" si="63"/>
        <v>0.60415481436978469</v>
      </c>
      <c r="G686" s="23">
        <f t="shared" ca="1" si="64"/>
        <v>3.8643819354410263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ca="1" si="61"/>
        <v>1.3146310652766047</v>
      </c>
      <c r="E687" s="23">
        <f t="shared" ca="1" si="62"/>
        <v>1.0075621358643425</v>
      </c>
      <c r="F687" s="23">
        <f t="shared" ca="1" si="63"/>
        <v>0.60374362774522661</v>
      </c>
      <c r="G687" s="23">
        <f t="shared" ca="1" si="64"/>
        <v>3.8613434855352895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ca="1" si="61"/>
        <v>1.314721852240528</v>
      </c>
      <c r="E688" s="23">
        <f t="shared" ca="1" si="62"/>
        <v>1.0092967837474995</v>
      </c>
      <c r="F688" s="23">
        <f t="shared" ca="1" si="63"/>
        <v>0.60333282199229044</v>
      </c>
      <c r="G688" s="23">
        <f t="shared" ca="1" si="64"/>
        <v>3.8583078500677535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ca="1" si="61"/>
        <v>1.3148122503954487</v>
      </c>
      <c r="E689" s="23">
        <f t="shared" ca="1" si="62"/>
        <v>1.0110310160010694</v>
      </c>
      <c r="F689" s="23">
        <f t="shared" ca="1" si="63"/>
        <v>0.60292239652140422</v>
      </c>
      <c r="G689" s="23">
        <f t="shared" ca="1" si="64"/>
        <v>3.8552750246817964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L689"/>
  <sheetViews>
    <sheetView topLeftCell="A14" workbookViewId="0">
      <selection activeCell="N12" sqref="N12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計算途中過程!E7</f>
        <v>250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162</v>
      </c>
      <c r="C9" s="23">
        <f>C4/C5*C7</f>
        <v>0.89774999999999994</v>
      </c>
    </row>
    <row r="10" spans="2:5" x14ac:dyDescent="0.15">
      <c r="B10" s="23" t="s">
        <v>48</v>
      </c>
      <c r="C10" s="26">
        <f ca="1">計算途中過程!E59</f>
        <v>39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 ca="1">C10/C11/計算途中過程!E56</f>
        <v>16.915970203334027</v>
      </c>
    </row>
    <row r="13" spans="2:5" x14ac:dyDescent="0.15">
      <c r="B13" s="23" t="s">
        <v>143</v>
      </c>
      <c r="C13" s="27">
        <f ca="1">(計算途中過程!E55-計算途中過程!E52)*0.5</f>
        <v>152.04579895910501</v>
      </c>
      <c r="D13" s="23" t="s">
        <v>52</v>
      </c>
      <c r="E13" s="23">
        <f ca="1">C13*0.000001</f>
        <v>1.52045798959105E-4</v>
      </c>
    </row>
    <row r="14" spans="2:5" x14ac:dyDescent="0.15">
      <c r="B14" s="23" t="s">
        <v>51</v>
      </c>
      <c r="C14" s="26">
        <f ca="1">計算途中過程!E60</f>
        <v>105.33240997229917</v>
      </c>
      <c r="D14" s="23" t="s">
        <v>52</v>
      </c>
      <c r="E14" s="23">
        <f ca="1">C14*0.000001</f>
        <v>1.0533240997229917E-4</v>
      </c>
    </row>
    <row r="15" spans="2:5" x14ac:dyDescent="0.15">
      <c r="B15" s="23" t="s">
        <v>86</v>
      </c>
      <c r="C15" s="28">
        <f ca="1">計算途中過程!E62</f>
        <v>21.537909636065294</v>
      </c>
      <c r="D15" s="23" t="s">
        <v>70</v>
      </c>
      <c r="E15" s="23">
        <f ca="1">C15*0.000000001</f>
        <v>2.1537909636065295E-8</v>
      </c>
    </row>
    <row r="18" spans="2:11" x14ac:dyDescent="0.15">
      <c r="B18" s="23" t="s">
        <v>145</v>
      </c>
      <c r="C18" s="23">
        <f ca="1">8*C12^2*C9/PI()^2</f>
        <v>208.22816808495514</v>
      </c>
    </row>
    <row r="19" spans="2:11" x14ac:dyDescent="0.15">
      <c r="B19" s="23" t="s">
        <v>146</v>
      </c>
      <c r="C19" s="23">
        <f ca="1">1/(E14*E15)^0.5</f>
        <v>663922.23616328323</v>
      </c>
      <c r="D19" s="23" t="s">
        <v>147</v>
      </c>
      <c r="E19" s="29">
        <f ca="1">C19/2/PI()/1000</f>
        <v>105.66650571401125</v>
      </c>
    </row>
    <row r="20" spans="2:11" x14ac:dyDescent="0.15">
      <c r="B20" s="23" t="s">
        <v>148</v>
      </c>
      <c r="C20" s="23">
        <f ca="1">(E14/E15)^0.5/C18</f>
        <v>0.33584567262170195</v>
      </c>
      <c r="F20" s="23" t="s">
        <v>149</v>
      </c>
      <c r="G20" s="23">
        <f ca="1">MAX(F29:F689)</f>
        <v>3.3028849507284583</v>
      </c>
    </row>
    <row r="21" spans="2:11" x14ac:dyDescent="0.15">
      <c r="F21" s="23" t="s">
        <v>150</v>
      </c>
      <c r="G21" s="23">
        <f ca="1">MATCH(G20,F29:F689,0)</f>
        <v>99</v>
      </c>
    </row>
    <row r="22" spans="2:11" x14ac:dyDescent="0.15">
      <c r="B22" s="23" t="s">
        <v>151</v>
      </c>
      <c r="C22" s="23">
        <f>C1/2</f>
        <v>125</v>
      </c>
      <c r="F22" s="23" t="s">
        <v>152</v>
      </c>
      <c r="G22" s="23">
        <f ca="1">OFFSET(B28,G21,0,1,1)</f>
        <v>69</v>
      </c>
    </row>
    <row r="23" spans="2:11" x14ac:dyDescent="0.15">
      <c r="B23" s="23" t="s">
        <v>153</v>
      </c>
      <c r="C23" s="23">
        <f ca="1">C4*C12/C22</f>
        <v>1.7051297964960697</v>
      </c>
      <c r="F23" s="23" t="s">
        <v>154</v>
      </c>
      <c r="G23" s="23">
        <f ca="1">G20/C23</f>
        <v>1.9370284640592588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 ca="1">1+$E$14/$E$13*(1-$C$19^2/C26^2)</f>
        <v>-0.13800988970677652</v>
      </c>
      <c r="E26" s="23">
        <f ca="1">$C$20*(C26/$C$19-$C$19/C26)</f>
        <v>-0.33937059347811005</v>
      </c>
      <c r="F26" s="23">
        <f ca="1">(D26^2+E26^2)^0.5/(D26^2+E26^2)</f>
        <v>2.7295609181369898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ca="1" si="1">1+$E$14/$E$13*(1-$C$19^2/C29^2)</f>
        <v>-17.644820058752771</v>
      </c>
      <c r="E29" s="23">
        <f t="shared" ref="E29:E92" ca="1" si="2">$C$20*(C29/$C$19-$C$19/C29)</f>
        <v>-1.7108148331475173</v>
      </c>
      <c r="F29" s="23">
        <f ca="1">(D29^2+E29^2)^0.5/(D29^2+E29^2)</f>
        <v>5.6409326247651562E-2</v>
      </c>
      <c r="G29" s="23">
        <f ca="1">F29*$C$22/$C$12-$C$3</f>
        <v>-0.18316515717397591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ca="1" si="1"/>
        <v>-16.713026719104846</v>
      </c>
      <c r="E30" s="23">
        <f t="shared" ca="1" si="2"/>
        <v>-1.6659480474672519</v>
      </c>
      <c r="F30" s="23">
        <f t="shared" ref="F30:F93" ca="1" si="3">(D30^2+E30^2)^0.5/(D30^2+E30^2)</f>
        <v>5.9538509801624229E-2</v>
      </c>
      <c r="G30" s="23">
        <f t="shared" ref="G30:G93" ca="1" si="4">F30*$C$22/$C$12-$C$3</f>
        <v>-0.16004215922914089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ca="1" si="1"/>
        <v>-15.846994444635726</v>
      </c>
      <c r="E31" s="23">
        <f t="shared" ca="1" si="2"/>
        <v>-1.623142100270442</v>
      </c>
      <c r="F31" s="23">
        <f t="shared" ca="1" si="3"/>
        <v>6.2775019607498941E-2</v>
      </c>
      <c r="G31" s="23">
        <f t="shared" ca="1" si="4"/>
        <v>-0.13612607751042266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ca="1" si="1"/>
        <v>-15.040677636869106</v>
      </c>
      <c r="E32" s="23">
        <f t="shared" ca="1" si="2"/>
        <v>-1.58225321212801</v>
      </c>
      <c r="F32" s="23">
        <f t="shared" ca="1" si="3"/>
        <v>6.6121500217017168E-2</v>
      </c>
      <c r="G32" s="23">
        <f t="shared" ca="1" si="4"/>
        <v>-0.11139737019055918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ca="1" si="1"/>
        <v>-14.28870979623756</v>
      </c>
      <c r="E33" s="23">
        <f t="shared" ca="1" si="2"/>
        <v>-1.5431506744680659</v>
      </c>
      <c r="F33" s="23">
        <f t="shared" ca="1" si="3"/>
        <v>6.9580722426452579E-2</v>
      </c>
      <c r="G33" s="23">
        <f t="shared" ca="1" si="4"/>
        <v>-8.583556256251057E-2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ca="1" si="1"/>
        <v>-13.586313997615909</v>
      </c>
      <c r="E34" s="23">
        <f t="shared" ca="1" si="2"/>
        <v>-1.5057153972584434</v>
      </c>
      <c r="F34" s="23">
        <f t="shared" ca="1" si="3"/>
        <v>7.3155589456106826E-2</v>
      </c>
      <c r="G34" s="23">
        <f t="shared" ca="1" si="4"/>
        <v>-5.9419201376280317E-2</v>
      </c>
      <c r="H34" s="23">
        <f t="shared" si="5"/>
        <v>12</v>
      </c>
      <c r="K34" s="23" t="s">
        <v>160</v>
      </c>
      <c r="L34" s="23">
        <f ca="1">MATCH(C2,OFFSET(G28,G21,0,661-G21),-1)</f>
        <v>28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ca="1" si="1"/>
        <v>-12.929226838156856</v>
      </c>
      <c r="E35" s="23">
        <f t="shared" ca="1" si="2"/>
        <v>-1.4698386461219486</v>
      </c>
      <c r="F35" s="23">
        <f t="shared" ca="1" si="3"/>
        <v>7.6849143531769262E-2</v>
      </c>
      <c r="G35" s="23">
        <f t="shared" ca="1" si="4"/>
        <v>-3.2125806205437146E-2</v>
      </c>
      <c r="H35" s="23">
        <f t="shared" si="5"/>
        <v>12</v>
      </c>
      <c r="K35" s="23" t="s">
        <v>135</v>
      </c>
      <c r="L35" s="23">
        <f ca="1">INDEX(G29:G689,G21+L34,0)</f>
        <v>11.860803072962723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ca="1" si="1"/>
        <v>-12.313633589234483</v>
      </c>
      <c r="E36" s="23">
        <f t="shared" ca="1" si="2"/>
        <v>-1.4354209406709346</v>
      </c>
      <c r="F36" s="23">
        <f t="shared" ca="1" si="3"/>
        <v>8.0664572897015924E-2</v>
      </c>
      <c r="G36" s="23">
        <f t="shared" ca="1" si="4"/>
        <v>-3.9318176299646401E-3</v>
      </c>
      <c r="H36" s="23">
        <f t="shared" si="5"/>
        <v>12</v>
      </c>
      <c r="K36" s="23" t="s">
        <v>152</v>
      </c>
      <c r="L36" s="23">
        <f ca="1">INDEX(B29:B689,G21+L34,0)</f>
        <v>83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ca="1" si="1"/>
        <v>-11.736112705038813</v>
      </c>
      <c r="E37" s="23">
        <f t="shared" ca="1" si="2"/>
        <v>-1.4023710905500588</v>
      </c>
      <c r="F37" s="23">
        <f t="shared" ca="1" si="3"/>
        <v>8.4605219287649538E-2</v>
      </c>
      <c r="G37" s="23">
        <f t="shared" ca="1" si="4"/>
        <v>2.5187457995864748E-2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ca="1" si="1"/>
        <v>-11.193588176139629</v>
      </c>
      <c r="E38" s="23">
        <f t="shared" ca="1" si="2"/>
        <v>-1.3706053495146189</v>
      </c>
      <c r="F38" s="23">
        <f t="shared" ca="1" si="3"/>
        <v>8.8674585902240977E-2</v>
      </c>
      <c r="G38" s="23">
        <f t="shared" ca="1" si="4"/>
        <v>5.5257907441541576E-2</v>
      </c>
      <c r="H38" s="23">
        <f t="shared" si="5"/>
        <v>12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ca="1" si="1"/>
        <v>-10.683288485649774</v>
      </c>
      <c r="E39" s="23">
        <f t="shared" ca="1" si="2"/>
        <v>-1.3400466710194887</v>
      </c>
      <c r="F39" s="23">
        <f t="shared" ca="1" si="3"/>
        <v>9.2876345905633664E-2</v>
      </c>
      <c r="G39" s="23">
        <f t="shared" ca="1" si="4"/>
        <v>8.6306673436681969E-2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ca="1" si="1"/>
        <v>-10.202711142656298</v>
      </c>
      <c r="E40" s="23">
        <f t="shared" ca="1" si="2"/>
        <v>-1.3106240513858267</v>
      </c>
      <c r="F40" s="23">
        <f t="shared" ca="1" si="3"/>
        <v>9.7214351505453406E-2</v>
      </c>
      <c r="G40" s="23">
        <f t="shared" ca="1" si="4"/>
        <v>0.1183622217415965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ca="1" si="1"/>
        <v>-9.7495919433006542</v>
      </c>
      <c r="E41" s="23">
        <f t="shared" ca="1" si="2"/>
        <v>-1.2822719487562397</v>
      </c>
      <c r="F41" s="23">
        <f t="shared" ca="1" si="3"/>
        <v>0.10169264364514852</v>
      </c>
      <c r="G41" s="23">
        <f t="shared" ca="1" si="4"/>
        <v>0.15145441277368743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ca="1" si="1"/>
        <v>-9.3218782527704924</v>
      </c>
      <c r="E42" s="23">
        <f t="shared" ca="1" si="2"/>
        <v>-1.2549297678286115</v>
      </c>
      <c r="F42" s="23">
        <f t="shared" ca="1" si="3"/>
        <v>0.10631546236090034</v>
      </c>
      <c r="G42" s="23">
        <f t="shared" ca="1" si="4"/>
        <v>0.18561457813949589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ca="1" si="1"/>
        <v>-8.91770571813821</v>
      </c>
      <c r="E43" s="23">
        <f t="shared" ca="1" si="2"/>
        <v>-1.2285414018417216</v>
      </c>
      <c r="F43" s="23">
        <f t="shared" ca="1" si="3"/>
        <v>0.11108725785393958</v>
      </c>
      <c r="G43" s="23">
        <f t="shared" ca="1" si="4"/>
        <v>0.22087560245321469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ca="1" si="1"/>
        <v>-8.5353779176400373</v>
      </c>
      <c r="E44" s="23">
        <f t="shared" ca="1" si="2"/>
        <v>-1.2030548245260748</v>
      </c>
      <c r="F44" s="23">
        <f t="shared" ca="1" si="3"/>
        <v>0.11601270233439742</v>
      </c>
      <c r="G44" s="23">
        <f t="shared" ca="1" si="4"/>
        <v>0.2572720108564337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ca="1" si="1"/>
        <v>-8.173348530721487</v>
      </c>
      <c r="E45" s="23">
        <f t="shared" ca="1" si="2"/>
        <v>-1.1784217257742835</v>
      </c>
      <c r="F45" s="23">
        <f t="shared" ca="1" si="3"/>
        <v>0.12109670269788231</v>
      </c>
      <c r="G45" s="23">
        <f t="shared" ca="1" si="4"/>
        <v>0.2948400626912826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ca="1" si="1"/>
        <v>-7.8302056782195848</v>
      </c>
      <c r="E46" s="23">
        <f t="shared" ca="1" si="2"/>
        <v>-1.1545971856619341</v>
      </c>
      <c r="F46" s="23">
        <f t="shared" ca="1" si="3"/>
        <v>0.12634441410153127</v>
      </c>
      <c r="G46" s="23">
        <f t="shared" ca="1" si="4"/>
        <v>0.33361785182021086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ca="1" si="1"/>
        <v>-7.5046581359808702</v>
      </c>
      <c r="E47" s="23">
        <f t="shared" ca="1" si="2"/>
        <v>-1.1315393821904347</v>
      </c>
      <c r="F47" s="23">
        <f t="shared" ca="1" si="3"/>
        <v>0.13176125451240792</v>
      </c>
      <c r="G47" s="23">
        <f t="shared" ca="1" si="4"/>
        <v>0.37364541413089203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ca="1" si="1"/>
        <v>-7.1955231700819429</v>
      </c>
      <c r="E48" s="23">
        <f t="shared" ca="1" si="2"/>
        <v>-1.109209328750929</v>
      </c>
      <c r="F48" s="23">
        <f t="shared" ca="1" si="3"/>
        <v>0.13735292030786256</v>
      </c>
      <c r="G48" s="23">
        <f t="shared" ca="1" si="4"/>
        <v>0.41496484281456703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ca="1" si="1"/>
        <v>-6.9017157792728439</v>
      </c>
      <c r="E49" s="23">
        <f t="shared" ca="1" si="2"/>
        <v>-1.0875706378418168</v>
      </c>
      <c r="F49" s="23">
        <f t="shared" ca="1" si="3"/>
        <v>0.14312540301490681</v>
      </c>
      <c r="G49" s="23">
        <f t="shared" ca="1" si="4"/>
        <v>0.45762041206109594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ca="1" si="1"/>
        <v>-6.6222391616287508</v>
      </c>
      <c r="E50" s="23">
        <f t="shared" ca="1" si="2"/>
        <v>-1.0665893080271773</v>
      </c>
      <c r="F50" s="23">
        <f t="shared" ca="1" si="3"/>
        <v>0.14908500728386009</v>
      </c>
      <c r="G50" s="23">
        <f t="shared" ca="1" si="4"/>
        <v>0.50165870987462202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ca="1" si="1"/>
        <v>-6.3561762487435791</v>
      </c>
      <c r="E51" s="23">
        <f t="shared" ca="1" si="2"/>
        <v>-1.0462335315121165</v>
      </c>
      <c r="F51" s="23">
        <f t="shared" ca="1" si="3"/>
        <v>0.15523837020058417</v>
      </c>
      <c r="G51" s="23">
        <f t="shared" ca="1" si="4"/>
        <v>0.54712878078068872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ca="1" si="1"/>
        <v>-6.1026821729985947</v>
      </c>
      <c r="E52" s="23">
        <f t="shared" ca="1" si="2"/>
        <v>-1.0264735200442734</v>
      </c>
      <c r="F52" s="23">
        <f t="shared" ca="1" si="3"/>
        <v>0.16159248205164234</v>
      </c>
      <c r="G52" s="23">
        <f t="shared" ca="1" si="4"/>
        <v>0.59408227926969215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ca="1" si="1"/>
        <v>-5.8609775521982224</v>
      </c>
      <c r="E53" s="23">
        <f t="shared" ca="1" si="2"/>
        <v>-1.0072813471370605</v>
      </c>
      <c r="F53" s="23">
        <f t="shared" ca="1" si="3"/>
        <v>0.16815470866778801</v>
      </c>
      <c r="G53" s="23">
        <f t="shared" ca="1" si="4"/>
        <v>0.64257363490334873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ca="1" si="1"/>
        <v>-5.6303424917604241</v>
      </c>
      <c r="E54" s="23">
        <f t="shared" ca="1" si="2"/>
        <v>-0.98863080485690946</v>
      </c>
      <c r="F54" s="23">
        <f t="shared" ca="1" si="3"/>
        <v>0.1749328154834571</v>
      </c>
      <c r="G54" s="23">
        <f t="shared" ca="1" si="4"/>
        <v>0.69266023010151512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ca="1" si="1"/>
        <v>-5.410111218154964</v>
      </c>
      <c r="E55" s="23">
        <f t="shared" ca="1" si="2"/>
        <v>-0.97049727362986282</v>
      </c>
      <c r="F55" s="23">
        <f t="shared" ca="1" si="3"/>
        <v>0.18193499346351411</v>
      </c>
      <c r="G55" s="23">
        <f t="shared" ca="1" si="4"/>
        <v>0.74440259172701728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ca="1" si="1"/>
        <v>-5.1996672687880716</v>
      </c>
      <c r="E56" s="23">
        <f t="shared" ca="1" si="2"/>
        <v>-0.95285760370727457</v>
      </c>
      <c r="F56" s="23">
        <f t="shared" ca="1" si="3"/>
        <v>0.18916988706356261</v>
      </c>
      <c r="G56" s="23">
        <f t="shared" ca="1" si="4"/>
        <v>0.79786459769743556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ca="1" si="1"/>
        <v>-4.9984391733580553</v>
      </c>
      <c r="E57" s="23">
        <f t="shared" ca="1" si="2"/>
        <v>-0.93569000709041839</v>
      </c>
      <c r="F57" s="23">
        <f t="shared" ca="1" si="3"/>
        <v>0.19664662440683689</v>
      </c>
      <c r="G57" s="23">
        <f t="shared" ca="1" si="4"/>
        <v>0.85311369997624442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ca="1" si="1"/>
        <v>-4.8058965701190992</v>
      </c>
      <c r="E58" s="23">
        <f t="shared" ca="1" si="2"/>
        <v>-0.91897395885295841</v>
      </c>
      <c r="F58" s="23">
        <f t="shared" ca="1" si="3"/>
        <v>0.20437484987923124</v>
      </c>
      <c r="G58" s="23">
        <f t="shared" ca="1" si="4"/>
        <v>0.91022116543269804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ca="1" si="1"/>
        <v>-4.6215467077097534</v>
      </c>
      <c r="E59" s="23">
        <f t="shared" ca="1" si="2"/>
        <v>-0.90269010692149165</v>
      </c>
      <c r="F59" s="23">
        <f t="shared" ca="1" si="3"/>
        <v>0.21236475936463417</v>
      </c>
      <c r="G59" s="23">
        <f t="shared" ca="1" si="4"/>
        <v>0.96926233621216185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ca="1" si="1"/>
        <v>-4.4449312894127999</v>
      </c>
      <c r="E60" s="23">
        <f t="shared" ca="1" si="2"/>
        <v>-0.88682018948027164</v>
      </c>
      <c r="F60" s="23">
        <f t="shared" ca="1" si="3"/>
        <v>0.22062713836563069</v>
      </c>
      <c r="G60" s="23">
        <f t="shared" ca="1" si="4"/>
        <v>1.0303169114277773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ca="1" si="1"/>
        <v>-4.2756236220666333</v>
      </c>
      <c r="E61" s="23">
        <f t="shared" ca="1" si="2"/>
        <v>-0.87134695925887207</v>
      </c>
      <c r="F61" s="23">
        <f t="shared" ca="1" si="3"/>
        <v>0.22917340328011793</v>
      </c>
      <c r="G61" s="23">
        <f t="shared" ca="1" si="4"/>
        <v>1.0934692521726403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ca="1" si="1"/>
        <v>-4.113226036473697</v>
      </c>
      <c r="E62" s="23">
        <f t="shared" ca="1" si="2"/>
        <v>-0.85625411404277951</v>
      </c>
      <c r="F62" s="23">
        <f t="shared" ca="1" si="3"/>
        <v>0.23801564613272932</v>
      </c>
      <c r="G62" s="23">
        <f t="shared" ca="1" si="4"/>
        <v>1.1588087120611772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ca="1" si="1"/>
        <v>-3.9573675501560617</v>
      </c>
      <c r="E63" s="23">
        <f t="shared" ca="1" si="2"/>
        <v>-0.84152623281826477</v>
      </c>
      <c r="F63" s="23">
        <f t="shared" ca="1" si="3"/>
        <v>0.24716668309153875</v>
      </c>
      <c r="G63" s="23">
        <f t="shared" ca="1" si="4"/>
        <v>1.2264299957417149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ca="1" si="1"/>
        <v>-3.8077017467826195</v>
      </c>
      <c r="E64" s="23">
        <f t="shared" ca="1" si="2"/>
        <v>-0.82714871702566573</v>
      </c>
      <c r="F64" s="23">
        <f t="shared" ca="1" si="3"/>
        <v>0.25664010713568219</v>
      </c>
      <c r="G64" s="23">
        <f t="shared" ca="1" si="4"/>
        <v>1.2964335480821259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ca="1" si="1"/>
        <v>-3.6639048496124067</v>
      </c>
      <c r="E65" s="23">
        <f t="shared" ca="1" si="2"/>
        <v>-0.81310773645056389</v>
      </c>
      <c r="F65" s="23">
        <f t="shared" ca="1" si="3"/>
        <v>0.2664503452787374</v>
      </c>
      <c r="G65" s="23">
        <f t="shared" ca="1" si="4"/>
        <v>1.3689259770200901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ca="1" si="1"/>
        <v>-3.5256739689292731</v>
      </c>
      <c r="E66" s="23">
        <f t="shared" ca="1" si="2"/>
        <v>-0.79939017933123868</v>
      </c>
      <c r="F66" s="23">
        <f t="shared" ca="1" si="3"/>
        <v>0.27661272079638433</v>
      </c>
      <c r="G66" s="23">
        <f t="shared" ca="1" si="4"/>
        <v>1.4440205133923221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ca="1" si="1"/>
        <v>-3.392725505738567</v>
      </c>
      <c r="E67" s="23">
        <f t="shared" ca="1" si="2"/>
        <v>-0.78598360630400688</v>
      </c>
      <c r="F67" s="23">
        <f t="shared" ca="1" si="3"/>
        <v>0.28714352095558171</v>
      </c>
      <c r="G67" s="23">
        <f t="shared" ca="1" si="4"/>
        <v>1.5218375114170781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ca="1" si="1"/>
        <v>-3.2647936960033004</v>
      </c>
      <c r="E68" s="23">
        <f t="shared" ca="1" si="2"/>
        <v>-0.77287620784638333</v>
      </c>
      <c r="F68" s="23">
        <f t="shared" ca="1" si="3"/>
        <v>0.29806007079679719</v>
      </c>
      <c r="G68" s="23">
        <f t="shared" ca="1" si="4"/>
        <v>1.6025049939054896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ca="1" si="1"/>
        <v>-3.1416292814548639</v>
      </c>
      <c r="E69" s="23">
        <f t="shared" ca="1" si="2"/>
        <v>-0.76005676491200802</v>
      </c>
      <c r="F69" s="23">
        <f t="shared" ca="1" si="3"/>
        <v>0.30938081358135655</v>
      </c>
      <c r="G69" s="23">
        <f t="shared" ca="1" si="4"/>
        <v>1.6861592467245807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ca="1" si="1"/>
        <v>-3.0229982945552569</v>
      </c>
      <c r="E70" s="23">
        <f t="shared" ca="1" si="2"/>
        <v>-0.74751461248150142</v>
      </c>
      <c r="F70" s="23">
        <f t="shared" ca="1" si="3"/>
        <v>0.3211253985834327</v>
      </c>
      <c r="G70" s="23">
        <f t="shared" ca="1" si="4"/>
        <v>1.7729454675332557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ca="1" si="1"/>
        <v>-2.9086809465428818</v>
      </c>
      <c r="E71" s="23">
        <f t="shared" ca="1" si="2"/>
        <v>-0.73523960578033165</v>
      </c>
      <c r="F71" s="23">
        <f t="shared" ca="1" si="3"/>
        <v>0.33331477698131079</v>
      </c>
      <c r="G71" s="23">
        <f t="shared" ca="1" si="4"/>
        <v>1.8630184743676175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ca="1" si="1"/>
        <v>-2.7984706086867464</v>
      </c>
      <c r="E72" s="23">
        <f t="shared" ca="1" si="2"/>
        <v>-0.7232220889387635</v>
      </c>
      <c r="F72" s="23">
        <f t="shared" ca="1" si="3"/>
        <v>0.34597130668615639</v>
      </c>
      <c r="G72" s="23">
        <f t="shared" ca="1" si="4"/>
        <v>1.9565434802696662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ca="1" si="1"/>
        <v>-2.6921728779256018</v>
      </c>
      <c r="E73" s="23">
        <f t="shared" ca="1" si="2"/>
        <v>-0.71145286589038303</v>
      </c>
      <c r="F73" s="23">
        <f t="shared" ca="1" si="3"/>
        <v>0.35911886703941187</v>
      </c>
      <c r="G73" s="23">
        <f t="shared" ca="1" si="4"/>
        <v>2.0536969408399046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ca="1" si="1"/>
        <v>-2.5896047189971583</v>
      </c>
      <c r="E74" s="23">
        <f t="shared" ca="1" si="2"/>
        <v>-0.69992317332484211</v>
      </c>
      <c r="F74" s="23">
        <f t="shared" ca="1" si="3"/>
        <v>0.37278298441303709</v>
      </c>
      <c r="G74" s="23">
        <f t="shared" ca="1" si="4"/>
        <v>2.1546674823561403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ca="1" si="1"/>
        <v>-2.4905936759839475</v>
      </c>
      <c r="E75" s="23">
        <f t="shared" ca="1" si="2"/>
        <v>-0.68862465552762331</v>
      </c>
      <c r="F75" s="23">
        <f t="shared" ca="1" si="3"/>
        <v>0.38699096986094561</v>
      </c>
      <c r="G75" s="23">
        <f t="shared" ca="1" si="4"/>
        <v>2.2596569189442071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ca="1" si="1"/>
        <v>-2.3949771469297727</v>
      </c>
      <c r="E76" s="23">
        <f t="shared" ca="1" si="2"/>
        <v>-0.67754934095499098</v>
      </c>
      <c r="F76" s="23">
        <f t="shared" ca="1" si="3"/>
        <v>0.40177207009603405</v>
      </c>
      <c r="G76" s="23">
        <f t="shared" ca="1" si="4"/>
        <v>2.3688813682177048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ca="1" si="1"/>
        <v>-2.3026017158260608</v>
      </c>
      <c r="E77" s="23">
        <f t="shared" ca="1" si="2"/>
        <v>-0.66668962040610735</v>
      </c>
      <c r="F77" s="23">
        <f t="shared" ca="1" si="3"/>
        <v>0.4171576332058623</v>
      </c>
      <c r="G77" s="23">
        <f t="shared" ca="1" si="4"/>
        <v>2.4825724758285164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ca="1" si="1"/>
        <v>-2.2133225368405416</v>
      </c>
      <c r="E78" s="23">
        <f t="shared" ca="1" si="2"/>
        <v>-0.65603822666668843</v>
      </c>
      <c r="F78" s="23">
        <f t="shared" ca="1" si="3"/>
        <v>0.43318129067191175</v>
      </c>
      <c r="G78" s="23">
        <f t="shared" ca="1" si="4"/>
        <v>2.6009787604920716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ca="1" si="1"/>
        <v>-2.1270027661706479</v>
      </c>
      <c r="E79" s="23">
        <f t="shared" ca="1" si="2"/>
        <v>-0.64558821550975243</v>
      </c>
      <c r="F79" s="23">
        <f t="shared" ca="1" si="3"/>
        <v>0.44987915742263568</v>
      </c>
      <c r="G79" s="23">
        <f t="shared" ca="1" si="4"/>
        <v>2.724367092272717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ca="1" si="1"/>
        <v>-2.043513037358041</v>
      </c>
      <c r="E80" s="23">
        <f t="shared" ca="1" si="2"/>
        <v>-0.63533294794906325</v>
      </c>
      <c r="F80" s="23">
        <f t="shared" ca="1" si="3"/>
        <v>0.46729005182904859</v>
      </c>
      <c r="G80" s="23">
        <f t="shared" ca="1" si="4"/>
        <v>2.8530243182338189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ca="1" si="1"/>
        <v>-1.9627309763058847</v>
      </c>
      <c r="E81" s="23">
        <f t="shared" ca="1" si="2"/>
        <v>-0.62526607364996123</v>
      </c>
      <c r="F81" s="23">
        <f t="shared" ca="1" si="3"/>
        <v>0.48545573774234596</v>
      </c>
      <c r="G81" s="23">
        <f t="shared" ca="1" si="4"/>
        <v>2.9872590509667147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ca="1" si="1"/>
        <v>-1.884540752602089</v>
      </c>
      <c r="E82" s="23">
        <f t="shared" ca="1" si="2"/>
        <v>-0.61538151541045927</v>
      </c>
      <c r="F82" s="23">
        <f t="shared" ca="1" si="3"/>
        <v>0.50442119087407056</v>
      </c>
      <c r="G82" s="23">
        <f t="shared" ca="1" si="4"/>
        <v>3.1274036369981046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ca="1" si="1"/>
        <v>-1.808832664075291</v>
      </c>
      <c r="E83" s="23">
        <f t="shared" ca="1" si="2"/>
        <v>-0.60567345463291045</v>
      </c>
      <c r="F83" s="23">
        <f t="shared" ca="1" si="3"/>
        <v>0.52423489202697571</v>
      </c>
      <c r="G83" s="23">
        <f t="shared" ca="1" si="4"/>
        <v>3.2738163236097773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ca="1" si="1"/>
        <v>-1.7355027517999422</v>
      </c>
      <c r="E84" s="23">
        <f t="shared" ca="1" si="2"/>
        <v>-0.59613631771325337</v>
      </c>
      <c r="F84" s="23">
        <f t="shared" ca="1" si="3"/>
        <v>0.54494914989324161</v>
      </c>
      <c r="G84" s="23">
        <f t="shared" ca="1" si="4"/>
        <v>3.4268836441453092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ca="1" si="1"/>
        <v>-1.6644524430263736</v>
      </c>
      <c r="E85" s="23">
        <f t="shared" ca="1" si="2"/>
        <v>-0.58676476328092864</v>
      </c>
      <c r="F85" s="23">
        <f t="shared" ca="1" si="3"/>
        <v>0.56662045633714264</v>
      </c>
      <c r="G85" s="23">
        <f t="shared" ca="1" si="4"/>
        <v>3.5870230433595336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ca="1" si="1"/>
        <v>-1.5955882197448203</v>
      </c>
      <c r="E86" s="23">
        <f t="shared" ca="1" si="2"/>
        <v>-0.57755367022808102</v>
      </c>
      <c r="F86" s="23">
        <f t="shared" ca="1" si="3"/>
        <v>0.58930987725822115</v>
      </c>
      <c r="G86" s="23">
        <f t="shared" ca="1" si="4"/>
        <v>3.7546857656889823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ca="1" si="1"/>
        <v>-1.5288213108015776</v>
      </c>
      <c r="E87" s="23">
        <f t="shared" ca="1" si="2"/>
        <v>-0.56849812647166509</v>
      </c>
      <c r="F87" s="23">
        <f t="shared" ca="1" si="3"/>
        <v>0.61308348226909704</v>
      </c>
      <c r="G87" s="23">
        <f t="shared" ca="1" si="4"/>
        <v>3.9303600303417885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ca="1" si="1"/>
        <v>-1.4640674056738141</v>
      </c>
      <c r="E88" s="23">
        <f t="shared" ca="1" si="2"/>
        <v>-0.55959341839663712</v>
      </c>
      <c r="F88" s="23">
        <f t="shared" ca="1" si="3"/>
        <v>0.6380128164910327</v>
      </c>
      <c r="G88" s="23">
        <f t="shared" ca="1" si="4"/>
        <v>4.1145745176153463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ca="1" si="1"/>
        <v>-1.4012463881791142</v>
      </c>
      <c r="E89" s="23">
        <f t="shared" ca="1" si="2"/>
        <v>-0.5508350209325561</v>
      </c>
      <c r="F89" s="23">
        <f t="shared" ca="1" si="3"/>
        <v>0.66417541773034328</v>
      </c>
      <c r="G89" s="23">
        <f t="shared" ca="1" si="4"/>
        <v>4.3079021905542163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ca="1" si="1"/>
        <v>-1.3402820885486331</v>
      </c>
      <c r="E90" s="23">
        <f t="shared" ca="1" si="2"/>
        <v>-0.5422185882196906</v>
      </c>
      <c r="F90" s="23">
        <f t="shared" ca="1" si="3"/>
        <v>0.69165538209328292</v>
      </c>
      <c r="G90" s="23">
        <f t="shared" ca="1" si="4"/>
        <v>4.5109644745425408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ca="1" si="1"/>
        <v>-1.2811020524307448</v>
      </c>
      <c r="E91" s="23">
        <f t="shared" ca="1" si="2"/>
        <v>-0.53373994482418141</v>
      </c>
      <c r="F91" s="23">
        <f t="shared" ca="1" si="3"/>
        <v>0.720543980646982</v>
      </c>
      <c r="G91" s="23">
        <f t="shared" ca="1" si="4"/>
        <v>4.7244358140995635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ca="1" si="1"/>
        <v>-1.223637325516608</v>
      </c>
      <c r="E92" s="23">
        <f t="shared" ca="1" si="2"/>
        <v>-0.5253950774649403</v>
      </c>
      <c r="F92" s="23">
        <f t="shared" ca="1" si="3"/>
        <v>0.75094032892916052</v>
      </c>
      <c r="G92" s="23">
        <f t="shared" ca="1" si="4"/>
        <v>4.9490486201994131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ca="1" si="7">1+$E$14/$E$13*(1-$C$19^2/C93^2)</f>
        <v>-1.1678222525918343</v>
      </c>
      <c r="E93" s="23">
        <f t="shared" ref="E93:E156" ca="1" si="8">$C$20*(C93/$C$19-$C$19/C93)</f>
        <v>-0.51718012721784423</v>
      </c>
      <c r="F93" s="23">
        <f t="shared" ca="1" si="3"/>
        <v>0.78295210979649565</v>
      </c>
      <c r="G93" s="23">
        <f t="shared" ca="1" si="4"/>
        <v>5.1855986117351174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ca="1" si="7"/>
        <v>-1.1135942899203868</v>
      </c>
      <c r="E94" s="23">
        <f t="shared" ca="1" si="8"/>
        <v>-0.50909138216540362</v>
      </c>
      <c r="F94" s="23">
        <f t="shared" ref="F94:F157" ca="1" si="9">(D94^2+E94^2)^0.5/(D94^2+E94^2)</f>
        <v>0.81669634806905045</v>
      </c>
      <c r="G94" s="23">
        <f t="shared" ref="G94:G157" ca="1" si="10">F94*$C$22/$C$12-$C$3</f>
        <v>5.4349505397278737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ca="1" si="7"/>
        <v>-1.0608938299592934</v>
      </c>
      <c r="E95" s="23">
        <f t="shared" ca="1" si="8"/>
        <v>-0.50112527046248634</v>
      </c>
      <c r="F95" s="23">
        <f t="shared" ca="1" si="9"/>
        <v>0.8523002323842569</v>
      </c>
      <c r="G95" s="23">
        <f t="shared" ca="1" si="10"/>
        <v>5.6980442603897634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ca="1" si="7"/>
        <v>-1.0096640374866235</v>
      </c>
      <c r="E96" s="23">
        <f t="shared" ca="1" si="8"/>
        <v>-0.49327835379088164</v>
      </c>
      <c r="F96" s="23">
        <f t="shared" ca="1" si="9"/>
        <v>0.88990197521799574</v>
      </c>
      <c r="G96" s="23">
        <f t="shared" ca="1" si="10"/>
        <v>5.9759010902209582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ca="1" si="7"/>
        <v>-0.95985069630122322</v>
      </c>
      <c r="E97" s="23">
        <f t="shared" ca="1" si="8"/>
        <v>-0.48554732117749755</v>
      </c>
      <c r="F97" s="23">
        <f t="shared" ca="1" si="9"/>
        <v>0.92965169561450289</v>
      </c>
      <c r="G97" s="23">
        <f t="shared" ca="1" si="10"/>
        <v>6.2696303289130491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ca="1" si="7"/>
        <v>-0.91140206572190507</v>
      </c>
      <c r="E98" s="23">
        <f t="shared" ca="1" si="8"/>
        <v>-0.4779289831528416</v>
      </c>
      <c r="F98" s="23">
        <f t="shared" ca="1" si="9"/>
        <v>0.97171230004495257</v>
      </c>
      <c r="G98" s="23">
        <f t="shared" ca="1" si="10"/>
        <v>6.5804357684242856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ca="1" si="7"/>
        <v>-0.86426874617667981</v>
      </c>
      <c r="E99" s="23">
        <f t="shared" ca="1" si="8"/>
        <v>-0.47042026622813038</v>
      </c>
      <c r="F99" s="23">
        <f t="shared" ca="1" si="9"/>
        <v>1.0162603239763994</v>
      </c>
      <c r="G99" s="23">
        <f t="shared" ca="1" si="10"/>
        <v>6.9096219117253259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ca="1" si="7"/>
        <v>-0.81840355322985725</v>
      </c>
      <c r="E100" s="23">
        <f t="shared" ca="1" si="8"/>
        <v>-0.46301820767093305</v>
      </c>
      <c r="F100" s="23">
        <f t="shared" ca="1" si="9"/>
        <v>1.0634866788198378</v>
      </c>
      <c r="G100" s="23">
        <f t="shared" ca="1" si="10"/>
        <v>7.2585994923471171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ca="1" si="7"/>
        <v>-0.77376139944704247</v>
      </c>
      <c r="E101" s="23">
        <f t="shared" ca="1" si="8"/>
        <v>-0.45571995056069109</v>
      </c>
      <c r="F101" s="23">
        <f t="shared" ca="1" si="9"/>
        <v>1.1135972241287893</v>
      </c>
      <c r="G101" s="23">
        <f t="shared" ca="1" si="10"/>
        <v>7.6288897026233435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ca="1" si="7"/>
        <v>-0.73029918354559475</v>
      </c>
      <c r="E102" s="23">
        <f t="shared" ca="1" si="8"/>
        <v>-0.44852273910677731</v>
      </c>
      <c r="F102" s="23">
        <f t="shared" ca="1" si="9"/>
        <v>1.1668130508580468</v>
      </c>
      <c r="G102" s="23">
        <f t="shared" ca="1" si="10"/>
        <v>8.0221262868215177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ca="1" si="7"/>
        <v>-0.68797568632156669</v>
      </c>
      <c r="E103" s="23">
        <f t="shared" ca="1" si="8"/>
        <v>-0.44142391421297256</v>
      </c>
      <c r="F103" s="23">
        <f t="shared" ca="1" si="9"/>
        <v>1.2233703150904227</v>
      </c>
      <c r="G103" s="23">
        <f t="shared" ca="1" si="10"/>
        <v>8.4400543124723093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ca="1" si="7"/>
        <v>-0.64675147288376755</v>
      </c>
      <c r="E104" s="23">
        <f t="shared" ca="1" si="8"/>
        <v>-0.43442090927336102</v>
      </c>
      <c r="F104" s="23">
        <f t="shared" ca="1" si="9"/>
        <v>1.2835193990237284</v>
      </c>
      <c r="G104" s="23">
        <f t="shared" ca="1" si="10"/>
        <v>8.8845239705106831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ca="1" si="7"/>
        <v>-0.60658880076188804</v>
      </c>
      <c r="E105" s="23">
        <f t="shared" ca="1" si="8"/>
        <v>-0.42751124618567909</v>
      </c>
      <c r="F105" s="23">
        <f t="shared" ca="1" si="9"/>
        <v>1.3475230924851995</v>
      </c>
      <c r="G105" s="23">
        <f t="shared" ca="1" si="10"/>
        <v>9.3574771376371562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ca="1" si="7"/>
        <v>-0.56745153348874822</v>
      </c>
      <c r="E106" s="23">
        <f t="shared" ca="1" si="8"/>
        <v>-0.42069253156910807</v>
      </c>
      <c r="F106" s="23">
        <f t="shared" ca="1" si="9"/>
        <v>1.4156533784591294</v>
      </c>
      <c r="G106" s="23">
        <f t="shared" ca="1" si="10"/>
        <v>9.860923623080998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ca="1" si="7"/>
        <v>-0.52930505928715621</v>
      </c>
      <c r="E107" s="23">
        <f t="shared" ca="1" si="8"/>
        <v>-0.41396245317438235</v>
      </c>
      <c r="F107" s="23">
        <f t="shared" ca="1" si="9"/>
        <v>1.4881862646454003</v>
      </c>
      <c r="G107" s="23">
        <f t="shared" ca="1" si="10"/>
        <v>10.396902976573646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ca="1" si="7"/>
        <v>-0.49211621451964183</v>
      </c>
      <c r="E108" s="23">
        <f t="shared" ca="1" si="8"/>
        <v>-0.40731877647490106</v>
      </c>
      <c r="F108" s="23">
        <f t="shared" ca="1" si="9"/>
        <v>1.5653939257250014</v>
      </c>
      <c r="G108" s="23">
        <f t="shared" ca="1" si="10"/>
        <v>10.967426423880733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ca="1" si="7"/>
        <v>-0.45585321158488168</v>
      </c>
      <c r="E109" s="23">
        <f t="shared" ca="1" si="8"/>
        <v>-0.40075934142828268</v>
      </c>
      <c r="F109" s="23">
        <f t="shared" ca="1" si="9"/>
        <v>1.6475332075164923</v>
      </c>
      <c r="G109" s="23">
        <f t="shared" ca="1" si="10"/>
        <v>11.574391918648084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ca="1" si="7"/>
        <v>-0.42048557096805572</v>
      </c>
      <c r="E110" s="23">
        <f t="shared" ca="1" si="8"/>
        <v>-0.39428205939850586</v>
      </c>
      <c r="F110" s="23">
        <f t="shared" ca="1" si="9"/>
        <v>1.7348293031042892</v>
      </c>
      <c r="G110" s="23">
        <f t="shared" ca="1" si="10"/>
        <v>12.219463517693814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ca="1" si="7"/>
        <v>-0.38598405717385842</v>
      </c>
      <c r="E111" s="23">
        <f t="shared" ca="1" si="8"/>
        <v>-0.38788491022941907</v>
      </c>
      <c r="F111" s="23">
        <f t="shared" ca="1" si="9"/>
        <v>1.8274531680455797</v>
      </c>
      <c r="G111" s="23">
        <f t="shared" ca="1" si="10"/>
        <v>12.903904491429943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ca="1" si="7"/>
        <v>-0.35232061829066597</v>
      </c>
      <c r="E112" s="23">
        <f t="shared" ca="1" si="8"/>
        <v>-0.38156593946100525</v>
      </c>
      <c r="F112" s="23">
        <f t="shared" ca="1" si="9"/>
        <v>1.9254910531490177</v>
      </c>
      <c r="G112" s="23">
        <f t="shared" ca="1" si="10"/>
        <v>13.62835218734244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ca="1" si="7"/>
        <v>-0.31946832895256527</v>
      </c>
      <c r="E113" s="23">
        <f t="shared" ca="1" si="8"/>
        <v>-0.37532325568034491</v>
      </c>
      <c r="F113" s="23">
        <f t="shared" ca="1" si="9"/>
        <v>2.0289045049508241</v>
      </c>
      <c r="G113" s="23">
        <f t="shared" ca="1" si="10"/>
        <v>14.392522454837827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ca="1" si="7"/>
        <v>-0.28740133648263555</v>
      </c>
      <c r="E114" s="23">
        <f t="shared" ca="1" si="8"/>
        <v>-0.36915502799973204</v>
      </c>
      <c r="F114" s="23">
        <f t="shared" ca="1" si="9"/>
        <v>2.1374794952514842</v>
      </c>
      <c r="G114" s="23">
        <f t="shared" ca="1" si="10"/>
        <v>15.194833739644157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ca="1" si="7"/>
        <v>-0.25609481001631917</v>
      </c>
      <c r="E115" s="23">
        <f t="shared" ca="1" si="8"/>
        <v>-0.36305948365487961</v>
      </c>
      <c r="F115" s="23">
        <f t="shared" ca="1" si="9"/>
        <v>2.2507642662286593</v>
      </c>
      <c r="G115" s="23">
        <f t="shared" ca="1" si="10"/>
        <v>16.031947792337153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ca="1" si="7"/>
        <v>-0.22552489241790408</v>
      </c>
      <c r="E116" s="23">
        <f t="shared" ca="1" si="8"/>
        <v>-0.35703490571659674</v>
      </c>
      <c r="F116" s="23">
        <f t="shared" ca="1" si="9"/>
        <v>2.3679973861846668</v>
      </c>
      <c r="G116" s="23">
        <f t="shared" ca="1" si="10"/>
        <v>16.89823803867565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ca="1" si="7"/>
        <v>-0.19566865481622631</v>
      </c>
      <c r="E117" s="23">
        <f t="shared" ca="1" si="8"/>
        <v>-0.35107963090972943</v>
      </c>
      <c r="F117" s="23">
        <f t="shared" ca="1" si="9"/>
        <v>2.4880308080321991</v>
      </c>
      <c r="G117" s="23">
        <f t="shared" ca="1" si="10"/>
        <v>17.785221022837227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ca="1" si="7"/>
        <v>-0.1665040535978064</v>
      </c>
      <c r="E118" s="23">
        <f t="shared" ca="1" si="8"/>
        <v>-0.34519204753354676</v>
      </c>
      <c r="F118" s="23">
        <f t="shared" ca="1" si="9"/>
        <v>2.6092576689652649</v>
      </c>
      <c r="G118" s="23">
        <f t="shared" ca="1" si="10"/>
        <v>18.681022885484552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ca="1" si="7"/>
        <v>-0.13800988970677652</v>
      </c>
      <c r="E119" s="23">
        <f t="shared" ca="1" si="8"/>
        <v>-0.33937059347811005</v>
      </c>
      <c r="F119" s="23">
        <f t="shared" ca="1" si="9"/>
        <v>2.7295609181369898</v>
      </c>
      <c r="G119" s="23">
        <f t="shared" ca="1" si="10"/>
        <v>19.56999974969667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ca="1" si="7"/>
        <v>-0.11016577011125905</v>
      </c>
      <c r="E120" s="23">
        <f t="shared" ca="1" si="8"/>
        <v>-0.33361375433149382</v>
      </c>
      <c r="F120" s="23">
        <f t="shared" ca="1" si="9"/>
        <v>2.8463053113255423</v>
      </c>
      <c r="G120" s="23">
        <f t="shared" ca="1" si="10"/>
        <v>20.432678565818783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ca="1" si="7"/>
        <v>-8.2952071305411712E-2</v>
      </c>
      <c r="E121" s="23">
        <f t="shared" ca="1" si="8"/>
        <v>-0.32792006157304304</v>
      </c>
      <c r="F121" s="23">
        <f t="shared" ca="1" si="9"/>
        <v>2.9563990088597407</v>
      </c>
      <c r="G121" s="23">
        <f t="shared" ca="1" si="10"/>
        <v>21.246212287287648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ca="1" si="7"/>
        <v>-5.6349904725143007E-2</v>
      </c>
      <c r="E122" s="23">
        <f t="shared" ca="1" si="8"/>
        <v>-0.32228809084813742</v>
      </c>
      <c r="F122" s="23">
        <f t="shared" ca="1" si="9"/>
        <v>3.0564476263646565</v>
      </c>
      <c r="G122" s="23">
        <f t="shared" ca="1" si="10"/>
        <v>21.985518223499906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ca="1" si="7"/>
        <v>-3.0341083963688398E-2</v>
      </c>
      <c r="E123" s="23">
        <f t="shared" ca="1" si="8"/>
        <v>-0.31671646032020512</v>
      </c>
      <c r="F123" s="23">
        <f t="shared" ca="1" si="9"/>
        <v>3.1430088305256962</v>
      </c>
      <c r="G123" s="23">
        <f t="shared" ca="1" si="10"/>
        <v>22.625159366755017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ca="1" si="7"/>
        <v>-4.9080936807845976E-3</v>
      </c>
      <c r="E124" s="23">
        <f t="shared" ca="1" si="8"/>
        <v>-0.3112038290959801</v>
      </c>
      <c r="F124" s="23">
        <f t="shared" ca="1" si="9"/>
        <v>3.2129285134727881</v>
      </c>
      <c r="G124" s="23">
        <f t="shared" ca="1" si="10"/>
        <v>23.141828541702122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ca="1" si="7"/>
        <v>1.9965939893815565E-2</v>
      </c>
      <c r="E125" s="23">
        <f t="shared" ca="1" si="8"/>
        <v>-0.30574889572023323</v>
      </c>
      <c r="F125" s="23">
        <f t="shared" ca="1" si="9"/>
        <v>3.2637064247537424</v>
      </c>
      <c r="G125" s="23">
        <f t="shared" ca="1" si="10"/>
        <v>23.517050230663735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ca="1" si="7"/>
        <v>4.4297276955241882E-2</v>
      </c>
      <c r="E126" s="23">
        <f t="shared" ca="1" si="8"/>
        <v>-0.30035039673642899</v>
      </c>
      <c r="F126" s="23">
        <f t="shared" ca="1" si="9"/>
        <v>3.293813903055308</v>
      </c>
      <c r="G126" s="23">
        <f t="shared" ca="1" si="10"/>
        <v>23.739528441635869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ca="1" si="7"/>
        <v>6.8101590703554593E-2</v>
      </c>
      <c r="E127" s="23">
        <f t="shared" ca="1" si="8"/>
        <v>-0.29500710530995961</v>
      </c>
      <c r="F127" s="23">
        <f t="shared" ca="1" si="9"/>
        <v>3.3028849507284583</v>
      </c>
      <c r="G127" s="23">
        <f t="shared" ca="1" si="10"/>
        <v>23.806558647146659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ca="1" si="7"/>
        <v>9.1393992590066309E-2</v>
      </c>
      <c r="E128" s="23">
        <f t="shared" ca="1" si="8"/>
        <v>-0.28971782991081058</v>
      </c>
      <c r="F128" s="23">
        <f t="shared" ca="1" si="9"/>
        <v>3.2917312039026556</v>
      </c>
      <c r="G128" s="23">
        <f t="shared" ca="1" si="10"/>
        <v>23.724138405418483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ca="1" si="7"/>
        <v>0.11418905630589116</v>
      </c>
      <c r="E129" s="23">
        <f t="shared" ca="1" si="8"/>
        <v>-0.28448141305268237</v>
      </c>
      <c r="F129" s="23">
        <f t="shared" ca="1" si="9"/>
        <v>3.2621815340174289</v>
      </c>
      <c r="G129" s="23">
        <f t="shared" ca="1" si="10"/>
        <v>23.505782101212809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ca="1" si="7"/>
        <v>0.13650084058381795</v>
      </c>
      <c r="E130" s="23">
        <f t="shared" ca="1" si="8"/>
        <v>-0.27929673008576594</v>
      </c>
      <c r="F130" s="23">
        <f t="shared" ca="1" si="9"/>
        <v>3.216795593724866</v>
      </c>
      <c r="G130" s="23">
        <f t="shared" ca="1" si="10"/>
        <v>23.170404202790394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ca="1" si="7"/>
        <v>0.15834291088012953</v>
      </c>
      <c r="E131" s="23">
        <f t="shared" ca="1" si="8"/>
        <v>-0.27416268804052862</v>
      </c>
      <c r="F131" s="23">
        <f t="shared" ca="1" si="9"/>
        <v>3.1585266585780971</v>
      </c>
      <c r="G131" s="23">
        <f t="shared" ca="1" si="10"/>
        <v>22.73982784176615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ca="1" si="7"/>
        <v>0.17972835999880676</v>
      </c>
      <c r="E132" s="23">
        <f t="shared" ca="1" si="8"/>
        <v>-0.26907822452001229</v>
      </c>
      <c r="F132" s="23">
        <f t="shared" ca="1" si="9"/>
        <v>3.0904058211254544</v>
      </c>
      <c r="G132" s="23">
        <f t="shared" ca="1" si="10"/>
        <v>22.236451175856551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ca="1" si="7"/>
        <v>0.20066982771667108</v>
      </c>
      <c r="E133" s="23">
        <f t="shared" ca="1" si="8"/>
        <v>-0.26404230663828504</v>
      </c>
      <c r="F133" s="23">
        <f t="shared" ca="1" si="9"/>
        <v>3.0152954729999841</v>
      </c>
      <c r="G133" s="23">
        <f t="shared" ca="1" si="10"/>
        <v>21.68142575296752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ca="1" si="7"/>
        <v>0.22117951946438985</v>
      </c>
      <c r="E134" s="23">
        <f t="shared" ca="1" si="8"/>
        <v>-0.25905393000282034</v>
      </c>
      <c r="F134" s="23">
        <f t="shared" ca="1" si="9"/>
        <v>2.9357301246929275</v>
      </c>
      <c r="G134" s="23">
        <f t="shared" ca="1" si="10"/>
        <v>21.09348025419726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ca="1" si="7"/>
        <v>0.24126922411490515</v>
      </c>
      <c r="E135" s="23">
        <f t="shared" ca="1" si="8"/>
        <v>-0.25411211773869508</v>
      </c>
      <c r="F135" s="23">
        <f t="shared" ca="1" si="9"/>
        <v>2.8538388956746124</v>
      </c>
      <c r="G135" s="23">
        <f t="shared" ca="1" si="10"/>
        <v>20.488347737158904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ca="1" si="7"/>
        <v>0.26095033092769138</v>
      </c>
      <c r="E136" s="23">
        <f t="shared" ca="1" si="8"/>
        <v>-0.24921591955261616</v>
      </c>
      <c r="F136" s="23">
        <f t="shared" ca="1" si="9"/>
        <v>2.7713311346280762</v>
      </c>
      <c r="G136" s="23">
        <f t="shared" ca="1" si="10"/>
        <v>19.878659377174422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ca="1" si="7"/>
        <v>0.28023384569431409</v>
      </c>
      <c r="E137" s="23">
        <f t="shared" ca="1" si="8"/>
        <v>-0.24436441083489394</v>
      </c>
      <c r="F137" s="23">
        <f t="shared" ca="1" si="9"/>
        <v>2.6895233872208237</v>
      </c>
      <c r="G137" s="23">
        <f t="shared" ca="1" si="10"/>
        <v>19.274143744728399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ca="1" si="7"/>
        <v>0.29913040612804176</v>
      </c>
      <c r="E138" s="23">
        <f t="shared" ca="1" si="8"/>
        <v>-0.23955669179757474</v>
      </c>
      <c r="F138" s="23">
        <f t="shared" ca="1" si="9"/>
        <v>2.6093886122365557</v>
      </c>
      <c r="G138" s="23">
        <f t="shared" ca="1" si="10"/>
        <v>18.681990486438831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ca="1" si="7"/>
        <v>0.31765029653767451</v>
      </c>
      <c r="E139" s="23">
        <f t="shared" ca="1" si="8"/>
        <v>-0.23479188664705058</v>
      </c>
      <c r="F139" s="23">
        <f t="shared" ca="1" si="9"/>
        <v>2.5316135976983585</v>
      </c>
      <c r="G139" s="23">
        <f t="shared" ca="1" si="10"/>
        <v>18.107274599592532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ca="1" si="7"/>
        <v>0.33580346182339871</v>
      </c>
      <c r="E140" s="23">
        <f t="shared" ca="1" si="8"/>
        <v>-0.23006914278954399</v>
      </c>
      <c r="F140" s="23">
        <f t="shared" ca="1" si="9"/>
        <v>2.4566556301924449</v>
      </c>
      <c r="G140" s="23">
        <f t="shared" ca="1" si="10"/>
        <v>17.553375188230806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ca="1" si="7"/>
        <v>0.35359952083022783</v>
      </c>
      <c r="E141" s="23">
        <f t="shared" ca="1" si="8"/>
        <v>-0.22538763006795595</v>
      </c>
      <c r="F141" s="23">
        <f t="shared" ca="1" si="9"/>
        <v>2.3847935527965309</v>
      </c>
      <c r="G141" s="23">
        <f t="shared" ca="1" si="10"/>
        <v>17.022352754015429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ca="1" si="7"/>
        <v>0.37104777909250619</v>
      </c>
      <c r="E142" s="23">
        <f t="shared" ca="1" si="8"/>
        <v>-0.22074654002864091</v>
      </c>
      <c r="F142" s="23">
        <f t="shared" ca="1" si="9"/>
        <v>2.3161711687838844</v>
      </c>
      <c r="G142" s="23">
        <f t="shared" ca="1" si="10"/>
        <v>16.515269926458178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ca="1" si="7"/>
        <v>0.38815724100101112</v>
      </c>
      <c r="E143" s="23">
        <f t="shared" ca="1" si="8"/>
        <v>-0.21614508521674963</v>
      </c>
      <c r="F143" s="23">
        <f t="shared" ca="1" si="9"/>
        <v>2.2508326758332147</v>
      </c>
      <c r="G143" s="23">
        <f t="shared" ca="1" si="10"/>
        <v>16.032453302837975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ca="1" si="7"/>
        <v>0.4049366214223562</v>
      </c>
      <c r="E144" s="23">
        <f t="shared" ca="1" si="8"/>
        <v>-0.21158249849884797</v>
      </c>
      <c r="F144" s="23">
        <f t="shared" ca="1" si="9"/>
        <v>2.1887507420390175</v>
      </c>
      <c r="G144" s="23">
        <f t="shared" ca="1" si="10"/>
        <v>15.573700914946849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ca="1" si="7"/>
        <v>0.42139435679868764</v>
      </c>
      <c r="E145" s="23">
        <f t="shared" ca="1" si="8"/>
        <v>-0.2070580324115899</v>
      </c>
      <c r="F145" s="23">
        <f t="shared" ca="1" si="9"/>
        <v>2.1298482395952054</v>
      </c>
      <c r="G145" s="23">
        <f t="shared" ca="1" si="10"/>
        <v>15.138442829423305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ca="1" si="7"/>
        <v>0.4375386157540766</v>
      </c>
      <c r="E146" s="23">
        <f t="shared" ca="1" si="8"/>
        <v>-0.20257095853528173</v>
      </c>
      <c r="F146" s="23">
        <f t="shared" ca="1" si="9"/>
        <v>2.0740147491216754</v>
      </c>
      <c r="G146" s="23">
        <f t="shared" ca="1" si="10"/>
        <v>14.725863105925345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ca="1" si="7"/>
        <v>0.45337730923250441</v>
      </c>
      <c r="E147" s="23">
        <f t="shared" ca="1" si="8"/>
        <v>-0.19812056689123433</v>
      </c>
      <c r="F147" s="23">
        <f t="shared" ca="1" si="9"/>
        <v>2.0211188830036693</v>
      </c>
      <c r="G147" s="23">
        <f t="shared" ca="1" si="10"/>
        <v>14.334990860037399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ca="1" si="7"/>
        <v>0.46891810019092839</v>
      </c>
      <c r="E148" s="23">
        <f t="shared" ca="1" si="8"/>
        <v>-0.19370616536185811</v>
      </c>
      <c r="F148" s="23">
        <f t="shared" ca="1" si="9"/>
        <v>1.9710173402183664</v>
      </c>
      <c r="G148" s="23">
        <f t="shared" ca="1" si="10"/>
        <v>13.96476717361068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ca="1" si="7"/>
        <v>0.48416841286961354</v>
      </c>
      <c r="E149" s="23">
        <f t="shared" ca="1" si="8"/>
        <v>-0.18932707913250299</v>
      </c>
      <c r="F149" s="23">
        <f t="shared" ca="1" si="9"/>
        <v>1.9235614494363777</v>
      </c>
      <c r="G149" s="23">
        <f t="shared" ca="1" si="10"/>
        <v>13.614093444794378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ca="1" si="7"/>
        <v>0.49913544166066004</v>
      </c>
      <c r="E150" s="23">
        <f t="shared" ca="1" si="8"/>
        <v>-0.18498265015410006</v>
      </c>
      <c r="F150" s="23">
        <f t="shared" ca="1" si="9"/>
        <v>1.8786018082651608</v>
      </c>
      <c r="G150" s="23">
        <f t="shared" ca="1" si="10"/>
        <v>13.281865669570793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ca="1" si="7"/>
        <v>0.51382615959451527</v>
      </c>
      <c r="E151" s="23">
        <f t="shared" ca="1" si="8"/>
        <v>-0.18067223662570586</v>
      </c>
      <c r="F151" s="23">
        <f t="shared" ca="1" si="9"/>
        <v>1.8359914960352406</v>
      </c>
      <c r="G151" s="23">
        <f t="shared" ca="1" si="10"/>
        <v>12.966998182532405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ca="1" si="7"/>
        <v>0.52824732646315486</v>
      </c>
      <c r="E152" s="23">
        <f t="shared" ca="1" si="8"/>
        <v>-0.17639521249609333</v>
      </c>
      <c r="F152" s="23">
        <f t="shared" ca="1" si="9"/>
        <v>1.7955882289656011</v>
      </c>
      <c r="G152" s="23">
        <f t="shared" ca="1" si="10"/>
        <v>12.668439582404963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ca="1" si="7"/>
        <v>0.54240549659760906</v>
      </c>
      <c r="E153" s="23">
        <f t="shared" ca="1" si="8"/>
        <v>-0.17215096698357729</v>
      </c>
      <c r="F153" s="23">
        <f t="shared" ca="1" si="9"/>
        <v>1.7572557391534176</v>
      </c>
      <c r="G153" s="23">
        <f t="shared" ca="1" si="10"/>
        <v>12.385182922046308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ca="1" si="7"/>
        <v>0.55630702631653406</v>
      </c>
      <c r="E154" s="23">
        <f t="shared" ca="1" si="8"/>
        <v>-0.16793890411330151</v>
      </c>
      <c r="F154" s="23">
        <f t="shared" ca="1" si="9"/>
        <v>1.7208645900628821</v>
      </c>
      <c r="G154" s="23">
        <f t="shared" ca="1" si="10"/>
        <v>12.116271734473964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ca="1" si="7"/>
        <v>0.56995808106164292</v>
      </c>
      <c r="E155" s="23">
        <f t="shared" ca="1" si="8"/>
        <v>-0.16375844227124942</v>
      </c>
      <c r="F155" s="23">
        <f t="shared" ca="1" si="9"/>
        <v>1.6862925879348039</v>
      </c>
      <c r="G155" s="23">
        <f t="shared" ca="1" si="10"/>
        <v>11.860803072962723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ca="1" si="7"/>
        <v>0.58336464223493933</v>
      </c>
      <c r="E156" s="23">
        <f t="shared" ca="1" si="8"/>
        <v>-0.15960901377427958</v>
      </c>
      <c r="F156" s="23">
        <f t="shared" ca="1" si="9"/>
        <v>1.6534249077846406</v>
      </c>
      <c r="G156" s="23">
        <f t="shared" ca="1" si="10"/>
        <v>11.617928442102905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ca="1" si="13">1+$E$14/$E$13*(1-$C$19^2/C157^2)</f>
        <v>0.59653251375192906</v>
      </c>
      <c r="E157" s="23">
        <f t="shared" ref="E157:E220" ca="1" si="14">$C$20*(C157/$C$19-$C$19/C157)</f>
        <v>-0.15549006445551541</v>
      </c>
      <c r="F157" s="23">
        <f t="shared" ca="1" si="9"/>
        <v>1.6221540217428132</v>
      </c>
      <c r="G157" s="23">
        <f t="shared" ca="1" si="10"/>
        <v>11.386853268273503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ca="1" si="13"/>
        <v>0.60946732832419326</v>
      </c>
      <c r="E158" s="23">
        <f t="shared" ca="1" si="14"/>
        <v>-0.15140105326445613</v>
      </c>
      <c r="F158" s="23">
        <f t="shared" ref="F158:F221" ca="1" si="15">(D158^2+E158^2)^0.5/(D158^2+E158^2)</f>
        <v>1.5923794942022593</v>
      </c>
      <c r="G158" s="23">
        <f t="shared" ref="G158:G221" ca="1" si="16">F158*$C$22/$C$12-$C$3</f>
        <v>11.166835385891817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ca="1" si="13"/>
        <v>0.62217455348403994</v>
      </c>
      <c r="E159" s="23">
        <f t="shared" ca="1" si="14"/>
        <v>-0.14734145188120118</v>
      </c>
      <c r="F159" s="23">
        <f t="shared" ca="1" si="15"/>
        <v>1.5640076907898721</v>
      </c>
      <c r="G159" s="23">
        <f t="shared" ca="1" si="16"/>
        <v>10.957182886867587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ca="1" si="13"/>
        <v>0.63465949736325133</v>
      </c>
      <c r="E160" s="23">
        <f t="shared" ca="1" si="14"/>
        <v>-0.14331074434421007</v>
      </c>
      <c r="F160" s="23">
        <f t="shared" ca="1" si="15"/>
        <v>1.5369514351674394</v>
      </c>
      <c r="G160" s="23">
        <f t="shared" ca="1" si="16"/>
        <v>10.757251584544914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ca="1" si="13"/>
        <v>0.64692731423734262</v>
      </c>
      <c r="E161" s="23">
        <f t="shared" ca="1" si="14"/>
        <v>-0.13930842669104798</v>
      </c>
      <c r="F161" s="23">
        <f t="shared" ca="1" si="15"/>
        <v>1.5111296380062422</v>
      </c>
      <c r="G161" s="23">
        <f t="shared" ca="1" si="16"/>
        <v>10.566442272022391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ca="1" si="13"/>
        <v>0.65898300984613178</v>
      </c>
      <c r="E162" s="23">
        <f t="shared" ca="1" si="14"/>
        <v>-0.13533400661159062</v>
      </c>
      <c r="F162" s="23">
        <f t="shared" ca="1" si="15"/>
        <v>1.4864669153350525</v>
      </c>
      <c r="G162" s="23">
        <f t="shared" ca="1" si="16"/>
        <v>10.3841979019483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ca="1" si="13"/>
        <v>0.67083144650088622</v>
      </c>
      <c r="E163" s="23">
        <f t="shared" ca="1" si="14"/>
        <v>-0.13138700311318807</v>
      </c>
      <c r="F163" s="23">
        <f t="shared" ca="1" si="15"/>
        <v>1.4628932082009094</v>
      </c>
      <c r="G163" s="23">
        <f t="shared" ca="1" si="16"/>
        <v>10.210000776016551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ca="1" si="13"/>
        <v>0.68247734798776816</v>
      </c>
      <c r="E164" s="23">
        <f t="shared" ca="1" si="14"/>
        <v>-0.12746694619730789</v>
      </c>
      <c r="F164" s="23">
        <f t="shared" ca="1" si="15"/>
        <v>1.4403434117279035</v>
      </c>
      <c r="G164" s="23">
        <f t="shared" ca="1" si="16"/>
        <v>10.043369803908892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ca="1" si="13"/>
        <v>0.69392530427681431</v>
      </c>
      <c r="E165" s="23">
        <f t="shared" ca="1" si="14"/>
        <v>-0.12357337654720255</v>
      </c>
      <c r="F165" s="23">
        <f t="shared" ca="1" si="15"/>
        <v>1.4187570188516392</v>
      </c>
      <c r="G165" s="23">
        <f t="shared" ca="1" si="16"/>
        <v>9.8838578706825491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ca="1" si="13"/>
        <v>0.70517977604521165</v>
      </c>
      <c r="E166" s="23">
        <f t="shared" ca="1" si="14"/>
        <v>-0.11970584522616375</v>
      </c>
      <c r="F166" s="23">
        <f t="shared" ca="1" si="15"/>
        <v>1.3980777819765979</v>
      </c>
      <c r="G166" s="23">
        <f t="shared" ca="1" si="16"/>
        <v>9.7310493365985451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ca="1" si="13"/>
        <v>0.716245099023194</v>
      </c>
      <c r="E167" s="23">
        <f t="shared" ca="1" si="14"/>
        <v>-0.11586391338594924</v>
      </c>
      <c r="F167" s="23">
        <f t="shared" ca="1" si="15"/>
        <v>1.3782533943485964</v>
      </c>
      <c r="G167" s="23">
        <f t="shared" ca="1" si="16"/>
        <v>9.5845576826340686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ca="1" si="13"/>
        <v>0.72712548817046718</v>
      </c>
      <c r="E168" s="23">
        <f t="shared" ca="1" si="14"/>
        <v>-0.11204715198498068</v>
      </c>
      <c r="F168" s="23">
        <f t="shared" ca="1" si="15"/>
        <v>1.3592351919044814</v>
      </c>
      <c r="G168" s="23">
        <f t="shared" ca="1" si="16"/>
        <v>9.4440233073106938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ca="1" si="13"/>
        <v>0.73782504169066754</v>
      </c>
      <c r="E169" s="23">
        <f t="shared" ca="1" si="14"/>
        <v>-0.10825514151593746</v>
      </c>
      <c r="F169" s="23">
        <f t="shared" ca="1" si="15"/>
        <v>1.3409778756438755</v>
      </c>
      <c r="G169" s="23">
        <f t="shared" ca="1" si="16"/>
        <v>9.3091114751696118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ca="1" si="13"/>
        <v>0.74834774489099654</v>
      </c>
      <c r="E170" s="23">
        <f t="shared" ca="1" si="14"/>
        <v>-0.1044874717423787</v>
      </c>
      <c r="F170" s="23">
        <f t="shared" ca="1" si="15"/>
        <v>1.3234392540796649</v>
      </c>
      <c r="G170" s="23">
        <f t="shared" ca="1" si="16"/>
        <v>9.1795104136180701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ca="1" si="13"/>
        <v>0.75869747389381925</v>
      </c>
      <c r="E171" s="23">
        <f t="shared" ca="1" si="14"/>
        <v>-0.10074374144404916</v>
      </c>
      <c r="F171" s="23">
        <f t="shared" ca="1" si="15"/>
        <v>1.3065800050029444</v>
      </c>
      <c r="G171" s="23">
        <f t="shared" ca="1" si="16"/>
        <v>9.0549295524993454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ca="1" si="13"/>
        <v>0.76887799920667743</v>
      </c>
      <c r="E172" s="23">
        <f t="shared" ca="1" si="14"/>
        <v>-9.7023558170535332E-2</v>
      </c>
      <c r="F172" s="23">
        <f t="shared" ca="1" si="15"/>
        <v>1.2903634555982388</v>
      </c>
      <c r="G172" s="23">
        <f t="shared" ca="1" si="16"/>
        <v>8.9350978992614678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ca="1" si="13"/>
        <v>0.77889298915685834</v>
      </c>
      <c r="E173" s="23">
        <f t="shared" ca="1" si="14"/>
        <v>-9.332653800295436E-2</v>
      </c>
      <c r="F173" s="23">
        <f t="shared" ca="1" si="15"/>
        <v>1.2747553798318327</v>
      </c>
      <c r="G173" s="23">
        <f t="shared" ca="1" si="16"/>
        <v>8.8197625417650212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ca="1" si="13"/>
        <v>0.78874601319635873</v>
      </c>
      <c r="E174" s="23">
        <f t="shared" ca="1" si="14"/>
        <v>-8.9652305323372233E-2</v>
      </c>
      <c r="F174" s="23">
        <f t="shared" ca="1" si="15"/>
        <v>1.2597238119847847</v>
      </c>
      <c r="G174" s="23">
        <f t="shared" ca="1" si="16"/>
        <v>8.7086872703915414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ca="1" si="13"/>
        <v>0.79844054508280726</v>
      </c>
      <c r="E175" s="23">
        <f t="shared" ca="1" si="14"/>
        <v>-8.6000492591659691E-2</v>
      </c>
      <c r="F175" s="23">
        <f t="shared" ca="1" si="15"/>
        <v>1.2452388751940449</v>
      </c>
      <c r="G175" s="23">
        <f t="shared" ca="1" si="16"/>
        <v>8.6016513110538018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ca="1" si="13"/>
        <v>0.80797996594162991</v>
      </c>
      <c r="E176" s="23">
        <f t="shared" ca="1" si="14"/>
        <v>-8.2370740129508679E-2</v>
      </c>
      <c r="F176" s="23">
        <f t="shared" ca="1" si="15"/>
        <v>1.2312726238864538</v>
      </c>
      <c r="G176" s="23">
        <f t="shared" ca="1" si="16"/>
        <v>8.4984481608670759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ca="1" si="13"/>
        <v>0.81736756721450665</v>
      </c>
      <c r="E177" s="23">
        <f t="shared" ca="1" si="14"/>
        <v>-7.876269591134144E-2</v>
      </c>
      <c r="F177" s="23">
        <f t="shared" ca="1" si="15"/>
        <v>1.2177988990311941</v>
      </c>
      <c r="G177" s="23">
        <f t="shared" ca="1" si="16"/>
        <v>8.3988845185419372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ca="1" si="13"/>
        <v>0.82660655349891676</v>
      </c>
      <c r="E178" s="23">
        <f t="shared" ca="1" si="14"/>
        <v>-7.5176015361856391E-2</v>
      </c>
      <c r="F178" s="23">
        <f t="shared" ca="1" si="15"/>
        <v>1.2047931951893918</v>
      </c>
      <c r="G178" s="23">
        <f t="shared" ca="1" si="16"/>
        <v>8.3027793019517073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ca="1" si="13"/>
        <v>0.83570004528334385</v>
      </c>
      <c r="E179" s="23">
        <f t="shared" ca="1" si="14"/>
        <v>-7.161036115996916E-2</v>
      </c>
      <c r="F179" s="23">
        <f t="shared" ca="1" si="15"/>
        <v>1.192232538399715</v>
      </c>
      <c r="G179" s="23">
        <f t="shared" ca="1" si="16"/>
        <v>8.2099627457721418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ca="1" si="13"/>
        <v>0.84465108158250179</v>
      </c>
      <c r="E180" s="23">
        <f t="shared" ca="1" si="14"/>
        <v>-6.8065403048911066E-2</v>
      </c>
      <c r="F180" s="23">
        <f t="shared" ca="1" si="15"/>
        <v>1.1800953740023004</v>
      </c>
      <c r="G180" s="23">
        <f t="shared" ca="1" si="16"/>
        <v>8.1202755725600611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ca="1" si="13"/>
        <v>0.85346262247673599</v>
      </c>
      <c r="E181" s="23">
        <f t="shared" ca="1" si="14"/>
        <v>-6.4540817652263063E-2</v>
      </c>
      <c r="F181" s="23">
        <f t="shared" ca="1" si="15"/>
        <v>1.1683614635675941</v>
      </c>
      <c r="G181" s="23">
        <f t="shared" ca="1" si="16"/>
        <v>8.0335682311124383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ca="1" si="13"/>
        <v>0.8621375515595634</v>
      </c>
      <c r="E182" s="23">
        <f t="shared" ca="1" si="14"/>
        <v>-6.1036288295707841E-2</v>
      </c>
      <c r="F182" s="23">
        <f t="shared" ca="1" si="15"/>
        <v>1.1570117901598853</v>
      </c>
      <c r="G182" s="23">
        <f t="shared" ca="1" si="16"/>
        <v>7.9497001964144349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ca="1" si="13"/>
        <v>0.87067867829712431</v>
      </c>
      <c r="E183" s="23">
        <f t="shared" ca="1" si="14"/>
        <v>-5.7551504834295476E-2</v>
      </c>
      <c r="F183" s="23">
        <f t="shared" ca="1" si="15"/>
        <v>1.1460284712263025</v>
      </c>
      <c r="G183" s="23">
        <f t="shared" ca="1" si="16"/>
        <v>7.8685393259355276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ca="1" si="13"/>
        <v>0.8790887403031582</v>
      </c>
      <c r="E184" s="23">
        <f t="shared" ca="1" si="14"/>
        <v>-5.4086163485023799E-2</v>
      </c>
      <c r="F184" s="23">
        <f t="shared" ca="1" si="15"/>
        <v>1.1353946784600133</v>
      </c>
      <c r="G184" s="23">
        <f t="shared" ca="1" si="16"/>
        <v>7.7899612674612833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ca="1" si="13"/>
        <v>0.887370405532935</v>
      </c>
      <c r="E185" s="23">
        <f t="shared" ca="1" si="14"/>
        <v>-5.0639966664543755E-2</v>
      </c>
      <c r="F185" s="23">
        <f t="shared" ca="1" si="15"/>
        <v>1.1250945640409729</v>
      </c>
      <c r="G185" s="23">
        <f t="shared" ca="1" si="16"/>
        <v>7.7138489140518249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ca="1" si="13"/>
        <v>0.89552627439943044</v>
      </c>
      <c r="E186" s="23">
        <f t="shared" ca="1" si="14"/>
        <v>-4.7212622831807646E-2</v>
      </c>
      <c r="F186" s="23">
        <f t="shared" ca="1" si="15"/>
        <v>1.115113192708489</v>
      </c>
      <c r="G186" s="23">
        <f t="shared" ca="1" si="16"/>
        <v>7.6400919020942961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ca="1" si="13"/>
        <v>0.90355888181487598</v>
      </c>
      <c r="E187" s="23">
        <f t="shared" ca="1" si="14"/>
        <v>-4.380384633548598E-2</v>
      </c>
      <c r="F187" s="23">
        <f t="shared" ca="1" si="15"/>
        <v>1.1054364791671323</v>
      </c>
      <c r="G187" s="23">
        <f t="shared" ca="1" si="16"/>
        <v>7.5685861487659309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ca="1" si="13"/>
        <v>0.91147069916067536</v>
      </c>
      <c r="E188" s="23">
        <f t="shared" ca="1" si="14"/>
        <v>-4.0413357265984766E-2</v>
      </c>
      <c r="F188" s="23">
        <f t="shared" ca="1" si="15"/>
        <v>1.0960511303711384</v>
      </c>
      <c r="G188" s="23">
        <f t="shared" ca="1" si="16"/>
        <v>7.499233425546544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ca="1" si="13"/>
        <v>0.91926413618855096</v>
      </c>
      <c r="E189" s="23">
        <f t="shared" ca="1" si="14"/>
        <v>-3.704088131190169E-2</v>
      </c>
      <c r="F189" s="23">
        <f t="shared" ca="1" si="15"/>
        <v>1.0869445922725236</v>
      </c>
      <c r="G189" s="23">
        <f t="shared" ca="1" si="16"/>
        <v>7.4319409647155048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ca="1" si="13"/>
        <v>0.92694154285564201</v>
      </c>
      <c r="E190" s="23">
        <f t="shared" ca="1" si="14"/>
        <v>-3.3686149620767637E-2</v>
      </c>
      <c r="F190" s="23">
        <f t="shared" ca="1" si="15"/>
        <v>1.0781050006549173</v>
      </c>
      <c r="G190" s="23">
        <f t="shared" ca="1" si="16"/>
        <v>7.3666210960399869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ca="1" si="13"/>
        <v>0.93450521109617113</v>
      </c>
      <c r="E191" s="23">
        <f t="shared" ca="1" si="14"/>
        <v>-3.0348898663925167E-2</v>
      </c>
      <c r="F191" s="23">
        <f t="shared" ca="1" si="15"/>
        <v>1.069521135708682</v>
      </c>
      <c r="G191" s="23">
        <f t="shared" ca="1" si="16"/>
        <v>7.3031909111093034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ca="1" si="13"/>
        <v>0.94195737653216893</v>
      </c>
      <c r="E192" s="23">
        <f t="shared" ca="1" si="14"/>
        <v>-2.7028870105399474E-2</v>
      </c>
      <c r="F192" s="23">
        <f t="shared" ca="1" si="15"/>
        <v>1.0611823800335727</v>
      </c>
      <c r="G192" s="23">
        <f t="shared" ca="1" si="16"/>
        <v>7.2415719529969715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ca="1" si="13"/>
        <v>0.94930022012564319</v>
      </c>
      <c r="E193" s="23">
        <f t="shared" ca="1" si="14"/>
        <v>-2.3725810674626851E-2</v>
      </c>
      <c r="F193" s="23">
        <f t="shared" ca="1" si="15"/>
        <v>1.0530786797831149</v>
      </c>
      <c r="G193" s="23">
        <f t="shared" ca="1" si="16"/>
        <v>7.1816899291383836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ca="1" si="13"/>
        <v>0.95653586977446781</v>
      </c>
      <c r="E194" s="23">
        <f t="shared" ca="1" si="14"/>
        <v>-2.043947204290867E-2</v>
      </c>
      <c r="F194" s="23">
        <f t="shared" ca="1" si="15"/>
        <v>1.045200508690316</v>
      </c>
      <c r="G194" s="23">
        <f t="shared" ca="1" si="16"/>
        <v>7.1234744454999825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ca="1" si="13"/>
        <v>0.96366640185417751</v>
      </c>
      <c r="E195" s="23">
        <f t="shared" ca="1" si="14"/>
        <v>-1.7169610703462537E-2</v>
      </c>
      <c r="F195" s="23">
        <f t="shared" ca="1" si="15"/>
        <v>1.0375388347374319</v>
      </c>
      <c r="G195" s="23">
        <f t="shared" ca="1" si="16"/>
        <v>7.0668587602866246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ca="1" si="13"/>
        <v>0.97069384270774961</v>
      </c>
      <c r="E196" s="23">
        <f t="shared" ca="1" si="14"/>
        <v>-1.3915987854951239E-2</v>
      </c>
      <c r="F196" s="23">
        <f t="shared" ca="1" si="15"/>
        <v>1.0300850892535283</v>
      </c>
      <c r="G196" s="23">
        <f t="shared" ca="1" si="16"/>
        <v>7.0117795555890226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ca="1" si="13"/>
        <v>0.97762017008537083</v>
      </c>
      <c r="E197" s="23">
        <f t="shared" ca="1" si="14"/>
        <v>-1.0678369288370718E-2</v>
      </c>
      <c r="F197" s="23">
        <f t="shared" ca="1" si="15"/>
        <v>1.0228311382426616</v>
      </c>
      <c r="G197" s="23">
        <f t="shared" ca="1" si="16"/>
        <v>6.9581767255143037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ca="1" si="13"/>
        <v>0.98444731453609602</v>
      </c>
      <c r="E198" s="23">
        <f t="shared" ca="1" si="14"/>
        <v>-7.4565252771863003E-3</v>
      </c>
      <c r="F198" s="23">
        <f t="shared" ca="1" si="15"/>
        <v>1.0157692557628308</v>
      </c>
      <c r="G198" s="23">
        <f t="shared" ca="1" si="16"/>
        <v>6.9059931794706451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ca="1" si="13"/>
        <v>0.99117716075323281</v>
      </c>
      <c r="E199" s="23">
        <f t="shared" ca="1" si="14"/>
        <v>-4.2502304706066481E-3</v>
      </c>
      <c r="F199" s="23">
        <f t="shared" ca="1" si="15"/>
        <v>1.0088920991915777</v>
      </c>
      <c r="G199" s="23">
        <f t="shared" ca="1" si="16"/>
        <v>6.8551746593932563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ca="1" si="13"/>
        <v>0.99781154887519474</v>
      </c>
      <c r="E200" s="23">
        <f t="shared" ca="1" si="14"/>
        <v>-1.0592637898930338E-3</v>
      </c>
      <c r="F200" s="23">
        <f t="shared" ca="1" si="15"/>
        <v>1.0021926862284227</v>
      </c>
      <c r="G200" s="23">
        <f t="shared" ca="1" si="16"/>
        <v>6.8056695698046425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ca="1" si="13"/>
        <v>1.0043522757435062</v>
      </c>
      <c r="E201" s="23">
        <f t="shared" ca="1" si="14"/>
        <v>2.116591672395782E-3</v>
      </c>
      <c r="F201" s="23">
        <f t="shared" ca="1" si="15"/>
        <v>0.99566437349726344</v>
      </c>
      <c r="G201" s="23">
        <f t="shared" ca="1" si="16"/>
        <v>6.7574288196977363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ca="1" si="13"/>
        <v>1.0108010961195608</v>
      </c>
      <c r="E202" s="23">
        <f t="shared" ca="1" si="14"/>
        <v>5.2775487503222323E-3</v>
      </c>
      <c r="F202" s="23">
        <f t="shared" ca="1" si="15"/>
        <v>0.98930083662367441</v>
      </c>
      <c r="G202" s="23">
        <f t="shared" ca="1" si="16"/>
        <v>6.7104056753177668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ca="1" si="13"/>
        <v>1.0171597238616736</v>
      </c>
      <c r="E203" s="23">
        <f t="shared" ca="1" si="14"/>
        <v>8.4238162997418466E-3</v>
      </c>
      <c r="F203" s="23">
        <f t="shared" ca="1" si="15"/>
        <v>0.98309605167272351</v>
      </c>
      <c r="G203" s="23">
        <f t="shared" ca="1" si="16"/>
        <v>6.6645556229976233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ca="1" si="13"/>
        <v>1.0234298330638976</v>
      </c>
      <c r="E204" s="23">
        <f t="shared" ca="1" si="14"/>
        <v>1.1555599290819849E-2</v>
      </c>
      <c r="F204" s="23">
        <f t="shared" ca="1" si="15"/>
        <v>0.97704427784266601</v>
      </c>
      <c r="G204" s="23">
        <f t="shared" ca="1" si="16"/>
        <v>6.6198362412734761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ca="1" si="13"/>
        <v>1.0296130591580237</v>
      </c>
      <c r="E205" s="23">
        <f t="shared" ca="1" si="14"/>
        <v>1.467309889797771E-2</v>
      </c>
      <c r="F205" s="23">
        <f t="shared" ca="1" si="15"/>
        <v>0.97114004131869758</v>
      </c>
      <c r="G205" s="23">
        <f t="shared" ca="1" si="16"/>
        <v>6.5762070815726279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ca="1" si="13"/>
        <v>1.0357109999801113</v>
      </c>
      <c r="E206" s="23">
        <f t="shared" ca="1" si="14"/>
        <v>1.7776512587352446E-2</v>
      </c>
      <c r="F206" s="23">
        <f t="shared" ca="1" si="15"/>
        <v>0.96537812019900282</v>
      </c>
      <c r="G206" s="23">
        <f t="shared" ca="1" si="16"/>
        <v>6.5336295568250442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ca="1" si="13"/>
        <v>1.0417252168028532</v>
      </c>
      <c r="E207" s="23">
        <f t="shared" ca="1" si="14"/>
        <v>2.0866034201849369E-2</v>
      </c>
      <c r="F207" s="23">
        <f t="shared" ca="1" si="15"/>
        <v>0.95975353041263967</v>
      </c>
      <c r="G207" s="23">
        <f t="shared" ca="1" si="16"/>
        <v>6.49206683740403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ca="1" si="13"/>
        <v>1.0476572353350171</v>
      </c>
      <c r="E208" s="23">
        <f t="shared" ca="1" si="14"/>
        <v>2.3941854043864251E-2</v>
      </c>
      <c r="F208" s="23">
        <f t="shared" ca="1" si="15"/>
        <v>0.95426151255546077</v>
      </c>
      <c r="G208" s="23">
        <f t="shared" ca="1" si="16"/>
        <v>6.4514837538507113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ca="1" si="13"/>
        <v>1.0535085466891594</v>
      </c>
      <c r="E209" s="23">
        <f t="shared" ca="1" si="14"/>
        <v>2.7004158955748783E-2</v>
      </c>
      <c r="F209" s="23">
        <f t="shared" ca="1" si="15"/>
        <v>0.94889751957633439</v>
      </c>
      <c r="G209" s="23">
        <f t="shared" ca="1" si="16"/>
        <v>6.4118467058817661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ca="1" si="13"/>
        <v>1.0592806083187591</v>
      </c>
      <c r="E210" s="23">
        <f t="shared" ca="1" si="14"/>
        <v>3.0053132398093162E-2</v>
      </c>
      <c r="F210" s="23">
        <f t="shared" ca="1" si="15"/>
        <v>0.94365720525145147</v>
      </c>
      <c r="G210" s="23">
        <f t="shared" ca="1" si="16"/>
        <v>6.3731235772207064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ca="1" si="13"/>
        <v>1.0649748449258651</v>
      </c>
      <c r="E211" s="23">
        <f t="shared" ca="1" si="14"/>
        <v>3.3088954525891195E-2</v>
      </c>
      <c r="F211" s="23">
        <f t="shared" ca="1" si="15"/>
        <v>0.9385364133895463</v>
      </c>
      <c r="G211" s="23">
        <f t="shared" ca="1" si="16"/>
        <v>6.3352836558302092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ca="1" si="13"/>
        <v>1.0705926493403202</v>
      </c>
      <c r="E212" s="23">
        <f t="shared" ca="1" si="14"/>
        <v>3.6111802262656957E-2</v>
      </c>
      <c r="F212" s="23">
        <f t="shared" ca="1" si="15"/>
        <v>0.93353116771544464</v>
      </c>
      <c r="G212" s="23">
        <f t="shared" ca="1" si="16"/>
        <v>6.2982975591569366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ca="1" si="13"/>
        <v>1.0761353833715688</v>
      </c>
      <c r="E213" s="23">
        <f t="shared" ca="1" si="14"/>
        <v>3.9121849372555986E-2</v>
      </c>
      <c r="F213" s="23">
        <f t="shared" ca="1" si="15"/>
        <v>0.92863766238355394</v>
      </c>
      <c r="G213" s="23">
        <f t="shared" ca="1" si="16"/>
        <v>6.2621371640312828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ca="1" si="13"/>
        <v>1.0816043786340253</v>
      </c>
      <c r="E214" s="23">
        <f t="shared" ca="1" si="14"/>
        <v>4.2119266530613195E-2</v>
      </c>
      <c r="F214" s="23">
        <f t="shared" ca="1" si="15"/>
        <v>0.92385225307673291</v>
      </c>
      <c r="G214" s="23">
        <f t="shared" ca="1" si="16"/>
        <v>6.2267755408927696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ca="1" si="13"/>
        <v>1.0870009373469307</v>
      </c>
      <c r="E215" s="23">
        <f t="shared" ca="1" si="14"/>
        <v>4.510422139105659E-2</v>
      </c>
      <c r="F215" s="23">
        <f t="shared" ca="1" si="15"/>
        <v>0.91917144864949107</v>
      </c>
      <c r="G215" s="23">
        <f t="shared" ca="1" si="16"/>
        <v>6.1921868920377419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ca="1" si="13"/>
        <v>1.0923263331096036</v>
      </c>
      <c r="E216" s="23">
        <f t="shared" ca="1" si="14"/>
        <v>4.807687865385471E-2</v>
      </c>
      <c r="F216" s="23">
        <f t="shared" ca="1" si="15"/>
        <v>0.91459190327764706</v>
      </c>
      <c r="G216" s="23">
        <f t="shared" ca="1" si="16"/>
        <v>6.1583464936095345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ca="1" si="13"/>
        <v>1.0975818116529379</v>
      </c>
      <c r="E217" s="23">
        <f t="shared" ca="1" si="14"/>
        <v>5.1037400129502732E-2</v>
      </c>
      <c r="F217" s="23">
        <f t="shared" ca="1" si="15"/>
        <v>0.91011040907952911</v>
      </c>
      <c r="G217" s="23">
        <f t="shared" ca="1" si="16"/>
        <v>6.1252306410730757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ca="1" si="13"/>
        <v>1.102768591567981</v>
      </c>
      <c r="E218" s="23">
        <f t="shared" ca="1" si="14"/>
        <v>5.3985944802111843E-2</v>
      </c>
      <c r="F218" s="23">
        <f t="shared" ca="1" si="15"/>
        <v>0.90572388917645918</v>
      </c>
      <c r="G218" s="23">
        <f t="shared" ca="1" si="16"/>
        <v>6.0928165979355642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ca="1" si="13"/>
        <v>1.1078878650123876</v>
      </c>
      <c r="E219" s="23">
        <f t="shared" ca="1" si="14"/>
        <v>5.6922668890852283E-2</v>
      </c>
      <c r="F219" s="23">
        <f t="shared" ca="1" si="15"/>
        <v>0.9014293911627328</v>
      </c>
      <c r="G219" s="23">
        <f t="shared" ca="1" si="16"/>
        <v>6.0610825474931014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ca="1" si="13"/>
        <v>1.1129407983955084</v>
      </c>
      <c r="E220" s="23">
        <f t="shared" ca="1" si="14"/>
        <v>5.9847725909800038E-2</v>
      </c>
      <c r="F220" s="23">
        <f t="shared" ca="1" si="15"/>
        <v>0.89722408095755424</v>
      </c>
      <c r="G220" s="23">
        <f t="shared" ca="1" si="16"/>
        <v>6.0300075473997747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ca="1" si="19">1+$E$14/$E$13*(1-$C$19^2/C221^2)</f>
        <v>1.1179285330428574</v>
      </c>
      <c r="E221" s="23">
        <f t="shared" ref="E221:E289" ca="1" si="20">$C$20*(C221/$C$19-$C$19/C221)</f>
        <v>6.2761266726237039E-2</v>
      </c>
      <c r="F221" s="23">
        <f t="shared" ca="1" si="15"/>
        <v>0.89310523701344735</v>
      </c>
      <c r="G221" s="23">
        <f t="shared" ca="1" si="16"/>
        <v>5.999571486870896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ca="1" si="19"/>
        <v>1.122852185840657</v>
      </c>
      <c r="E222" s="23">
        <f t="shared" ca="1" si="20"/>
        <v>6.5663439617448721E-2</v>
      </c>
      <c r="F222" s="23">
        <f t="shared" ref="F222:F284" ca="1" si="21">(D222^2+E222^2)^0.5/(D222^2+E222^2)</f>
        <v>0.88907024485756692</v>
      </c>
      <c r="G222" s="23">
        <f t="shared" ref="G222:G285" ca="1" si="22">F222*$C$22/$C$12-$C$3</f>
        <v>5.9697550463462115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ca="1" si="19"/>
        <v>1.1277128498611424</v>
      </c>
      <c r="E223" s="23">
        <f t="shared" ca="1" si="20"/>
        <v>6.8554390326066278E-2</v>
      </c>
      <c r="F223" s="23">
        <f t="shared" ca="1" si="21"/>
        <v>0.88511659194406844</v>
      </c>
      <c r="G223" s="23">
        <f t="shared" ca="1" si="22"/>
        <v>5.9405396594516482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ca="1" si="19"/>
        <v>1.1325115949692823</v>
      </c>
      <c r="E224" s="23">
        <f t="shared" ca="1" si="20"/>
        <v>7.1434262113995201E-2</v>
      </c>
      <c r="F224" s="23">
        <f t="shared" ca="1" si="21"/>
        <v>0.88124186279729788</v>
      </c>
      <c r="G224" s="23">
        <f t="shared" ca="1" si="22"/>
        <v>5.911907477110085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ca="1" si="19"/>
        <v>1.1372494684115404</v>
      </c>
      <c r="E225" s="23">
        <f t="shared" ca="1" si="20"/>
        <v>7.4303195814972911E-2</v>
      </c>
      <c r="F225" s="23">
        <f t="shared" ca="1" si="21"/>
        <v>0.87744373442703527</v>
      </c>
      <c r="G225" s="23">
        <f t="shared" ca="1" si="22"/>
        <v>5.8838413336624411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ca="1" si="19"/>
        <v>1.1419274953872831</v>
      </c>
      <c r="E226" s="23">
        <f t="shared" ca="1" si="20"/>
        <v>7.716132988579634E-2</v>
      </c>
      <c r="F226" s="23">
        <f t="shared" ca="1" si="21"/>
        <v>0.87371997199837836</v>
      </c>
      <c r="G226" s="23">
        <f t="shared" ca="1" si="22"/>
        <v>5.8563247148704329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ca="1" si="19"/>
        <v>1.1465466796034189</v>
      </c>
      <c r="E227" s="23">
        <f t="shared" ca="1" si="20"/>
        <v>8.0008800456257329E-2</v>
      </c>
      <c r="F227" s="23">
        <f t="shared" ca="1" si="21"/>
        <v>0.87006842474009838</v>
      </c>
      <c r="G227" s="23">
        <f t="shared" ca="1" si="22"/>
        <v>5.8293417276814967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ca="1" si="19"/>
        <v>1.1511080038128265</v>
      </c>
      <c r="E228" s="23">
        <f t="shared" ca="1" si="20"/>
        <v>8.2845741377824897E-2</v>
      </c>
      <c r="F228" s="23">
        <f t="shared" ca="1" si="21"/>
        <v>0.86648702207644746</v>
      </c>
      <c r="G228" s="23">
        <f t="shared" ca="1" si="22"/>
        <v>5.802877071644911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ca="1" si="19"/>
        <v>1.1556124303371091</v>
      </c>
      <c r="E229" s="23">
        <f t="shared" ca="1" si="20"/>
        <v>8.5672284271110219E-2</v>
      </c>
      <c r="F229" s="23">
        <f t="shared" ca="1" si="21"/>
        <v>0.86297376996846742</v>
      </c>
      <c r="G229" s="23">
        <f t="shared" ca="1" si="22"/>
        <v>5.7769160118760219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ca="1" si="19"/>
        <v>1.1600609015742005</v>
      </c>
      <c r="E230" s="23">
        <f t="shared" ca="1" si="20"/>
        <v>8.8488558572150128E-2</v>
      </c>
      <c r="F230" s="23">
        <f t="shared" ca="1" si="21"/>
        <v>0.85952674745180169</v>
      </c>
      <c r="G230" s="23">
        <f t="shared" ca="1" si="22"/>
        <v>5.7514443534725155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ca="1" si="19"/>
        <v>1.1644543404913155</v>
      </c>
      <c r="E231" s="23">
        <f t="shared" ca="1" si="20"/>
        <v>9.1294691577542442E-2</v>
      </c>
      <c r="F231" s="23">
        <f t="shared" ca="1" si="21"/>
        <v>0.85614410335894342</v>
      </c>
      <c r="G231" s="23">
        <f t="shared" ca="1" si="22"/>
        <v>5.7264484172935814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ca="1" si="19"/>
        <v>1.1687936511037322</v>
      </c>
      <c r="E232" s="23">
        <f t="shared" ca="1" si="20"/>
        <v>9.4090808488468139E-2</v>
      </c>
      <c r="F232" s="23">
        <f t="shared" ca="1" si="21"/>
        <v>0.85282405321465937</v>
      </c>
      <c r="G232" s="23">
        <f t="shared" ca="1" si="22"/>
        <v>5.7019150170187505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ca="1" si="19"/>
        <v>1.173079718939865</v>
      </c>
      <c r="E233" s="23">
        <f t="shared" ca="1" si="20"/>
        <v>9.6877032453629622E-2</v>
      </c>
      <c r="F233" s="23">
        <f t="shared" ca="1" si="21"/>
        <v>0.8495648762941167</v>
      </c>
      <c r="G233" s="23">
        <f t="shared" ca="1" si="22"/>
        <v>5.6778314374090195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ca="1" si="19"/>
        <v>1.1773134114930766</v>
      </c>
      <c r="E234" s="23">
        <f t="shared" ca="1" si="20"/>
        <v>9.9653484611138349E-2</v>
      </c>
      <c r="F234" s="23">
        <f t="shared" ca="1" si="21"/>
        <v>0.84636491283394089</v>
      </c>
      <c r="G234" s="23">
        <f t="shared" ca="1" si="22"/>
        <v>5.6541854136980572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ca="1" si="19"/>
        <v>1.1814955786606629</v>
      </c>
      <c r="E235" s="23">
        <f t="shared" ca="1" si="20"/>
        <v>0.10242028412938026</v>
      </c>
      <c r="F235" s="23">
        <f t="shared" ca="1" si="21"/>
        <v>0.84322256138709151</v>
      </c>
      <c r="G235" s="23">
        <f t="shared" ca="1" si="22"/>
        <v>5.6309651120461446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ca="1" si="19"/>
        <v>1.1856270531704183</v>
      </c>
      <c r="E236" s="23">
        <f t="shared" ca="1" si="20"/>
        <v>0.10517754824688909</v>
      </c>
      <c r="F236" s="23">
        <f t="shared" ca="1" si="21"/>
        <v>0.84013627631306076</v>
      </c>
      <c r="G236" s="23">
        <f t="shared" ca="1" si="22"/>
        <v>5.6081591109940847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ca="1" si="19"/>
        <v>1.1897086509951882</v>
      </c>
      <c r="E237" s="23">
        <f t="shared" ca="1" si="20"/>
        <v>0.10792539231125421</v>
      </c>
      <c r="F237" s="23">
        <f t="shared" ca="1" si="21"/>
        <v>0.83710456539544909</v>
      </c>
      <c r="G237" s="23">
        <f t="shared" ca="1" si="22"/>
        <v>5.585756383858353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ca="1" si="19"/>
        <v>1.1937411717557889</v>
      </c>
      <c r="E238" s="23">
        <f t="shared" ca="1" si="20"/>
        <v>0.11066392981709185</v>
      </c>
      <c r="F238" s="23">
        <f t="shared" ca="1" si="21"/>
        <v>0.83412598757951006</v>
      </c>
      <c r="G238" s="23">
        <f t="shared" ca="1" si="22"/>
        <v>5.5637462820127608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ca="1" si="19"/>
        <v>1.1977253991126706</v>
      </c>
      <c r="E239" s="23">
        <f t="shared" ca="1" si="20"/>
        <v>0.11339327244310436</v>
      </c>
      <c r="F239" s="23">
        <f t="shared" ca="1" si="21"/>
        <v>0.83119915082272822</v>
      </c>
      <c r="G239" s="23">
        <f t="shared" ca="1" si="22"/>
        <v>5.542118519005375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ca="1" si="19"/>
        <v>1.2016621011466768</v>
      </c>
      <c r="E240" s="23">
        <f t="shared" ca="1" si="20"/>
        <v>0.11611353008825391</v>
      </c>
      <c r="F240" s="23">
        <f t="shared" ca="1" si="21"/>
        <v>0.8283227100519569</v>
      </c>
      <c r="G240" s="23">
        <f t="shared" ca="1" si="22"/>
        <v>5.5208631554628473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ca="1" si="19"/>
        <v>1.2055520307292498</v>
      </c>
      <c r="E241" s="23">
        <f t="shared" ca="1" si="20"/>
        <v>0.11882481090707442</v>
      </c>
      <c r="F241" s="23">
        <f t="shared" ca="1" si="21"/>
        <v>0.82549536522104439</v>
      </c>
      <c r="G241" s="23">
        <f t="shared" ca="1" si="22"/>
        <v>5.4999705847373201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ca="1" si="19"/>
        <v>1.2093959258824132</v>
      </c>
      <c r="E242" s="23">
        <f t="shared" ca="1" si="20"/>
        <v>0.12152722134414683</v>
      </c>
      <c r="F242" s="23">
        <f t="shared" ca="1" si="21"/>
        <v>0.82271585946328196</v>
      </c>
      <c r="G242" s="23">
        <f t="shared" ca="1" si="22"/>
        <v>5.4794315192539926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ca="1" si="19"/>
        <v>1.2131945101288535</v>
      </c>
      <c r="E243" s="23">
        <f t="shared" ca="1" si="20"/>
        <v>0.1242208661677596</v>
      </c>
      <c r="F243" s="23">
        <f t="shared" ca="1" si="21"/>
        <v>0.81998297733335235</v>
      </c>
      <c r="G243" s="23">
        <f t="shared" ca="1" si="22"/>
        <v>5.4592369775200593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ca="1" si="19"/>
        <v>1.2169484928324099</v>
      </c>
      <c r="E244" s="23">
        <f t="shared" ca="1" si="20"/>
        <v>0.12690584850277689</v>
      </c>
      <c r="F244" s="23">
        <f t="shared" ca="1" si="21"/>
        <v>0.81729554313380437</v>
      </c>
      <c r="G244" s="23">
        <f t="shared" ca="1" si="22"/>
        <v>5.4393782717582528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ca="1" si="19"/>
        <v>1.2206585695292729</v>
      </c>
      <c r="E245" s="23">
        <f t="shared" ca="1" si="20"/>
        <v>0.12958226986273699</v>
      </c>
      <c r="F245" s="23">
        <f t="shared" ca="1" si="21"/>
        <v>0.81465241932138066</v>
      </c>
      <c r="G245" s="23">
        <f t="shared" ca="1" si="22"/>
        <v>5.4198469961304525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ca="1" si="19"/>
        <v>1.2243254222501783</v>
      </c>
      <c r="E246" s="23">
        <f t="shared" ca="1" si="20"/>
        <v>0.13225023018120091</v>
      </c>
      <c r="F246" s="23">
        <f t="shared" ca="1" si="21"/>
        <v>0.81205250498882497</v>
      </c>
      <c r="G246" s="23">
        <f t="shared" ca="1" si="22"/>
        <v>5.400635015519053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ca="1" si="19"/>
        <v>1.2279497198338778</v>
      </c>
      <c r="E247" s="23">
        <f t="shared" ca="1" si="20"/>
        <v>0.13490982784237213</v>
      </c>
      <c r="F247" s="23">
        <f t="shared" ca="1" si="21"/>
        <v>0.80949473441805808</v>
      </c>
      <c r="G247" s="23">
        <f t="shared" ca="1" si="22"/>
        <v>5.3817344548357031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ca="1" si="19"/>
        <v>1.2315321182321535</v>
      </c>
      <c r="E248" s="23">
        <f t="shared" ca="1" si="20"/>
        <v>0.13756115971100674</v>
      </c>
      <c r="F248" s="23">
        <f t="shared" ca="1" si="21"/>
        <v>0.80697807570086755</v>
      </c>
      <c r="G248" s="23">
        <f t="shared" ca="1" si="22"/>
        <v>5.3631376888289379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ca="1" si="19"/>
        <v>1.2350732608066353</v>
      </c>
      <c r="E249" s="23">
        <f t="shared" ca="1" si="20"/>
        <v>0.14020432116163417</v>
      </c>
      <c r="F249" s="23">
        <f t="shared" ca="1" si="21"/>
        <v>0.80450152942348996</v>
      </c>
      <c r="G249" s="23">
        <f t="shared" ca="1" si="22"/>
        <v>5.3448373323639462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ca="1" si="19"/>
        <v>1.2385737786176749</v>
      </c>
      <c r="E250" s="23">
        <f t="shared" ca="1" si="20"/>
        <v>0.14283940610710502</v>
      </c>
      <c r="F250" s="23">
        <f t="shared" ca="1" si="21"/>
        <v>0.80206412741168054</v>
      </c>
      <c r="G250" s="23">
        <f t="shared" ca="1" si="22"/>
        <v>5.3268262311493002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ca="1" si="19"/>
        <v>1.2420342907055146</v>
      </c>
      <c r="E251" s="23">
        <f t="shared" ca="1" si="20"/>
        <v>0.14546650702648609</v>
      </c>
      <c r="F251" s="23">
        <f t="shared" ca="1" si="21"/>
        <v>0.79966493153307605</v>
      </c>
      <c r="G251" s="23">
        <f t="shared" ca="1" si="22"/>
        <v>5.3090974528870607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ca="1" si="19"/>
        <v>1.2454554043639878</v>
      </c>
      <c r="E252" s="23">
        <f t="shared" ca="1" si="20"/>
        <v>0.14808571499231823</v>
      </c>
      <c r="F252" s="23">
        <f t="shared" ca="1" si="21"/>
        <v>0.79730303255383717</v>
      </c>
      <c r="G252" s="23">
        <f t="shared" ca="1" si="22"/>
        <v>5.291644278823969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ca="1" si="19"/>
        <v>1.2488377154069765</v>
      </c>
      <c r="E253" s="23">
        <f t="shared" ca="1" si="20"/>
        <v>0.15069711969725527</v>
      </c>
      <c r="F253" s="23">
        <f t="shared" ca="1" si="21"/>
        <v>0.79497754904674334</v>
      </c>
      <c r="G253" s="23">
        <f t="shared" ca="1" si="22"/>
        <v>5.2744601956828534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ca="1" si="19"/>
        <v>1.2521818084278422</v>
      </c>
      <c r="E254" s="23">
        <f t="shared" ca="1" si="20"/>
        <v>0.15330080948009997</v>
      </c>
      <c r="F254" s="23">
        <f t="shared" ca="1" si="21"/>
        <v>0.79268762634807821</v>
      </c>
      <c r="G254" s="23">
        <f t="shared" ca="1" si="22"/>
        <v>5.257538887954567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ca="1" si="19"/>
        <v>1.2554882570520438</v>
      </c>
      <c r="E255" s="23">
        <f t="shared" ca="1" si="20"/>
        <v>0.1558968713512518</v>
      </c>
      <c r="F255" s="23">
        <f t="shared" ca="1" si="21"/>
        <v>0.79043243556079112</v>
      </c>
      <c r="G255" s="23">
        <f t="shared" ca="1" si="22"/>
        <v>5.2408742305318832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ca="1" si="19"/>
        <v>1.2587576241831451</v>
      </c>
      <c r="E256" s="23">
        <f t="shared" ca="1" si="20"/>
        <v>0.1584853910175838</v>
      </c>
      <c r="F256" s="23">
        <f t="shared" ca="1" si="21"/>
        <v>0.78821117260157736</v>
      </c>
      <c r="G256" s="23">
        <f t="shared" ca="1" si="22"/>
        <v>5.2244602816679278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ca="1" si="19"/>
        <v>1.2619904622424074</v>
      </c>
      <c r="E257" s="23">
        <f t="shared" ca="1" si="20"/>
        <v>0.16106645290676175</v>
      </c>
      <c r="F257" s="23">
        <f t="shared" ca="1" si="21"/>
        <v>0.78602305728964772</v>
      </c>
      <c r="G257" s="23">
        <f t="shared" ca="1" si="22"/>
        <v>5.2082912762426696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ca="1" si="19"/>
        <v>1.2651873134021603</v>
      </c>
      <c r="E258" s="23">
        <f t="shared" ca="1" si="20"/>
        <v>0.1636401401910216</v>
      </c>
      <c r="F258" s="23">
        <f t="shared" ca="1" si="21"/>
        <v>0.78386733247508822</v>
      </c>
      <c r="G258" s="23">
        <f t="shared" ca="1" si="22"/>
        <v>5.1923616193219679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ca="1" si="19"/>
        <v>1.2683487098131332</v>
      </c>
      <c r="E259" s="23">
        <f t="shared" ca="1" si="20"/>
        <v>0.166206534810418</v>
      </c>
      <c r="F259" s="23">
        <f t="shared" ca="1" si="21"/>
        <v>0.78174326320482768</v>
      </c>
      <c r="G259" s="23">
        <f t="shared" ca="1" si="22"/>
        <v>5.17666587999451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ca="1" si="19"/>
        <v>1.2714751738259245</v>
      </c>
      <c r="E260" s="23">
        <f t="shared" ca="1" si="20"/>
        <v>0.16876571749555841</v>
      </c>
      <c r="F260" s="23">
        <f t="shared" ca="1" si="21"/>
        <v>0.77965013592434906</v>
      </c>
      <c r="G260" s="23">
        <f t="shared" ca="1" si="22"/>
        <v>5.1611987854728936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ca="1" si="19"/>
        <v>1.2745672182067833</v>
      </c>
      <c r="E261" s="23">
        <f t="shared" ca="1" si="20"/>
        <v>0.17131776778983526</v>
      </c>
      <c r="F261" s="23">
        <f t="shared" ca="1" si="21"/>
        <v>0.777587257713375</v>
      </c>
      <c r="G261" s="23">
        <f t="shared" ca="1" si="22"/>
        <v>5.1459552154457402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ca="1" si="19"/>
        <v>1.2776253463478673</v>
      </c>
      <c r="E262" s="23">
        <f t="shared" ca="1" si="20"/>
        <v>0.17386276407116991</v>
      </c>
      <c r="F262" s="23">
        <f t="shared" ca="1" si="21"/>
        <v>0.77555395555386752</v>
      </c>
      <c r="G262" s="23">
        <f t="shared" ca="1" si="22"/>
        <v>5.1309301966686123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ca="1" si="19"/>
        <v>1.28065005247214</v>
      </c>
      <c r="E263" s="23">
        <f t="shared" ca="1" si="20"/>
        <v>0.17640078357328104</v>
      </c>
      <c r="F263" s="23">
        <f t="shared" ca="1" si="21"/>
        <v>0.77354957562876137</v>
      </c>
      <c r="G263" s="23">
        <f t="shared" ca="1" si="22"/>
        <v>5.1161188977820187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ca="1" si="19"/>
        <v>1.2836418218330603</v>
      </c>
      <c r="E264" s="23">
        <f t="shared" ca="1" si="20"/>
        <v>0.1789319024064874</v>
      </c>
      <c r="F264" s="23">
        <f t="shared" ca="1" si="21"/>
        <v>0.77157348264995429</v>
      </c>
      <c r="G264" s="23">
        <f t="shared" ca="1" si="22"/>
        <v>5.1015166243456305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ca="1" si="19"/>
        <v>1.286601130909218</v>
      </c>
      <c r="E265" s="23">
        <f t="shared" ca="1" si="20"/>
        <v>0.18145619557805956</v>
      </c>
      <c r="F265" s="23">
        <f t="shared" ca="1" si="21"/>
        <v>0.76962505921413582</v>
      </c>
      <c r="G265" s="23">
        <f t="shared" ca="1" si="22"/>
        <v>5.0871188140781882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ca="1" si="19"/>
        <v>1.28952844759406</v>
      </c>
      <c r="E266" s="23">
        <f t="shared" ca="1" si="20"/>
        <v>0.18397373701213082</v>
      </c>
      <c r="F266" s="23">
        <f t="shared" ca="1" si="21"/>
        <v>0.76770370518513653</v>
      </c>
      <c r="G266" s="23">
        <f t="shared" ca="1" si="22"/>
        <v>5.0729210322934009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ca="1" si="19"/>
        <v>1.2924242313808461</v>
      </c>
      <c r="E267" s="23">
        <f t="shared" ca="1" si="20"/>
        <v>0.18648459956917784</v>
      </c>
      <c r="F267" s="23">
        <f t="shared" ca="1" si="21"/>
        <v>0.76580883710153158</v>
      </c>
      <c r="G267" s="23">
        <f t="shared" ca="1" si="22"/>
        <v>5.0589189675224464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ca="1" si="19"/>
        <v>1.2952889335429734</v>
      </c>
      <c r="E268" s="23">
        <f t="shared" ca="1" si="20"/>
        <v>0.18898885506508251</v>
      </c>
      <c r="F268" s="23">
        <f t="shared" ca="1" si="21"/>
        <v>0.76393988760831399</v>
      </c>
      <c r="G268" s="23">
        <f t="shared" ca="1" si="22"/>
        <v>5.0451084273143438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ca="1" si="19"/>
        <v>1.2981229973098023</v>
      </c>
      <c r="E269" s="23">
        <f t="shared" ca="1" si="20"/>
        <v>0.19148657428978566</v>
      </c>
      <c r="F269" s="23">
        <f t="shared" ca="1" si="21"/>
        <v>0.7620963049115056</v>
      </c>
      <c r="G269" s="23">
        <f t="shared" ca="1" si="22"/>
        <v>5.0314853342058194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ca="1" si="19"/>
        <v>1.3009268580381077</v>
      </c>
      <c r="E270" s="23">
        <f t="shared" ca="1" si="20"/>
        <v>0.19397782702554217</v>
      </c>
      <c r="F270" s="23">
        <f t="shared" ca="1" si="21"/>
        <v>0.76027755225464277</v>
      </c>
      <c r="G270" s="23">
        <f t="shared" ca="1" si="22"/>
        <v>5.0180457218528103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ca="1" si="19"/>
        <v>1.3037009433792839</v>
      </c>
      <c r="E271" s="23">
        <f t="shared" ca="1" si="20"/>
        <v>0.19646268206478765</v>
      </c>
      <c r="F271" s="23">
        <f t="shared" ca="1" si="21"/>
        <v>0.75848310741612135</v>
      </c>
      <c r="G271" s="23">
        <f t="shared" ca="1" si="22"/>
        <v>5.0047857313161188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ca="1" si="19"/>
        <v>1.3064456734424197</v>
      </c>
      <c r="E272" s="23">
        <f t="shared" ca="1" si="20"/>
        <v>0.19894120722762648</v>
      </c>
      <c r="F272" s="23">
        <f t="shared" ca="1" si="21"/>
        <v>0.7567124622264455</v>
      </c>
      <c r="G272" s="23">
        <f t="shared" ca="1" si="22"/>
        <v>4.9917016074941305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ca="1" si="19"/>
        <v>1.3091614609533617</v>
      </c>
      <c r="E273" s="23">
        <f t="shared" ca="1" si="20"/>
        <v>0.20141346937895013</v>
      </c>
      <c r="F273" s="23">
        <f t="shared" ca="1" si="21"/>
        <v>0.75496512210447053</v>
      </c>
      <c r="G273" s="23">
        <f t="shared" ca="1" si="22"/>
        <v>4.9787896956959043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ca="1" si="19"/>
        <v>1.3118487114098785</v>
      </c>
      <c r="E274" s="23">
        <f t="shared" ca="1" si="20"/>
        <v>0.20387953444519566</v>
      </c>
      <c r="F274" s="23">
        <f t="shared" ca="1" si="21"/>
        <v>0.75324060561177664</v>
      </c>
      <c r="G274" s="23">
        <f t="shared" ca="1" si="22"/>
        <v>4.9660464383482266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ca="1" si="19"/>
        <v>1.3145078232330312</v>
      </c>
      <c r="E275" s="23">
        <f t="shared" ca="1" si="20"/>
        <v>0.20633946743075202</v>
      </c>
      <c r="F275" s="23">
        <f t="shared" ca="1" si="21"/>
        <v>0.75153844402435865</v>
      </c>
      <c r="G275" s="23">
        <f t="shared" ca="1" si="22"/>
        <v>4.9534683718306285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ca="1" si="19"/>
        <v>1.3171391879148622</v>
      </c>
      <c r="E276" s="23">
        <f t="shared" ca="1" si="20"/>
        <v>0.20879333243402376</v>
      </c>
      <c r="F276" s="23">
        <f t="shared" ca="1" si="21"/>
        <v>0.74985818092085244</v>
      </c>
      <c r="G276" s="23">
        <f t="shared" ca="1" si="22"/>
        <v>4.9410521234325975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ca="1" si="19"/>
        <v>1.3197431901624972</v>
      </c>
      <c r="E277" s="23">
        <f t="shared" ca="1" si="20"/>
        <v>0.21124119266315944</v>
      </c>
      <c r="F277" s="23">
        <f t="shared" ca="1" si="21"/>
        <v>0.74819937178656437</v>
      </c>
      <c r="G277" s="23">
        <f t="shared" ca="1" si="22"/>
        <v>4.9287944084275699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ca="1" si="19"/>
        <v>1.3223202080387648</v>
      </c>
      <c r="E278" s="23">
        <f t="shared" ca="1" si="20"/>
        <v>0.21368311045145472</v>
      </c>
      <c r="F278" s="23">
        <f t="shared" ca="1" si="21"/>
        <v>0.74656158363260205</v>
      </c>
      <c r="G278" s="23">
        <f t="shared" ca="1" si="22"/>
        <v>4.9166920272585051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ca="1" si="19"/>
        <v>1.324870613099427</v>
      </c>
      <c r="E279" s="23">
        <f t="shared" ca="1" si="20"/>
        <v>0.2161191472724355</v>
      </c>
      <c r="F279" s="23">
        <f t="shared" ca="1" si="21"/>
        <v>0.74494439462944306</v>
      </c>
      <c r="G279" s="23">
        <f t="shared" ca="1" si="22"/>
        <v>4.904741862830158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ca="1" si="19"/>
        <v>1.3273947705271141</v>
      </c>
      <c r="E280" s="23">
        <f t="shared" ca="1" si="20"/>
        <v>0.2185493637546308</v>
      </c>
      <c r="F280" s="23">
        <f t="shared" ca="1" si="21"/>
        <v>0.74334739375430992</v>
      </c>
      <c r="G280" s="23">
        <f t="shared" ca="1" si="22"/>
        <v>4.8929408779033636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ca="1" si="19"/>
        <v>1.3298930392620558</v>
      </c>
      <c r="E281" s="23">
        <f t="shared" ca="1" si="20"/>
        <v>0.22097381969604188</v>
      </c>
      <c r="F281" s="23">
        <f t="shared" ca="1" si="21"/>
        <v>0.74177018045174958</v>
      </c>
      <c r="G281" s="23">
        <f t="shared" ca="1" si="22"/>
        <v>4.8812861125869063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ca="1" si="19"/>
        <v>1.332365772129692</v>
      </c>
      <c r="E282" s="23">
        <f t="shared" ca="1" si="20"/>
        <v>0.223392574078315</v>
      </c>
      <c r="F282" s="23">
        <f t="shared" ca="1" si="21"/>
        <v>0.74021236430685011</v>
      </c>
      <c r="G282" s="23">
        <f t="shared" ca="1" si="22"/>
        <v>4.8697746819227605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ca="1" si="19"/>
        <v>1.3348133159652522</v>
      </c>
      <c r="E283" s="23">
        <f t="shared" ca="1" si="20"/>
        <v>0.22580568508062518</v>
      </c>
      <c r="F283" s="23">
        <f t="shared" ca="1" si="21"/>
        <v>0.73867356473054779</v>
      </c>
      <c r="G283" s="23">
        <f t="shared" ca="1" si="22"/>
        <v>4.8584037735606804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ca="1" si="19"/>
        <v>1.3372360117353841</v>
      </c>
      <c r="E284" s="23">
        <f t="shared" ca="1" si="20"/>
        <v>0.22821321009327677</v>
      </c>
      <c r="F284" s="23">
        <f t="shared" ca="1" si="21"/>
        <v>0.73715341065650997</v>
      </c>
      <c r="G284" s="23">
        <f t="shared" ca="1" si="22"/>
        <v>4.8471706455183243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 ca="1">1+$E$14/$E$13*(1-$C$19^2/C285^2)</f>
        <v>1.3396341946569079</v>
      </c>
      <c r="E285" s="23">
        <f t="shared" ca="1" si="20"/>
        <v>0.23061520573103</v>
      </c>
      <c r="F285" s="23">
        <f ca="1">(D285^2+E285^2)^0.5/(D285^2+E285^2)</f>
        <v>0.73565154024910429</v>
      </c>
      <c r="G285" s="23">
        <f t="shared" ca="1" si="22"/>
        <v>4.8360726240233047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 ca="1">1+$E$14/$E$13*(1-$C$19^2/C286^2)</f>
        <v>1.3420081943127813</v>
      </c>
      <c r="E286" s="23">
        <f t="shared" ca="1" si="20"/>
        <v>0.23301172784615662</v>
      </c>
      <c r="F286" s="23">
        <f ca="1">(D286^2+E286^2)^0.5/(D286^2+E286^2)</f>
        <v>0.73416760062198061</v>
      </c>
      <c r="G286" s="23">
        <f ca="1">F286*$C$22/$C$12-$C$3</f>
        <v>4.8251071014336571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 ca="1">1+$E$14/$E$13*(1-$C$19^2/C287^2)</f>
        <v>1.3443583347653398</v>
      </c>
      <c r="E287" s="23">
        <f t="shared" ca="1" si="20"/>
        <v>0.2354028315412334</v>
      </c>
      <c r="F287" s="23">
        <f ca="1">(D287^2+E287^2)^0.5/(D287^2+E287^2)</f>
        <v>0.73270124756682742</v>
      </c>
      <c r="G287" s="23">
        <f ca="1">F287*$C$22/$C$12-$C$3</f>
        <v>4.8142715342334963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 ca="1">1+$E$14/$E$13*(1-$C$19^2/C288^2)</f>
        <v>1.3466849346668939</v>
      </c>
      <c r="E288" s="23">
        <f t="shared" ca="1" si="20"/>
        <v>0.23778857118167879</v>
      </c>
      <c r="F288" s="23">
        <f ca="1">(D288^2+E288^2)^0.5/(D288^2+E288^2)</f>
        <v>0.73125214529187188</v>
      </c>
      <c r="G288" s="23">
        <f ca="1">F288*$C$22/$C$12-$C$3</f>
        <v>4.8035634411006685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 ca="1">1+$E$14/$E$13*(1-$C$19^2/C289^2)</f>
        <v>1.348988307367748</v>
      </c>
      <c r="E289" s="23">
        <f t="shared" ca="1" si="20"/>
        <v>0.24016900040803921</v>
      </c>
      <c r="F289" s="23">
        <f ca="1">(D289^2+E289^2)^0.5/(D289^2+E289^2)</f>
        <v>0.72981996616972411</v>
      </c>
      <c r="G289" s="23">
        <f ca="1">F289*$C$22/$C$12-$C$3</f>
        <v>4.792980401043458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ca="1" si="25">1+$E$14/$E$13*(1-$C$19^2/C290^2)</f>
        <v>1.3512687610217138</v>
      </c>
      <c r="E290" s="23">
        <f t="shared" ref="E290:E353" ca="1" si="26">$C$20*(C290/$C$19-$C$19/C290)</f>
        <v>0.24254417214802976</v>
      </c>
      <c r="F290" s="23">
        <f t="shared" ref="F290:F353" ca="1" si="27">(D290^2+E290^2)^0.5/(D290^2+E290^2)</f>
        <v>0.72840439049417549</v>
      </c>
      <c r="G290" s="23">
        <f t="shared" ref="G290:G353" ca="1" si="28">F290*$C$22/$C$12-$C$3</f>
        <v>4.7825200516034529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ca="1" si="25"/>
        <v>1.3535265986891791</v>
      </c>
      <c r="E291" s="23">
        <f t="shared" ca="1" si="26"/>
        <v>0.2449141386283363</v>
      </c>
      <c r="F291" s="23">
        <f t="shared" ca="1" si="27"/>
        <v>0.72700510624558889</v>
      </c>
      <c r="G291" s="23">
        <f t="shared" ca="1" si="28"/>
        <v>4.7721800871219093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ca="1" si="25"/>
        <v>1.3557621184378015</v>
      </c>
      <c r="E292" s="23">
        <f t="shared" ca="1" si="26"/>
        <v>0.2472789513861833</v>
      </c>
      <c r="F292" s="23">
        <f t="shared" ca="1" si="27"/>
        <v>0.72562180886452587</v>
      </c>
      <c r="G292" s="23">
        <f t="shared" ca="1" si="28"/>
        <v>4.7619582570669712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ca="1" si="25"/>
        <v>1.3579756134408865</v>
      </c>
      <c r="E293" s="23">
        <f t="shared" ca="1" si="26"/>
        <v>0.24963866128067405</v>
      </c>
      <c r="F293" s="23">
        <f t="shared" ca="1" si="27"/>
        <v>0.72425420103328042</v>
      </c>
      <c r="G293" s="23">
        <f t="shared" ca="1" si="28"/>
        <v>4.7518523644193253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ca="1" si="25"/>
        <v>1.3601673720735117</v>
      </c>
      <c r="E294" s="23">
        <f t="shared" ca="1" si="26"/>
        <v>0.25199331850390722</v>
      </c>
      <c r="F294" s="23">
        <f t="shared" ca="1" si="27"/>
        <v>0.72290199246499665</v>
      </c>
      <c r="G294" s="23">
        <f t="shared" ca="1" si="28"/>
        <v>4.7418602641138889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ca="1" si="25"/>
        <v>1.362337678006456</v>
      </c>
      <c r="E295" s="23">
        <f t="shared" ca="1" si="26"/>
        <v>0.25434297259187538</v>
      </c>
      <c r="F295" s="23">
        <f t="shared" ca="1" si="27"/>
        <v>0.72156489970006976</v>
      </c>
      <c r="G295" s="23">
        <f t="shared" ca="1" si="28"/>
        <v>4.7319798615353292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ca="1" si="25"/>
        <v>1.3644868102979895</v>
      </c>
      <c r="E296" s="23">
        <f t="shared" ca="1" si="26"/>
        <v>0.25668767243515123</v>
      </c>
      <c r="F296" s="23">
        <f t="shared" ca="1" si="27"/>
        <v>0.72024264590953846</v>
      </c>
      <c r="G296" s="23">
        <f t="shared" ca="1" si="28"/>
        <v>4.7222091110652311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ca="1" si="25"/>
        <v>1.3666150434835822</v>
      </c>
      <c r="E297" s="23">
        <f t="shared" ca="1" si="26"/>
        <v>0.25902746628936474</v>
      </c>
      <c r="F297" s="23">
        <f t="shared" ca="1" si="27"/>
        <v>0.71893496070518959</v>
      </c>
      <c r="G297" s="23">
        <f t="shared" ca="1" si="28"/>
        <v>4.7125460146788702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ca="1" si="25"/>
        <v>1.3687226476635823</v>
      </c>
      <c r="E298" s="23">
        <f t="shared" ca="1" si="26"/>
        <v>0.26136240178547787</v>
      </c>
      <c r="F298" s="23">
        <f t="shared" ca="1" si="27"/>
        <v>0.71764157995611411</v>
      </c>
      <c r="G298" s="23">
        <f t="shared" ca="1" si="28"/>
        <v>4.7029886205896698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ca="1" si="25"/>
        <v>1.3708098885889184</v>
      </c>
      <c r="E299" s="23">
        <f t="shared" ca="1" si="26"/>
        <v>0.26369252593985931</v>
      </c>
      <c r="F299" s="23">
        <f t="shared" ca="1" si="27"/>
        <v>0.71636224561145756</v>
      </c>
      <c r="G299" s="23">
        <f t="shared" ca="1" si="28"/>
        <v>4.6935350219394101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ca="1" si="25"/>
        <v>1.3728770277448772</v>
      </c>
      <c r="E300" s="23">
        <f t="shared" ca="1" si="26"/>
        <v>0.26601788516416564</v>
      </c>
      <c r="F300" s="23">
        <f t="shared" ca="1" si="27"/>
        <v>0.71509670552912519</v>
      </c>
      <c r="G300" s="23">
        <f t="shared" ca="1" si="28"/>
        <v>4.6841833555324568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ca="1" si="25"/>
        <v>1.3749243224330012</v>
      </c>
      <c r="E301" s="23">
        <f t="shared" ca="1" si="26"/>
        <v>0.2683385252750321</v>
      </c>
      <c r="F301" s="23">
        <f t="shared" ca="1" si="27"/>
        <v>0.71384471331021104</v>
      </c>
      <c r="G301" s="23">
        <f t="shared" ca="1" si="28"/>
        <v>4.6749318006122778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ca="1" si="25"/>
        <v>1.3769520258511623</v>
      </c>
      <c r="E302" s="23">
        <f t="shared" ca="1" si="26"/>
        <v>0.27065449150357795</v>
      </c>
      <c r="F302" s="23">
        <f t="shared" ca="1" si="27"/>
        <v>0.71260602813892815</v>
      </c>
      <c r="G302" s="23">
        <f t="shared" ca="1" si="28"/>
        <v>4.665778577678612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ca="1" si="25"/>
        <v>1.3789603871718485</v>
      </c>
      <c r="E303" s="23">
        <f t="shared" ca="1" si="26"/>
        <v>0.27296582850473</v>
      </c>
      <c r="F303" s="23">
        <f t="shared" ca="1" si="27"/>
        <v>0.71138041462783042</v>
      </c>
      <c r="G303" s="23">
        <f t="shared" ca="1" si="28"/>
        <v>4.6567219473437449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ca="1" si="25"/>
        <v>1.3809496516187179</v>
      </c>
      <c r="E304" s="23">
        <f t="shared" ca="1" si="26"/>
        <v>0.27527258036636804</v>
      </c>
      <c r="F304" s="23">
        <f t="shared" ca="1" si="27"/>
        <v>0.71016764266812338</v>
      </c>
      <c r="G304" s="23">
        <f t="shared" ca="1" si="28"/>
        <v>4.6477602092263828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ca="1" si="25"/>
        <v>1.3829200605414556</v>
      </c>
      <c r="E305" s="23">
        <f t="shared" ca="1" si="26"/>
        <v>0.27757479061829748</v>
      </c>
      <c r="F305" s="23">
        <f t="shared" ca="1" si="27"/>
        <v>0.70896748728486991</v>
      </c>
      <c r="G305" s="23">
        <f t="shared" ca="1" si="28"/>
        <v>4.6388917008816994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ca="1" si="25"/>
        <v>1.3848718514889842</v>
      </c>
      <c r="E306" s="23">
        <f t="shared" ca="1" si="26"/>
        <v>0.27987250224105192</v>
      </c>
      <c r="F306" s="23">
        <f t="shared" ca="1" si="27"/>
        <v>0.70777972849690718</v>
      </c>
      <c r="G306" s="23">
        <f t="shared" ca="1" si="28"/>
        <v>4.6301147967661977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ca="1" si="25"/>
        <v>1.3868052582810615</v>
      </c>
      <c r="E307" s="23">
        <f t="shared" ca="1" si="26"/>
        <v>0.28216575767452934</v>
      </c>
      <c r="F307" s="23">
        <f t="shared" ca="1" si="27"/>
        <v>0.7066041511812966</v>
      </c>
      <c r="G307" s="23">
        <f t="shared" ca="1" si="28"/>
        <v>4.6214279072360691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ca="1" si="25"/>
        <v>1.3887205110783132</v>
      </c>
      <c r="E308" s="23">
        <f t="shared" ca="1" si="26"/>
        <v>0.28445459882646579</v>
      </c>
      <c r="F308" s="23">
        <f t="shared" ca="1" si="27"/>
        <v>0.7054405449421367</v>
      </c>
      <c r="G308" s="23">
        <f t="shared" ca="1" si="28"/>
        <v>4.6128294775777858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ca="1" si="25"/>
        <v>1.3906178364507329</v>
      </c>
      <c r="E309" s="23">
        <f t="shared" ca="1" si="26"/>
        <v>0.28673906708075064</v>
      </c>
      <c r="F309" s="23">
        <f t="shared" ca="1" si="27"/>
        <v>0.70428870398358012</v>
      </c>
      <c r="G309" s="23">
        <f t="shared" ca="1" si="28"/>
        <v>4.6043179870697681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ca="1" si="25"/>
        <v>1.3924974574446916</v>
      </c>
      <c r="E310" s="23">
        <f t="shared" ca="1" si="26"/>
        <v>0.28901920330558639</v>
      </c>
      <c r="F310" s="23">
        <f t="shared" ca="1" si="27"/>
        <v>0.70314842698689328</v>
      </c>
      <c r="G310" s="23">
        <f t="shared" ca="1" si="28"/>
        <v>4.5958919480739224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ca="1" si="25"/>
        <v>1.3943595936484945</v>
      </c>
      <c r="E311" s="23">
        <f t="shared" ca="1" si="26"/>
        <v>0.2912950478614959</v>
      </c>
      <c r="F311" s="23">
        <f t="shared" ca="1" si="27"/>
        <v>0.70201951699141518</v>
      </c>
      <c r="G311" s="23">
        <f t="shared" ca="1" si="28"/>
        <v>4.5875499051559858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ca="1" si="25"/>
        <v>1.396204461256517</v>
      </c>
      <c r="E312" s="23">
        <f t="shared" ca="1" si="26"/>
        <v>0.29356664060918108</v>
      </c>
      <c r="F312" s="23">
        <f t="shared" ca="1" si="27"/>
        <v>0.70090178127926939</v>
      </c>
      <c r="G312" s="23">
        <f t="shared" ca="1" si="28"/>
        <v>4.5792904342336085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ca="1" si="25"/>
        <v>1.3980322731319583</v>
      </c>
      <c r="E313" s="23">
        <f t="shared" ca="1" si="26"/>
        <v>0.29583402091723671</v>
      </c>
      <c r="F313" s="23">
        <f t="shared" ca="1" si="27"/>
        <v>0.6997950312636938</v>
      </c>
      <c r="G313" s="23">
        <f t="shared" ca="1" si="28"/>
        <v>4.5711121417511782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ca="1" si="25"/>
        <v>1.3998432388682449</v>
      </c>
      <c r="E314" s="23">
        <f t="shared" ca="1" si="26"/>
        <v>0.29809722766972091</v>
      </c>
      <c r="F314" s="23">
        <f t="shared" ca="1" si="27"/>
        <v>0.69869908238085598</v>
      </c>
      <c r="G314" s="23">
        <f t="shared" ca="1" si="28"/>
        <v>4.5630136638803833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ca="1" si="25"/>
        <v>1.4016375648491182</v>
      </c>
      <c r="E315" s="23">
        <f t="shared" ca="1" si="26"/>
        <v>0.30035629927358676</v>
      </c>
      <c r="F315" s="23">
        <f t="shared" ca="1" si="27"/>
        <v>0.69761375398502934</v>
      </c>
      <c r="G315" s="23">
        <f t="shared" ca="1" si="28"/>
        <v>4.5549936657456271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ca="1" si="25"/>
        <v>1.403415454307438</v>
      </c>
      <c r="E316" s="23">
        <f t="shared" ca="1" si="26"/>
        <v>0.30261127366597762</v>
      </c>
      <c r="F316" s="23">
        <f t="shared" ca="1" si="27"/>
        <v>0.6965388692470077</v>
      </c>
      <c r="G316" s="23">
        <f t="shared" ca="1" si="28"/>
        <v>4.5470508406733634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ca="1" si="25"/>
        <v>1.4051771073827317</v>
      </c>
      <c r="E317" s="23">
        <f t="shared" ca="1" si="26"/>
        <v>0.30486218832138851</v>
      </c>
      <c r="F317" s="23">
        <f t="shared" ca="1" si="27"/>
        <v>0.69547425505564608</v>
      </c>
      <c r="G317" s="23">
        <f t="shared" ca="1" si="28"/>
        <v>4.5391839094645361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ca="1" si="25"/>
        <v>1.4069227211775224</v>
      </c>
      <c r="E318" s="23">
        <f t="shared" ca="1" si="26"/>
        <v>0.30710908025869788</v>
      </c>
      <c r="F318" s="23">
        <f t="shared" ca="1" si="27"/>
        <v>0.69441974192241129</v>
      </c>
      <c r="G318" s="23">
        <f t="shared" ca="1" si="28"/>
        <v>4.5313916196892574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ca="1" si="25"/>
        <v>1.408652489812463</v>
      </c>
      <c r="E319" s="23">
        <f t="shared" ca="1" si="26"/>
        <v>0.30935198604807013</v>
      </c>
      <c r="F319" s="23">
        <f t="shared" ca="1" si="27"/>
        <v>0.69337516388884146</v>
      </c>
      <c r="G319" s="23">
        <f t="shared" ca="1" si="28"/>
        <v>4.5236727450029868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ca="1" si="25"/>
        <v>1.4103666044803065</v>
      </c>
      <c r="E320" s="23">
        <f t="shared" ca="1" si="26"/>
        <v>0.31159094181773456</v>
      </c>
      <c r="F320" s="23">
        <f t="shared" ca="1" si="27"/>
        <v>0.69234035843680719</v>
      </c>
      <c r="G320" s="23">
        <f t="shared" ca="1" si="28"/>
        <v>4.5160260844834035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ca="1" si="25"/>
        <v>1.4120652534987401</v>
      </c>
      <c r="E321" s="23">
        <f t="shared" ca="1" si="26"/>
        <v>0.31382598326064004</v>
      </c>
      <c r="F321" s="23">
        <f t="shared" ca="1" si="27"/>
        <v>0.69131516640147983</v>
      </c>
      <c r="G321" s="23">
        <f t="shared" ca="1" si="28"/>
        <v>4.5084504619872927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ca="1" si="25"/>
        <v>1.4137486223621101</v>
      </c>
      <c r="E322" s="23">
        <f t="shared" ca="1" si="26"/>
        <v>0.31605714564099158</v>
      </c>
      <c r="F322" s="23">
        <f t="shared" ca="1" si="27"/>
        <v>0.69029943188691123</v>
      </c>
      <c r="G322" s="23">
        <f t="shared" ca="1" si="28"/>
        <v>4.5009447255267228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ca="1" si="25"/>
        <v>1.4154168937920644</v>
      </c>
      <c r="E323" s="23">
        <f t="shared" ca="1" si="26"/>
        <v>0.31828446380066872</v>
      </c>
      <c r="F323" s="23">
        <f t="shared" ca="1" si="27"/>
        <v>0.68929300218413214</v>
      </c>
      <c r="G323" s="23">
        <f t="shared" ca="1" si="28"/>
        <v>4.4935077466638376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ca="1" si="25"/>
        <v>1.4170702477871389</v>
      </c>
      <c r="E324" s="23">
        <f t="shared" ca="1" si="26"/>
        <v>0.3205079721655279</v>
      </c>
      <c r="F324" s="23">
        <f t="shared" ca="1" si="27"/>
        <v>0.68829572769168723</v>
      </c>
      <c r="G324" s="23">
        <f t="shared" ca="1" si="28"/>
        <v>4.4861384199236527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ca="1" si="25"/>
        <v>1.4187088616713117</v>
      </c>
      <c r="E325" s="23">
        <f t="shared" ca="1" si="26"/>
        <v>0.32272770475159451</v>
      </c>
      <c r="F325" s="23">
        <f t="shared" ca="1" si="27"/>
        <v>0.68730746183851754</v>
      </c>
      <c r="G325" s="23">
        <f t="shared" ca="1" si="28"/>
        <v>4.4788356622241929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ca="1" si="25"/>
        <v>1.4203329101415507</v>
      </c>
      <c r="E326" s="23">
        <f t="shared" ca="1" si="26"/>
        <v>0.32494369517114269</v>
      </c>
      <c r="F326" s="23">
        <f t="shared" ca="1" si="27"/>
        <v>0.68632806100911503</v>
      </c>
      <c r="G326" s="23">
        <f t="shared" ca="1" si="28"/>
        <v>4.4715984123234351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ca="1" si="25"/>
        <v>1.4219425653143778</v>
      </c>
      <c r="E327" s="23">
        <f t="shared" ca="1" si="26"/>
        <v>0.32715597663866797</v>
      </c>
      <c r="F327" s="23">
        <f t="shared" ca="1" si="27"/>
        <v>0.68535738447086714</v>
      </c>
      <c r="G327" s="23">
        <f t="shared" ca="1" si="28"/>
        <v>4.4644256302824106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ca="1" si="25"/>
        <v>1.4235379967714725</v>
      </c>
      <c r="E328" s="23">
        <f t="shared" ca="1" si="26"/>
        <v>0.32936458197675467</v>
      </c>
      <c r="F328" s="23">
        <f t="shared" ca="1" si="27"/>
        <v>0.68439529430352108</v>
      </c>
      <c r="G328" s="23">
        <f t="shared" ca="1" si="28"/>
        <v>4.4573162969439917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ca="1" si="25"/>
        <v>1.4251193716043393</v>
      </c>
      <c r="E329" s="23">
        <f t="shared" ca="1" si="26"/>
        <v>0.33156954362183916</v>
      </c>
      <c r="F329" s="23">
        <f t="shared" ca="1" si="27"/>
        <v>0.68344165533069534</v>
      </c>
      <c r="G329" s="23">
        <f t="shared" ca="1" si="28"/>
        <v>4.4502694134267973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ca="1" si="25"/>
        <v>1.4266868544580584</v>
      </c>
      <c r="E330" s="23">
        <f t="shared" ca="1" si="26"/>
        <v>0.33377089362987156</v>
      </c>
      <c r="F330" s="23">
        <f t="shared" ca="1" si="27"/>
        <v>0.6824963350533666</v>
      </c>
      <c r="G330" s="23">
        <f t="shared" ca="1" si="28"/>
        <v>4.443284000633696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ca="1" si="25"/>
        <v>1.4282406075741423</v>
      </c>
      <c r="E331" s="23">
        <f t="shared" ca="1" si="26"/>
        <v>0.33596866368187855</v>
      </c>
      <c r="F331" s="23">
        <f t="shared" ca="1" si="27"/>
        <v>0.68155920358527244</v>
      </c>
      <c r="G331" s="23">
        <f t="shared" ca="1" si="28"/>
        <v>4.4363590987744654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ca="1" si="25"/>
        <v>1.4297807908325195</v>
      </c>
      <c r="E332" s="23">
        <f t="shared" ca="1" si="26"/>
        <v>0.33816288508942904</v>
      </c>
      <c r="F332" s="23">
        <f t="shared" ca="1" si="27"/>
        <v>0.68063013359015878</v>
      </c>
      <c r="G332" s="23">
        <f t="shared" ca="1" si="28"/>
        <v>4.429493766902084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ca="1" si="25"/>
        <v>1.4313075617926652</v>
      </c>
      <c r="E333" s="23">
        <f t="shared" ca="1" si="26"/>
        <v>0.34035358880000327</v>
      </c>
      <c r="F333" s="23">
        <f t="shared" ca="1" si="27"/>
        <v>0.67970900022081704</v>
      </c>
      <c r="G333" s="23">
        <f t="shared" ca="1" si="28"/>
        <v>4.4226870824622502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ca="1" si="25"/>
        <v>1.4328210757338979</v>
      </c>
      <c r="E334" s="23">
        <f t="shared" ca="1" si="26"/>
        <v>0.34254080540227133</v>
      </c>
      <c r="F334" s="23">
        <f t="shared" ca="1" si="27"/>
        <v>0.67879568105984878</v>
      </c>
      <c r="G334" s="23">
        <f t="shared" ca="1" si="28"/>
        <v>4.4159381408556655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ca="1" si="25"/>
        <v>1.4343214856948625</v>
      </c>
      <c r="E335" s="23">
        <f t="shared" ca="1" si="26"/>
        <v>0.3447245651312757</v>
      </c>
      <c r="F335" s="23">
        <f t="shared" ca="1" si="27"/>
        <v>0.6778900560621024</v>
      </c>
      <c r="G335" s="23">
        <f t="shared" ca="1" si="28"/>
        <v>4.4092460550126678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ca="1" si="25"/>
        <v>1.4358089425122187</v>
      </c>
      <c r="E336" s="23">
        <f t="shared" ca="1" si="26"/>
        <v>0.34690489787352935</v>
      </c>
      <c r="F336" s="23">
        <f t="shared" ca="1" si="27"/>
        <v>0.67699200749872546</v>
      </c>
      <c r="G336" s="23">
        <f t="shared" ca="1" si="28"/>
        <v>4.4026099549798126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ca="1" si="25"/>
        <v>1.437283594858551</v>
      </c>
      <c r="E337" s="23">
        <f t="shared" ca="1" si="26"/>
        <v>0.34908183317202074</v>
      </c>
      <c r="F337" s="23">
        <f t="shared" ca="1" si="27"/>
        <v>0.67610141990278405</v>
      </c>
      <c r="G337" s="23">
        <f t="shared" ca="1" si="28"/>
        <v>4.3960289875180276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ca="1" si="25"/>
        <v>1.43874558927952</v>
      </c>
      <c r="E338" s="23">
        <f t="shared" ca="1" si="26"/>
        <v>0.35125540023113833</v>
      </c>
      <c r="F338" s="23">
        <f t="shared" ca="1" si="27"/>
        <v>0.67521818001639378</v>
      </c>
      <c r="G338" s="23">
        <f t="shared" ca="1" si="28"/>
        <v>4.3895023157119359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ca="1" si="25"/>
        <v>1.4401950702302715</v>
      </c>
      <c r="E339" s="23">
        <f t="shared" ca="1" si="26"/>
        <v>0.35342562792150461</v>
      </c>
      <c r="F339" s="23">
        <f t="shared" ca="1" si="27"/>
        <v>0.67434217673931796</v>
      </c>
      <c r="G339" s="23">
        <f t="shared" ca="1" si="28"/>
        <v>4.3830291185900299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ca="1" si="25"/>
        <v>1.4416321801111223</v>
      </c>
      <c r="E340" s="23">
        <f t="shared" ca="1" si="26"/>
        <v>0.35559254478473351</v>
      </c>
      <c r="F340" s="23">
        <f t="shared" ca="1" si="27"/>
        <v>0.6734733010789824</v>
      </c>
      <c r="G340" s="23">
        <f t="shared" ca="1" si="28"/>
        <v>4.3766085907553007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ca="1" si="25"/>
        <v>1.4430570593025331</v>
      </c>
      <c r="E341" s="23">
        <f t="shared" ca="1" si="26"/>
        <v>0.35775617903810103</v>
      </c>
      <c r="F341" s="23">
        <f t="shared" ca="1" si="27"/>
        <v>0.67261144610186374</v>
      </c>
      <c r="G341" s="23">
        <f t="shared" ca="1" si="28"/>
        <v>4.3702399420260303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ca="1" si="25"/>
        <v>1.4444698461993948</v>
      </c>
      <c r="E342" s="23">
        <f t="shared" ca="1" si="26"/>
        <v>0.35991655857914207</v>
      </c>
      <c r="F342" s="23">
        <f t="shared" ca="1" si="27"/>
        <v>0.67175650688620758</v>
      </c>
      <c r="G342" s="23">
        <f t="shared" ca="1" si="28"/>
        <v>4.3639223970863998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ca="1" si="25"/>
        <v>1.4458706772446324</v>
      </c>
      <c r="E343" s="23">
        <f t="shared" ca="1" si="26"/>
        <v>0.36207371099016433</v>
      </c>
      <c r="F343" s="23">
        <f t="shared" ca="1" si="27"/>
        <v>0.67090838047603296</v>
      </c>
      <c r="G343" s="23">
        <f t="shared" ca="1" si="28"/>
        <v>4.3576551951466067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ca="1" si="25"/>
        <v>1.4472596869621497</v>
      </c>
      <c r="E344" s="23">
        <f t="shared" ca="1" si="26"/>
        <v>0.3642276635426886</v>
      </c>
      <c r="F344" s="23">
        <f t="shared" ca="1" si="27"/>
        <v>0.67006696583638503</v>
      </c>
      <c r="G344" s="23">
        <f t="shared" ca="1" si="28"/>
        <v>4.3514375896122068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ca="1" si="25"/>
        <v>1.448637007989128</v>
      </c>
      <c r="E345" s="23">
        <f t="shared" ca="1" si="26"/>
        <v>0.36637844320181528</v>
      </c>
      <c r="F345" s="23">
        <f t="shared" ca="1" si="27"/>
        <v>0.669232163809793</v>
      </c>
      <c r="G345" s="23">
        <f t="shared" ca="1" si="28"/>
        <v>4.3452688477623624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ca="1" si="25"/>
        <v>1.4500027711076897</v>
      </c>
      <c r="E346" s="23">
        <f t="shared" ca="1" si="26"/>
        <v>0.36852607663051357</v>
      </c>
      <c r="F346" s="23">
        <f t="shared" ca="1" si="27"/>
        <v>0.66840387707390092</v>
      </c>
      <c r="G346" s="23">
        <f t="shared" ca="1" si="28"/>
        <v>4.33914825043676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ca="1" si="25"/>
        <v>1.4513571052759462</v>
      </c>
      <c r="E347" s="23">
        <f t="shared" ca="1" si="26"/>
        <v>0.37067059019384335</v>
      </c>
      <c r="F347" s="23">
        <f t="shared" ca="1" si="27"/>
        <v>0.66758201010022955</v>
      </c>
      <c r="G347" s="23">
        <f t="shared" ca="1" si="28"/>
        <v>4.3330750917308718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ca="1" si="25"/>
        <v>1.4527001376584403</v>
      </c>
      <c r="E348" s="23">
        <f t="shared" ca="1" si="26"/>
        <v>0.37281200996310243</v>
      </c>
      <c r="F348" s="23">
        <f t="shared" ca="1" si="27"/>
        <v>0.66676646911403814</v>
      </c>
      <c r="G348" s="23">
        <f t="shared" ca="1" si="28"/>
        <v>4.3270486786993665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ca="1" si="25"/>
        <v>1.4540319936559962</v>
      </c>
      <c r="E349" s="23">
        <f t="shared" ca="1" si="26"/>
        <v>0.37495036171990864</v>
      </c>
      <c r="F349" s="23">
        <f t="shared" ca="1" si="27"/>
        <v>0.66595716205525013</v>
      </c>
      <c r="G349" s="23">
        <f t="shared" ca="1" si="28"/>
        <v>4.3210683310673659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ca="1" si="25"/>
        <v>1.4553527969349944</v>
      </c>
      <c r="E350" s="23">
        <f t="shared" ca="1" si="26"/>
        <v>0.37708567096020995</v>
      </c>
      <c r="F350" s="23">
        <f t="shared" ca="1" si="27"/>
        <v>0.66515399854041168</v>
      </c>
      <c r="G350" s="23">
        <f t="shared" ca="1" si="28"/>
        <v>4.3151333809493391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ca="1" si="25"/>
        <v>1.4566626694560787</v>
      </c>
      <c r="E351" s="23">
        <f t="shared" ca="1" si="26"/>
        <v>0.37921796289823184</v>
      </c>
      <c r="F351" s="23">
        <f t="shared" ca="1" si="27"/>
        <v>0.664356889825649</v>
      </c>
      <c r="G351" s="23">
        <f t="shared" ca="1" si="28"/>
        <v>4.3092431725753801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ca="1" si="25"/>
        <v>1.4579617315023101</v>
      </c>
      <c r="E352" s="23">
        <f t="shared" ca="1" si="26"/>
        <v>0.38134726247035655</v>
      </c>
      <c r="F352" s="23">
        <f t="shared" ca="1" si="27"/>
        <v>0.66356574877059793</v>
      </c>
      <c r="G352" s="23">
        <f t="shared" ca="1" si="28"/>
        <v>4.3033970620246595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ca="1" si="25"/>
        <v>1.4592501017067843</v>
      </c>
      <c r="E353" s="23">
        <f t="shared" ca="1" si="26"/>
        <v>0.3834735943389404</v>
      </c>
      <c r="F353" s="23">
        <f t="shared" ca="1" si="27"/>
        <v>0.66278048980327176</v>
      </c>
      <c r="G353" s="23">
        <f t="shared" ca="1" si="28"/>
        <v>4.2975944169658247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ca="1" si="31">1+$E$14/$E$13*(1-$C$19^2/C354^2)</f>
        <v>1.460527897079714</v>
      </c>
      <c r="E354" s="23">
        <f t="shared" ref="E354:E417" ca="1" si="32">$C$20*(C354/$C$19-$C$19/C354)</f>
        <v>0.38559698289606725</v>
      </c>
      <c r="F354" s="23">
        <f t="shared" ref="F354:F417" ca="1" si="33">(D354^2+E354^2)^0.5/(D354^2+E354^2)</f>
        <v>0.662001028885843</v>
      </c>
      <c r="G354" s="23">
        <f t="shared" ref="G354:G417" ca="1" si="34">F354*$C$22/$C$12-$C$3</f>
        <v>4.2918346164041408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ca="1" si="31"/>
        <v>1.4617952330349988</v>
      </c>
      <c r="E355" s="23">
        <f t="shared" ca="1" si="32"/>
        <v>0.38771745226724108</v>
      </c>
      <c r="F355" s="23">
        <f t="shared" ca="1" si="33"/>
        <v>0.66122728348130921</v>
      </c>
      <c r="G355" s="23">
        <f t="shared" ca="1" si="34"/>
        <v>4.2861170504351689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ca="1" si="31"/>
        <v>1.4630522234162875</v>
      </c>
      <c r="E356" s="23">
        <f t="shared" ca="1" si="32"/>
        <v>0.3898350263150171</v>
      </c>
      <c r="F356" s="23">
        <f t="shared" ca="1" si="33"/>
        <v>0.66045917252101716</v>
      </c>
      <c r="G356" s="23">
        <f t="shared" ca="1" si="34"/>
        <v>4.2804411200047889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ca="1" si="31"/>
        <v>1.4642989805225439</v>
      </c>
      <c r="E357" s="23">
        <f t="shared" ca="1" si="32"/>
        <v>0.39194972864257527</v>
      </c>
      <c r="F357" s="23">
        <f t="shared" ca="1" si="33"/>
        <v>0.6596966163730198</v>
      </c>
      <c r="G357" s="23">
        <f t="shared" ca="1" si="34"/>
        <v>4.2748062366753725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ca="1" si="31"/>
        <v>1.4655356151331314</v>
      </c>
      <c r="E358" s="23">
        <f t="shared" ca="1" si="32"/>
        <v>0.39406158259723456</v>
      </c>
      <c r="F358" s="23">
        <f t="shared" ca="1" si="33"/>
        <v>0.65893953681124184</v>
      </c>
      <c r="G358" s="23">
        <f t="shared" ca="1" si="34"/>
        <v>4.269211822397935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ca="1" si="31"/>
        <v>1.4667622365324191</v>
      </c>
      <c r="E359" s="23">
        <f t="shared" ca="1" si="32"/>
        <v>0.39617061127391001</v>
      </c>
      <c r="F359" s="23">
        <f t="shared" ca="1" si="33"/>
        <v>0.6581878569854287</v>
      </c>
      <c r="G359" s="23">
        <f t="shared" ca="1" si="34"/>
        <v>4.2636573092900711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ca="1" si="31"/>
        <v>1.4679789525339304</v>
      </c>
      <c r="E360" s="23">
        <f t="shared" ca="1" si="32"/>
        <v>0.39827683751851595</v>
      </c>
      <c r="F360" s="23">
        <f t="shared" ca="1" si="33"/>
        <v>0.65744150139185653</v>
      </c>
      <c r="G360" s="23">
        <f t="shared" ca="1" si="34"/>
        <v>4.2581421394195225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ca="1" si="31"/>
        <v>1.4691858695040314</v>
      </c>
      <c r="E361" s="23">
        <f t="shared" ca="1" si="32"/>
        <v>0.40038028393131009</v>
      </c>
      <c r="F361" s="23">
        <f t="shared" ca="1" si="33"/>
        <v>0.65670039584478224</v>
      </c>
      <c r="G361" s="23">
        <f t="shared" ca="1" si="34"/>
        <v>4.2526657645932051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ca="1" si="31"/>
        <v>1.4703830923851795</v>
      </c>
      <c r="E362" s="23">
        <f t="shared" ca="1" si="32"/>
        <v>0.40248097287018986</v>
      </c>
      <c r="F362" s="23">
        <f t="shared" ca="1" si="33"/>
        <v>0.65596446744860915</v>
      </c>
      <c r="G362" s="23">
        <f t="shared" ca="1" si="34"/>
        <v>4.2472276461515266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ca="1" si="31"/>
        <v>1.4715707247187368</v>
      </c>
      <c r="E363" s="23">
        <f t="shared" ca="1" si="32"/>
        <v>0.4045789264539294</v>
      </c>
      <c r="F363" s="23">
        <f t="shared" ca="1" si="33"/>
        <v>0.6552336445707504</v>
      </c>
      <c r="G363" s="23">
        <f t="shared" ca="1" si="34"/>
        <v>4.2418272547678653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ca="1" si="31"/>
        <v>1.4727488686673569</v>
      </c>
      <c r="E364" s="23">
        <f t="shared" ca="1" si="32"/>
        <v>0.40667416656537003</v>
      </c>
      <c r="F364" s="23">
        <f t="shared" ca="1" si="33"/>
        <v>0.65450785681516743</v>
      </c>
      <c r="G364" s="23">
        <f t="shared" ca="1" si="34"/>
        <v>4.2364640702530343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ca="1" si="31"/>
        <v>1.4739176250369561</v>
      </c>
      <c r="E365" s="23">
        <f t="shared" ca="1" si="32"/>
        <v>0.40876671485455673</v>
      </c>
      <c r="F365" s="23">
        <f t="shared" ca="1" si="33"/>
        <v>0.65378703499656587</v>
      </c>
      <c r="G365" s="23">
        <f t="shared" ca="1" si="34"/>
        <v>4.2311375813645977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ca="1" si="31"/>
        <v>1.4750770932982782</v>
      </c>
      <c r="E366" s="23">
        <f t="shared" ca="1" si="32"/>
        <v>0.41085659274182584</v>
      </c>
      <c r="F366" s="23">
        <f t="shared" ca="1" si="33"/>
        <v>0.65307111111522975</v>
      </c>
      <c r="G366" s="23">
        <f t="shared" ca="1" si="34"/>
        <v>4.2258472856209108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ca="1" si="31"/>
        <v>1.4762273716080587</v>
      </c>
      <c r="E367" s="23">
        <f t="shared" ca="1" si="32"/>
        <v>0.41294382142084313</v>
      </c>
      <c r="F367" s="23">
        <f t="shared" ca="1" si="33"/>
        <v>0.65236001833247392</v>
      </c>
      <c r="G367" s="23">
        <f t="shared" ca="1" si="34"/>
        <v>4.2205926891197327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ca="1" si="31"/>
        <v>1.4773685568298003</v>
      </c>
      <c r="E368" s="23">
        <f t="shared" ca="1" si="32"/>
        <v>0.41502842186159478</v>
      </c>
      <c r="F368" s="23">
        <f t="shared" ca="1" si="33"/>
        <v>0.65165369094669967</v>
      </c>
      <c r="G368" s="23">
        <f t="shared" ca="1" si="34"/>
        <v>4.2153733063612799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ca="1" si="31"/>
        <v>1.4785007445541654</v>
      </c>
      <c r="E369" s="23">
        <f t="shared" ca="1" si="32"/>
        <v>0.41711041481333044</v>
      </c>
      <c r="F369" s="23">
        <f t="shared" ca="1" si="33"/>
        <v>0.65095206437003428</v>
      </c>
      <c r="G369" s="23">
        <f t="shared" ca="1" si="34"/>
        <v>4.2101886600756124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ca="1" si="31"/>
        <v>1.4796240291189937</v>
      </c>
      <c r="E370" s="23">
        <f t="shared" ca="1" si="32"/>
        <v>0.41918982080745959</v>
      </c>
      <c r="F370" s="23">
        <f t="shared" ca="1" si="33"/>
        <v>0.6502550751055407</v>
      </c>
      <c r="G370" s="23">
        <f t="shared" ca="1" si="34"/>
        <v>4.2050382810542235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ca="1" si="31"/>
        <v>1.4807385036289549</v>
      </c>
      <c r="E371" s="23">
        <f t="shared" ca="1" si="32"/>
        <v>0.42126666016040326</v>
      </c>
      <c r="F371" s="23">
        <f t="shared" ca="1" si="33"/>
        <v>0.64956266072497704</v>
      </c>
      <c r="G371" s="23">
        <f t="shared" ca="1" si="34"/>
        <v>4.1999217079856921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ca="1" si="31"/>
        <v>1.481844259974842</v>
      </c>
      <c r="E372" s="23">
        <f t="shared" ca="1" si="32"/>
        <v>0.42334095297640045</v>
      </c>
      <c r="F372" s="23">
        <f t="shared" ca="1" si="33"/>
        <v>0.64887475984709475</v>
      </c>
      <c r="G372" s="23">
        <f t="shared" ca="1" si="34"/>
        <v>4.1948384872953213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ca="1" si="31"/>
        <v>1.4829413888525136</v>
      </c>
      <c r="E373" s="23">
        <f t="shared" ca="1" si="32"/>
        <v>0.42541271915027101</v>
      </c>
      <c r="F373" s="23">
        <f t="shared" ca="1" si="33"/>
        <v>0.64819131211645786</v>
      </c>
      <c r="G373" s="23">
        <f t="shared" ca="1" si="34"/>
        <v>4.1897881729886208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ca="1" si="31"/>
        <v>1.4840299797814909</v>
      </c>
      <c r="E374" s="23">
        <f t="shared" ca="1" si="32"/>
        <v>0.42748197837013563</v>
      </c>
      <c r="F374" s="23">
        <f t="shared" ca="1" si="33"/>
        <v>0.64751225818277047</v>
      </c>
      <c r="G374" s="23">
        <f t="shared" ca="1" si="34"/>
        <v>4.1847703264985512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ca="1" si="31"/>
        <v>1.4851101211232203</v>
      </c>
      <c r="E375" s="23">
        <f t="shared" ca="1" si="32"/>
        <v>0.42954875012009247</v>
      </c>
      <c r="F375" s="23">
        <f t="shared" ca="1" si="33"/>
        <v>0.64683753968069624</v>
      </c>
      <c r="G375" s="23">
        <f t="shared" ca="1" si="34"/>
        <v>4.1797845165363974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ca="1" si="31"/>
        <v>1.4861819000990046</v>
      </c>
      <c r="E376" s="23">
        <f t="shared" ca="1" si="32"/>
        <v>0.43161305368285413</v>
      </c>
      <c r="F376" s="23">
        <f t="shared" ca="1" si="33"/>
        <v>0.64616709921015825</v>
      </c>
      <c r="G376" s="23">
        <f t="shared" ca="1" si="34"/>
        <v>4.1748303189461975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ca="1" si="31"/>
        <v>1.4872454028076105</v>
      </c>
      <c r="E377" s="23">
        <f t="shared" ca="1" si="32"/>
        <v>0.43367490814234233</v>
      </c>
      <c r="F377" s="23">
        <f t="shared" ca="1" si="33"/>
        <v>0.64550088031710517</v>
      </c>
      <c r="G377" s="23">
        <f t="shared" ca="1" si="34"/>
        <v>4.1699073165626146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ca="1" si="31"/>
        <v>1.4883007142425615</v>
      </c>
      <c r="E378" s="23">
        <f t="shared" ca="1" si="32"/>
        <v>0.43573433238624293</v>
      </c>
      <c r="F378" s="23">
        <f t="shared" ca="1" si="33"/>
        <v>0.64483882747473176</v>
      </c>
      <c r="G378" s="23">
        <f t="shared" ca="1" si="34"/>
        <v>4.1650150990721642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ca="1" si="31"/>
        <v>1.4893479183091189</v>
      </c>
      <c r="E379" s="23">
        <f t="shared" ca="1" si="32"/>
        <v>0.43779134510852191</v>
      </c>
      <c r="F379" s="23">
        <f t="shared" ca="1" si="33"/>
        <v>0.64418088606513935</v>
      </c>
      <c r="G379" s="23">
        <f t="shared" ca="1" si="34"/>
        <v>4.1601532628777003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ca="1" si="31"/>
        <v>1.4903870978409612</v>
      </c>
      <c r="E380" s="23">
        <f t="shared" ca="1" si="32"/>
        <v>0.43984596481190286</v>
      </c>
      <c r="F380" s="23">
        <f t="shared" ca="1" si="33"/>
        <v>0.64352700236142635</v>
      </c>
      <c r="G380" s="23">
        <f t="shared" ca="1" si="34"/>
        <v>4.1553214109660663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ca="1" si="31"/>
        <v>1.4914183346165633</v>
      </c>
      <c r="E381" s="23">
        <f t="shared" ca="1" si="32"/>
        <v>0.44189820981030564</v>
      </c>
      <c r="F381" s="23">
        <f t="shared" ca="1" si="33"/>
        <v>0.64287712351019743</v>
      </c>
      <c r="G381" s="23">
        <f t="shared" ca="1" si="34"/>
        <v>4.1505191527788527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ca="1" si="31"/>
        <v>1.4924417093752878</v>
      </c>
      <c r="E382" s="23">
        <f t="shared" ca="1" si="32"/>
        <v>0.44394809823124959</v>
      </c>
      <c r="F382" s="23">
        <f t="shared" ca="1" si="33"/>
        <v>0.64223119751447666</v>
      </c>
      <c r="G382" s="23">
        <f t="shared" ca="1" si="34"/>
        <v>4.1457461040861343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ca="1" si="31"/>
        <v>1.4934573018331871</v>
      </c>
      <c r="E383" s="23">
        <f t="shared" ca="1" si="32"/>
        <v>0.44599564801821756</v>
      </c>
      <c r="F383" s="23">
        <f t="shared" ca="1" si="33"/>
        <v>0.6415891732170188</v>
      </c>
      <c r="G383" s="23">
        <f t="shared" ca="1" si="34"/>
        <v>4.1410018868631449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ca="1" si="31"/>
        <v>1.4944651906985298</v>
      </c>
      <c r="E384" s="23">
        <f t="shared" ca="1" si="32"/>
        <v>0.44804087693298666</v>
      </c>
      <c r="F384" s="23">
        <f t="shared" ca="1" si="33"/>
        <v>0.64095100028400309</v>
      </c>
      <c r="G384" s="23">
        <f t="shared" ca="1" si="34"/>
        <v>4.1362861291697879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ca="1" si="31"/>
        <v>1.4954654536870484</v>
      </c>
      <c r="E385" s="23">
        <f t="shared" ca="1" si="32"/>
        <v>0.45008380255792224</v>
      </c>
      <c r="F385" s="23">
        <f t="shared" ca="1" si="33"/>
        <v>0.64031662918910381</v>
      </c>
      <c r="G385" s="23">
        <f t="shared" ca="1" si="34"/>
        <v>4.1315984650329254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ca="1" si="31"/>
        <v>1.4964581675369228</v>
      </c>
      <c r="E386" s="23">
        <f t="shared" ca="1" si="32"/>
        <v>0.45212444229823662</v>
      </c>
      <c r="F386" s="23">
        <f t="shared" ca="1" si="33"/>
        <v>0.63968601119792401</v>
      </c>
      <c r="G386" s="23">
        <f t="shared" ca="1" si="34"/>
        <v>4.1269385343313489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ca="1" si="31"/>
        <v>1.4974434080234982</v>
      </c>
      <c r="E387" s="23">
        <f t="shared" ca="1" si="32"/>
        <v>0.4541628133842166</v>
      </c>
      <c r="F387" s="23">
        <f t="shared" ca="1" si="33"/>
        <v>0.63905909835278385</v>
      </c>
      <c r="G387" s="23">
        <f t="shared" ca="1" si="34"/>
        <v>4.1223059826833754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ca="1" si="31"/>
        <v>1.4984212499737448</v>
      </c>
      <c r="E388" s="23">
        <f t="shared" ca="1" si="32"/>
        <v>0.45619893287341284</v>
      </c>
      <c r="F388" s="23">
        <f t="shared" ca="1" si="33"/>
        <v>0.63843584345785687</v>
      </c>
      <c r="G388" s="23">
        <f t="shared" ca="1" si="34"/>
        <v>4.1177004613370141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ca="1" si="31"/>
        <v>1.4993917672804673</v>
      </c>
      <c r="E389" s="23">
        <f t="shared" ca="1" si="32"/>
        <v>0.45823281765280188</v>
      </c>
      <c r="F389" s="23">
        <f t="shared" ca="1" si="33"/>
        <v>0.63781620006464002</v>
      </c>
      <c r="G389" s="23">
        <f t="shared" ca="1" si="34"/>
        <v>4.1131216270625934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ca="1" si="31"/>
        <v>1.5003550329162625</v>
      </c>
      <c r="E390" s="23">
        <f t="shared" ca="1" si="32"/>
        <v>0.46026448444091045</v>
      </c>
      <c r="F390" s="23">
        <f t="shared" ca="1" si="33"/>
        <v>0.6372001224577537</v>
      </c>
      <c r="G390" s="23">
        <f t="shared" ca="1" si="34"/>
        <v>4.1085691420478332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ca="1" si="31"/>
        <v>1.5013111189472399</v>
      </c>
      <c r="E391" s="23">
        <f t="shared" ca="1" si="32"/>
        <v>0.46229394978991273</v>
      </c>
      <c r="F391" s="23">
        <f t="shared" ca="1" si="33"/>
        <v>0.63658756564105845</v>
      </c>
      <c r="G391" s="23">
        <f t="shared" ca="1" si="34"/>
        <v>4.1040426737952576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ca="1" si="31"/>
        <v>1.5022600965464981</v>
      </c>
      <c r="E392" s="23">
        <f t="shared" ca="1" si="32"/>
        <v>0.46432123008769222</v>
      </c>
      <c r="F392" s="23">
        <f t="shared" ca="1" si="33"/>
        <v>0.63597848532408574</v>
      </c>
      <c r="G392" s="23">
        <f t="shared" ca="1" si="34"/>
        <v>4.09954189502192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ca="1" si="31"/>
        <v>1.5032020360073721</v>
      </c>
      <c r="E393" s="23">
        <f t="shared" ca="1" si="32"/>
        <v>0.46634634155987764</v>
      </c>
      <c r="F393" s="23">
        <f t="shared" ca="1" si="33"/>
        <v>0.63537283790876831</v>
      </c>
      <c r="G393" s="23">
        <f t="shared" ca="1" si="34"/>
        <v>4.0950664835613493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ca="1" si="31"/>
        <v>1.5041370067564515</v>
      </c>
      <c r="E394" s="23">
        <f t="shared" ca="1" si="32"/>
        <v>0.46836930027184315</v>
      </c>
      <c r="F394" s="23">
        <f t="shared" ca="1" si="33"/>
        <v>0.63477058047646762</v>
      </c>
      <c r="G394" s="23">
        <f t="shared" ca="1" si="34"/>
        <v>4.0906161222676918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ca="1" si="31"/>
        <v>1.5050650773663716</v>
      </c>
      <c r="E395" s="23">
        <f t="shared" ca="1" si="32"/>
        <v>0.47039012213068421</v>
      </c>
      <c r="F395" s="23">
        <f t="shared" ca="1" si="33"/>
        <v>0.63417167077528813</v>
      </c>
      <c r="G395" s="23">
        <f t="shared" ca="1" si="34"/>
        <v>4.086190498921968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ca="1" si="31"/>
        <v>1.5059863155683897</v>
      </c>
      <c r="E396" s="23">
        <f t="shared" ca="1" si="32"/>
        <v>0.47240882288716107</v>
      </c>
      <c r="F396" s="23">
        <f t="shared" ca="1" si="33"/>
        <v>0.63357606720767101</v>
      </c>
      <c r="G396" s="23">
        <f t="shared" ca="1" si="34"/>
        <v>4.0817893061403998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ca="1" si="31"/>
        <v>1.5069007882647401</v>
      </c>
      <c r="E397" s="23">
        <f t="shared" ca="1" si="32"/>
        <v>0.4744254181376143</v>
      </c>
      <c r="F397" s="23">
        <f t="shared" ca="1" si="33"/>
        <v>0.63298372881826193</v>
      </c>
      <c r="G397" s="23">
        <f t="shared" ca="1" si="34"/>
        <v>4.0774122412847555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ca="1" si="31"/>
        <v>1.5078085615407841</v>
      </c>
      <c r="E398" s="23">
        <f t="shared" ca="1" si="32"/>
        <v>0.47643992332585378</v>
      </c>
      <c r="F398" s="23">
        <f t="shared" ca="1" si="33"/>
        <v>0.63239461528204277</v>
      </c>
      <c r="G398" s="23">
        <f t="shared" ca="1" si="34"/>
        <v>4.0730590063746535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ca="1" si="31"/>
        <v>1.5087097006769463</v>
      </c>
      <c r="E399" s="23">
        <f t="shared" ca="1" si="32"/>
        <v>0.4784523537450171</v>
      </c>
      <c r="F399" s="23">
        <f t="shared" ca="1" si="33"/>
        <v>0.63180868689272607</v>
      </c>
      <c r="G399" s="23">
        <f t="shared" ca="1" si="34"/>
        <v>4.0687293080018021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ca="1" si="31"/>
        <v>1.5096042701604544</v>
      </c>
      <c r="E400" s="23">
        <f t="shared" ca="1" si="32"/>
        <v>0.48046272453940481</v>
      </c>
      <c r="F400" s="23">
        <f t="shared" ca="1" si="33"/>
        <v>0.63122590455139671</v>
      </c>
      <c r="G400" s="23">
        <f t="shared" ca="1" si="34"/>
        <v>4.0644228572460648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ca="1" si="31"/>
        <v>1.5104923336968739</v>
      </c>
      <c r="E401" s="23">
        <f t="shared" ca="1" si="32"/>
        <v>0.48247105070628393</v>
      </c>
      <c r="F401" s="23">
        <f t="shared" ca="1" si="33"/>
        <v>0.63064622975540618</v>
      </c>
      <c r="G401" s="23">
        <f t="shared" ca="1" si="34"/>
        <v>4.0601393695934007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ca="1" si="31"/>
        <v>1.5113739542214519</v>
      </c>
      <c r="E402" s="23">
        <f t="shared" ca="1" si="32"/>
        <v>0.48447734709767099</v>
      </c>
      <c r="F402" s="23">
        <f t="shared" ca="1" si="33"/>
        <v>0.63006962458750149</v>
      </c>
      <c r="G402" s="23">
        <f t="shared" ca="1" si="34"/>
        <v>4.0558785648555276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ca="1" si="31"/>
        <v>1.5122491939102669</v>
      </c>
      <c r="E403" s="23">
        <f t="shared" ca="1" si="32"/>
        <v>0.48648162842208331</v>
      </c>
      <c r="F403" s="23">
        <f t="shared" ca="1" si="33"/>
        <v>0.62949605170519118</v>
      </c>
      <c r="G403" s="23">
        <f t="shared" ca="1" si="34"/>
        <v>4.0516401670913451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ca="1" si="31"/>
        <v>1.5131181141911918</v>
      </c>
      <c r="E404" s="23">
        <f t="shared" ca="1" si="32"/>
        <v>0.48848390924627089</v>
      </c>
      <c r="F404" s="23">
        <f t="shared" ca="1" si="33"/>
        <v>0.62892547433033896</v>
      </c>
      <c r="G404" s="23">
        <f t="shared" ca="1" si="34"/>
        <v>4.047423904530036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ca="1" si="31"/>
        <v>1.5139807757546722</v>
      </c>
      <c r="E405" s="23">
        <f t="shared" ca="1" si="32"/>
        <v>0.49048420399691744</v>
      </c>
      <c r="F405" s="23">
        <f t="shared" ca="1" si="33"/>
        <v>0.62835785623897944</v>
      </c>
      <c r="G405" s="23">
        <f t="shared" ca="1" si="34"/>
        <v>4.0432295094958128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ca="1" si="31"/>
        <v>1.5148372385643238</v>
      </c>
      <c r="E406" s="23">
        <f t="shared" ca="1" si="32"/>
        <v>0.49248252696232209</v>
      </c>
      <c r="F406" s="23">
        <f t="shared" ca="1" si="33"/>
        <v>0.6277931617513518</v>
      </c>
      <c r="G406" s="23">
        <f t="shared" ca="1" si="34"/>
        <v>4.0390567183342663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ca="1" si="31"/>
        <v>1.5156875618673533</v>
      </c>
      <c r="E407" s="23">
        <f t="shared" ca="1" si="32"/>
        <v>0.4944788922940534</v>
      </c>
      <c r="F407" s="23">
        <f t="shared" ca="1" si="33"/>
        <v>0.62723135572214372</v>
      </c>
      <c r="G407" s="23">
        <f t="shared" ca="1" si="34"/>
        <v>4.0349052713402784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ca="1" si="31"/>
        <v>1.5165318042048055</v>
      </c>
      <c r="E408" s="23">
        <f t="shared" ca="1" si="32"/>
        <v>0.49647331400858175</v>
      </c>
      <c r="F408" s="23">
        <f t="shared" ca="1" si="33"/>
        <v>0.62667240353094356</v>
      </c>
      <c r="G408" s="23">
        <f t="shared" ca="1" si="34"/>
        <v>4.0307749126874688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ca="1" si="31"/>
        <v>1.5173700234216376</v>
      </c>
      <c r="E409" s="23">
        <f t="shared" ca="1" si="32"/>
        <v>0.49846580598888701</v>
      </c>
      <c r="F409" s="23">
        <f t="shared" ca="1" si="33"/>
        <v>0.6261162710728928</v>
      </c>
      <c r="G409" s="23">
        <f t="shared" ca="1" si="34"/>
        <v>4.0266653903591161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ca="1" si="31"/>
        <v>1.5182022766766297</v>
      </c>
      <c r="E410" s="23">
        <f t="shared" ca="1" si="32"/>
        <v>0.50045638198604447</v>
      </c>
      <c r="F410" s="23">
        <f t="shared" ca="1" si="33"/>
        <v>0.62556292474953556</v>
      </c>
      <c r="G410" s="23">
        <f t="shared" ca="1" si="34"/>
        <v>4.0225764560805484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ca="1" si="31"/>
        <v>1.5190286204521279</v>
      </c>
      <c r="E411" s="23">
        <f t="shared" ca="1" si="32"/>
        <v>0.50244505562078767</v>
      </c>
      <c r="F411" s="23">
        <f t="shared" ca="1" si="33"/>
        <v>0.62501233145985935</v>
      </c>
      <c r="G411" s="23">
        <f t="shared" ca="1" si="34"/>
        <v>4.0185078652529302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ca="1" si="31"/>
        <v>1.5198491105636296</v>
      </c>
      <c r="E412" s="23">
        <f t="shared" ca="1" si="32"/>
        <v>0.50443184038504796</v>
      </c>
      <c r="F412" s="23">
        <f t="shared" ca="1" si="33"/>
        <v>0.62446445859152355</v>
      </c>
      <c r="G412" s="23">
        <f t="shared" ca="1" si="34"/>
        <v>4.0144593768884578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ca="1" si="31"/>
        <v>1.520663802169206</v>
      </c>
      <c r="E413" s="23">
        <f t="shared" ca="1" si="32"/>
        <v>0.50641674964347572</v>
      </c>
      <c r="F413" s="23">
        <f t="shared" ca="1" si="33"/>
        <v>0.62391927401227021</v>
      </c>
      <c r="G413" s="23">
        <f t="shared" ca="1" si="34"/>
        <v>4.0104307535468751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ca="1" si="31"/>
        <v>1.5214727497787752</v>
      </c>
      <c r="E414" s="23">
        <f t="shared" ca="1" si="32"/>
        <v>0.50839979663493517</v>
      </c>
      <c r="F414" s="23">
        <f t="shared" ca="1" si="33"/>
        <v>0.62337674606151283</v>
      </c>
      <c r="G414" s="23">
        <f t="shared" ca="1" si="34"/>
        <v>4.0064217612733302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ca="1" si="31"/>
        <v>1.5222760072632195</v>
      </c>
      <c r="E415" s="23">
        <f t="shared" ca="1" si="32"/>
        <v>0.51038099447398277</v>
      </c>
      <c r="F415" s="23">
        <f t="shared" ca="1" si="33"/>
        <v>0.62283684354209901</v>
      </c>
      <c r="G415" s="23">
        <f t="shared" ca="1" si="34"/>
        <v>4.0024321695375029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ca="1" si="31"/>
        <v>1.5230736278633539</v>
      </c>
      <c r="E416" s="23">
        <f t="shared" ca="1" si="32"/>
        <v>0.51236035615232134</v>
      </c>
      <c r="F416" s="23">
        <f t="shared" ca="1" si="33"/>
        <v>0.62229953571224372</v>
      </c>
      <c r="G416" s="23">
        <f t="shared" ca="1" si="34"/>
        <v>3.9984617511739926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ca="1" si="31"/>
        <v>1.5238656641987478</v>
      </c>
      <c r="E417" s="23">
        <f t="shared" ca="1" si="32"/>
        <v>0.51433789454023626</v>
      </c>
      <c r="F417" s="23">
        <f t="shared" ca="1" si="33"/>
        <v>0.62176479227762693</v>
      </c>
      <c r="G417" s="23">
        <f t="shared" ca="1" si="34"/>
        <v>3.9945102823239274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ca="1" si="37">1+$E$14/$E$13*(1-$C$19^2/C418^2)</f>
        <v>1.5246521682764058</v>
      </c>
      <c r="E418" s="23">
        <f t="shared" ref="E418:E481" ca="1" si="38">$C$20*(C418/$C$19-$C$19/C418)</f>
        <v>0.51631362238801048</v>
      </c>
      <c r="F418" s="23">
        <f t="shared" ref="F418:F481" ca="1" si="39">(D418^2+E418^2)^0.5/(D418^2+E418^2)</f>
        <v>0.62123258338365395</v>
      </c>
      <c r="G418" s="23">
        <f t="shared" ref="G418:G481" ca="1" si="40">F418*$C$22/$C$12-$C$3</f>
        <v>3.9905775423777725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ca="1" si="37"/>
        <v>1.5254331914993038</v>
      </c>
      <c r="E419" s="23">
        <f t="shared" ca="1" si="38"/>
        <v>0.51828755232731905</v>
      </c>
      <c r="F419" s="23">
        <f t="shared" ca="1" si="39"/>
        <v>0.62070287960787307</v>
      </c>
      <c r="G419" s="23">
        <f t="shared" ca="1" si="40"/>
        <v>3.9866633139192973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ca="1" si="37"/>
        <v>1.5262087846747872</v>
      </c>
      <c r="E420" s="23">
        <f t="shared" ca="1" si="38"/>
        <v>0.52025969687260631</v>
      </c>
      <c r="F420" s="23">
        <f t="shared" ca="1" si="39"/>
        <v>0.62017565195254831</v>
      </c>
      <c r="G420" s="23">
        <f t="shared" ca="1" si="40"/>
        <v>3.9827673826706946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ca="1" si="37"/>
        <v>1.5269789980228352</v>
      </c>
      <c r="E421" s="23">
        <f t="shared" ca="1" si="38"/>
        <v>0.5222300684224418</v>
      </c>
      <c r="F421" s="23">
        <f t="shared" ca="1" si="39"/>
        <v>0.61965087183738177</v>
      </c>
      <c r="G421" s="23">
        <f t="shared" ca="1" si="40"/>
        <v>3.9788895374388029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ca="1" si="37"/>
        <v>1.5277438811841906</v>
      </c>
      <c r="E422" s="23">
        <f t="shared" ca="1" si="38"/>
        <v>0.52419867926085839</v>
      </c>
      <c r="F422" s="23">
        <f t="shared" ca="1" si="39"/>
        <v>0.61912851109238343</v>
      </c>
      <c r="G422" s="23">
        <f t="shared" ca="1" si="40"/>
        <v>3.9750295700624165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ca="1" si="37"/>
        <v>1.5285034832283573</v>
      </c>
      <c r="E423" s="23">
        <f t="shared" ca="1" si="38"/>
        <v>0.5261655415586729</v>
      </c>
      <c r="F423" s="23">
        <f t="shared" ca="1" si="39"/>
        <v>0.61860854195088433</v>
      </c>
      <c r="G423" s="23">
        <f t="shared" ca="1" si="40"/>
        <v>3.971187275360657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ca="1" si="37"/>
        <v>1.5292578526614709</v>
      </c>
      <c r="E424" s="23">
        <f t="shared" ca="1" si="38"/>
        <v>0.52813066737478553</v>
      </c>
      <c r="F424" s="23">
        <f t="shared" ca="1" si="39"/>
        <v>0.61809093704269102</v>
      </c>
      <c r="G424" s="23">
        <f t="shared" ca="1" si="40"/>
        <v>3.9673624510823902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ca="1" si="37"/>
        <v>1.5300070374340429</v>
      </c>
      <c r="E425" s="23">
        <f t="shared" ca="1" si="38"/>
        <v>0.53009406865746511</v>
      </c>
      <c r="F425" s="23">
        <f t="shared" ca="1" si="39"/>
        <v>0.61757566938737463</v>
      </c>
      <c r="G425" s="23">
        <f t="shared" ca="1" si="40"/>
        <v>3.9635548978566315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ca="1" si="37"/>
        <v>1.5307510849485801</v>
      </c>
      <c r="E426" s="23">
        <f t="shared" ca="1" si="38"/>
        <v>0.53205575724561394</v>
      </c>
      <c r="F426" s="23">
        <f t="shared" ca="1" si="39"/>
        <v>0.61706271238769717</v>
      </c>
      <c r="G426" s="23">
        <f t="shared" ca="1" si="40"/>
        <v>3.959764419143974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ca="1" si="37"/>
        <v>1.5314900420670838</v>
      </c>
      <c r="E427" s="23">
        <f t="shared" ca="1" si="38"/>
        <v>0.53401574487001635</v>
      </c>
      <c r="F427" s="23">
        <f t="shared" ca="1" si="39"/>
        <v>0.61655203982316509</v>
      </c>
      <c r="G427" s="23">
        <f t="shared" ca="1" si="40"/>
        <v>3.9559908211889518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ca="1" si="37"/>
        <v>1.5322239551184273</v>
      </c>
      <c r="E428" s="23">
        <f t="shared" ca="1" si="38"/>
        <v>0.53597404315457031</v>
      </c>
      <c r="F428" s="23">
        <f t="shared" ca="1" si="39"/>
        <v>0.61604362584371342</v>
      </c>
      <c r="G428" s="23">
        <f t="shared" ca="1" si="40"/>
        <v>3.9522339129733699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ca="1" si="37"/>
        <v>1.5329528699056194</v>
      </c>
      <c r="E429" s="23">
        <f t="shared" ca="1" si="38"/>
        <v>0.5379306636175023</v>
      </c>
      <c r="F429" s="23">
        <f t="shared" ca="1" si="39"/>
        <v>0.61553744496351215</v>
      </c>
      <c r="G429" s="23">
        <f t="shared" ca="1" si="40"/>
        <v>3.9484935061705309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ca="1" si="37"/>
        <v>1.5336768317129486</v>
      </c>
      <c r="E430" s="23">
        <f t="shared" ca="1" si="38"/>
        <v>0.53988561767256471</v>
      </c>
      <c r="F430" s="23">
        <f t="shared" ca="1" si="39"/>
        <v>0.61503347205489745</v>
      </c>
      <c r="G430" s="23">
        <f t="shared" ca="1" si="40"/>
        <v>3.9447694151003998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ca="1" si="37"/>
        <v>1.5343958853130193</v>
      </c>
      <c r="E431" s="23">
        <f t="shared" ca="1" si="38"/>
        <v>0.54183891663021821</v>
      </c>
      <c r="F431" s="23">
        <f t="shared" ca="1" si="39"/>
        <v>0.61453168234241884</v>
      </c>
      <c r="G431" s="23">
        <f t="shared" ca="1" si="40"/>
        <v>3.9410614566856084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ca="1" si="37"/>
        <v>1.5351100749736712</v>
      </c>
      <c r="E432" s="23">
        <f t="shared" ca="1" si="38"/>
        <v>0.54379057169879763</v>
      </c>
      <c r="F432" s="23">
        <f t="shared" ca="1" si="39"/>
        <v>0.61403205139700567</v>
      </c>
      <c r="G432" s="23">
        <f t="shared" ca="1" si="40"/>
        <v>3.9373694504083487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ca="1" si="37"/>
        <v>1.5358194444647957</v>
      </c>
      <c r="E433" s="23">
        <f t="shared" ca="1" si="38"/>
        <v>0.5457405939856611</v>
      </c>
      <c r="F433" s="23">
        <f t="shared" ca="1" si="39"/>
        <v>0.61353455513024591</v>
      </c>
      <c r="G433" s="23">
        <f t="shared" ca="1" si="40"/>
        <v>3.9336932182681008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ca="1" si="37"/>
        <v>1.5365240370650399</v>
      </c>
      <c r="E434" s="23">
        <f t="shared" ca="1" si="38"/>
        <v>0.54768899449832609</v>
      </c>
      <c r="F434" s="23">
        <f t="shared" ca="1" si="39"/>
        <v>0.61303916978877582</v>
      </c>
      <c r="G434" s="23">
        <f t="shared" ca="1" si="40"/>
        <v>3.930032584740172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ca="1" si="37"/>
        <v>1.5372238955684094</v>
      </c>
      <c r="E435" s="23">
        <f t="shared" ca="1" si="38"/>
        <v>0.54963578414558778</v>
      </c>
      <c r="F435" s="23">
        <f t="shared" ca="1" si="39"/>
        <v>0.61254587194877996</v>
      </c>
      <c r="G435" s="23">
        <f t="shared" ca="1" si="40"/>
        <v>3.926387376735057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ca="1" si="37"/>
        <v>1.5379190622907655</v>
      </c>
      <c r="E436" s="23">
        <f t="shared" ca="1" si="38"/>
        <v>0.55158097373862303</v>
      </c>
      <c r="F436" s="23">
        <f t="shared" ca="1" si="39"/>
        <v>0.61205463851059616</v>
      </c>
      <c r="G436" s="23">
        <f t="shared" ca="1" si="40"/>
        <v>3.9227574235585689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ca="1" si="37"/>
        <v>1.5386095790762218</v>
      </c>
      <c r="E437" s="23">
        <f t="shared" ca="1" si="38"/>
        <v>0.55352457399208099</v>
      </c>
      <c r="F437" s="23">
        <f t="shared" ca="1" si="39"/>
        <v>0.61156544669342472</v>
      </c>
      <c r="G437" s="23">
        <f t="shared" ca="1" si="40"/>
        <v>3.9191425568727447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ca="1" si="37"/>
        <v>1.5392954873034412</v>
      </c>
      <c r="E438" s="23">
        <f t="shared" ca="1" si="38"/>
        <v>0.55546659552515698</v>
      </c>
      <c r="F438" s="23">
        <f t="shared" ca="1" si="39"/>
        <v>0.61107827403013959</v>
      </c>
      <c r="G438" s="23">
        <f t="shared" ca="1" si="40"/>
        <v>3.9155426106575022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ca="1" si="37"/>
        <v>1.5399768278918358</v>
      </c>
      <c r="E439" s="23">
        <f t="shared" ca="1" si="38"/>
        <v>0.55740704886265335</v>
      </c>
      <c r="F439" s="23">
        <f t="shared" ca="1" si="39"/>
        <v>0.61059309836219844</v>
      </c>
      <c r="G439" s="23">
        <f t="shared" ca="1" si="40"/>
        <v>3.9119574211730295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ca="1" si="37"/>
        <v>1.5406536413076684</v>
      </c>
      <c r="E440" s="23">
        <f t="shared" ca="1" si="38"/>
        <v>0.5593459444360267</v>
      </c>
      <c r="F440" s="23">
        <f t="shared" ca="1" si="39"/>
        <v>0.61010989783465053</v>
      </c>
      <c r="G440" s="23">
        <f t="shared" ca="1" si="40"/>
        <v>3.9083868269228934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ca="1" si="37"/>
        <v>1.5413259675700621</v>
      </c>
      <c r="E441" s="23">
        <f t="shared" ca="1" si="38"/>
        <v>0.56128329258441878</v>
      </c>
      <c r="F441" s="23">
        <f t="shared" ca="1" si="39"/>
        <v>0.60962865089123874</v>
      </c>
      <c r="G441" s="23">
        <f t="shared" ca="1" si="40"/>
        <v>3.9048306686178491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ca="1" si="37"/>
        <v>1.5419938462569163</v>
      </c>
      <c r="E442" s="23">
        <f t="shared" ca="1" si="38"/>
        <v>0.56321910355567795</v>
      </c>
      <c r="F442" s="23">
        <f t="shared" ca="1" si="39"/>
        <v>0.60914933626959522</v>
      </c>
      <c r="G442" s="23">
        <f t="shared" ca="1" si="40"/>
        <v>3.9012887891403349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ca="1" si="37"/>
        <v>1.5426573165107302</v>
      </c>
      <c r="E443" s="23">
        <f t="shared" ca="1" si="38"/>
        <v>0.56515338750736166</v>
      </c>
      <c r="F443" s="23">
        <f t="shared" ca="1" si="39"/>
        <v>0.60867193299652755</v>
      </c>
      <c r="G443" s="23">
        <f t="shared" ca="1" si="40"/>
        <v>3.8977610335096409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ca="1" si="37"/>
        <v>1.5433164170443401</v>
      </c>
      <c r="E444" s="23">
        <f t="shared" ca="1" si="38"/>
        <v>0.56708615450773137</v>
      </c>
      <c r="F444" s="23">
        <f t="shared" ca="1" si="39"/>
        <v>0.60819642038339372</v>
      </c>
      <c r="G444" s="23">
        <f t="shared" ca="1" si="40"/>
        <v>3.8942472488477349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ca="1" si="37"/>
        <v>1.5439711861465639</v>
      </c>
      <c r="E445" s="23">
        <f t="shared" ca="1" si="38"/>
        <v>0.56901741453672938</v>
      </c>
      <c r="F445" s="23">
        <f t="shared" ca="1" si="39"/>
        <v>0.60772277802156505</v>
      </c>
      <c r="G445" s="23">
        <f t="shared" ca="1" si="40"/>
        <v>3.8907472843457342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ca="1" si="37"/>
        <v>1.5446216616877646</v>
      </c>
      <c r="E446" s="23">
        <f t="shared" ca="1" si="38"/>
        <v>0.57094717748694734</v>
      </c>
      <c r="F446" s="23">
        <f t="shared" ca="1" si="39"/>
        <v>0.60725098577797221</v>
      </c>
      <c r="G446" s="23">
        <f t="shared" ca="1" si="40"/>
        <v>3.8872609912309897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ca="1" si="37"/>
        <v>1.5452678811253246</v>
      </c>
      <c r="E447" s="23">
        <f t="shared" ca="1" si="38"/>
        <v>0.57287545316457766</v>
      </c>
      <c r="F447" s="23">
        <f t="shared" ca="1" si="39"/>
        <v>0.6067810237907364</v>
      </c>
      <c r="G447" s="23">
        <f t="shared" ca="1" si="40"/>
        <v>3.8837882227348079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ca="1" si="37"/>
        <v>1.5459098815090393</v>
      </c>
      <c r="E448" s="23">
        <f t="shared" ca="1" si="38"/>
        <v>0.57480225129035667</v>
      </c>
      <c r="F448" s="23">
        <f t="shared" ca="1" si="39"/>
        <v>0.60631287246488097</v>
      </c>
      <c r="G448" s="23">
        <f t="shared" ca="1" si="40"/>
        <v>3.8803288340607618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ca="1" si="37"/>
        <v>1.5465476994864265</v>
      </c>
      <c r="E449" s="23">
        <f t="shared" ca="1" si="38"/>
        <v>0.57672758150049175</v>
      </c>
      <c r="F449" s="23">
        <f t="shared" ca="1" si="39"/>
        <v>0.60584651246812293</v>
      </c>
      <c r="G449" s="23">
        <f t="shared" ca="1" si="40"/>
        <v>3.8768826823535858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ca="1" si="37"/>
        <v>1.547181371307957</v>
      </c>
      <c r="E450" s="23">
        <f t="shared" ca="1" si="38"/>
        <v>0.57865145334757917</v>
      </c>
      <c r="F450" s="23">
        <f t="shared" ca="1" si="39"/>
        <v>0.60538192472674224</v>
      </c>
      <c r="G450" s="23">
        <f t="shared" ca="1" si="40"/>
        <v>3.8734496266686596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ca="1" si="37"/>
        <v>1.5478109328322065</v>
      </c>
      <c r="E451" s="23">
        <f t="shared" ca="1" si="38"/>
        <v>0.58057387630150936</v>
      </c>
      <c r="F451" s="23">
        <f t="shared" ca="1" si="39"/>
        <v>0.60491909042152747</v>
      </c>
      <c r="G451" s="23">
        <f t="shared" ca="1" si="40"/>
        <v>3.8700295279420467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ca="1" si="37"/>
        <v>1.548436419530927</v>
      </c>
      <c r="E452" s="23">
        <f t="shared" ca="1" si="38"/>
        <v>0.58249485975035831</v>
      </c>
      <c r="F452" s="23">
        <f t="shared" ca="1" si="39"/>
        <v>0.60445799098379649</v>
      </c>
      <c r="G452" s="23">
        <f t="shared" ca="1" si="40"/>
        <v>3.8666222489610864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ca="1" si="37"/>
        <v>1.549057866494044</v>
      </c>
      <c r="E453" s="23">
        <f t="shared" ca="1" si="38"/>
        <v>0.58441441300127173</v>
      </c>
      <c r="F453" s="23">
        <f t="shared" ca="1" si="39"/>
        <v>0.60399860809148953</v>
      </c>
      <c r="G453" s="23">
        <f t="shared" ca="1" si="40"/>
        <v>3.8632276543355268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ca="1" si="37"/>
        <v>1.5496753084345782</v>
      </c>
      <c r="E454" s="23">
        <f t="shared" ca="1" si="38"/>
        <v>0.58633254528133216</v>
      </c>
      <c r="F454" s="23">
        <f t="shared" ca="1" si="39"/>
        <v>0.60354092366533463</v>
      </c>
      <c r="G454" s="23">
        <f t="shared" ca="1" si="40"/>
        <v>3.8598456104691876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ca="1" si="37"/>
        <v>1.5502887796934937</v>
      </c>
      <c r="E455" s="23">
        <f t="shared" ca="1" si="38"/>
        <v>0.58824926573842129</v>
      </c>
      <c r="F455" s="23">
        <f t="shared" ca="1" si="39"/>
        <v>0.6030849198650815</v>
      </c>
      <c r="G455" s="23">
        <f t="shared" ca="1" si="40"/>
        <v>3.8564759855321316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ca="1" si="37"/>
        <v>1.5508983142444714</v>
      </c>
      <c r="E456" s="23">
        <f t="shared" ca="1" si="38"/>
        <v>0.59016458344206524</v>
      </c>
      <c r="F456" s="23">
        <f t="shared" ca="1" si="39"/>
        <v>0.6026305790858062</v>
      </c>
      <c r="G456" s="23">
        <f t="shared" ca="1" si="40"/>
        <v>3.8531186494333594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ca="1" si="37"/>
        <v>1.5515039456986151</v>
      </c>
      <c r="E457" s="23">
        <f t="shared" ca="1" si="38"/>
        <v>0.59207850738427381</v>
      </c>
      <c r="F457" s="23">
        <f t="shared" ca="1" si="39"/>
        <v>0.60217788395428062</v>
      </c>
      <c r="G457" s="23">
        <f t="shared" ca="1" si="40"/>
        <v>3.8497734737939786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ca="1" si="37"/>
        <v>1.5521057073090818</v>
      </c>
      <c r="E458" s="23">
        <f t="shared" ca="1" si="38"/>
        <v>0.59399104648036471</v>
      </c>
      <c r="F458" s="23">
        <f t="shared" ca="1" si="39"/>
        <v>0.60172681732540978</v>
      </c>
      <c r="G458" s="23">
        <f t="shared" ca="1" si="40"/>
        <v>3.8464403319208773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ca="1" si="37"/>
        <v>1.5527036319756502</v>
      </c>
      <c r="E459" s="23">
        <f t="shared" ca="1" si="38"/>
        <v>0.59590220956978202</v>
      </c>
      <c r="F459" s="23">
        <f t="shared" ca="1" si="39"/>
        <v>0.60127736227873096</v>
      </c>
      <c r="G459" s="23">
        <f t="shared" ca="1" si="40"/>
        <v>3.8431190987808601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ca="1" si="37"/>
        <v>1.5532977522492137</v>
      </c>
      <c r="E460" s="23">
        <f t="shared" ca="1" si="38"/>
        <v>0.59781200541689883</v>
      </c>
      <c r="F460" s="23">
        <f t="shared" ca="1" si="39"/>
        <v>0.60082950211497854</v>
      </c>
      <c r="G460" s="23">
        <f t="shared" ca="1" si="40"/>
        <v>3.8398096509752588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ca="1" si="37"/>
        <v>1.5538881003362146</v>
      </c>
      <c r="E461" s="23">
        <f t="shared" ca="1" si="38"/>
        <v>0.59972044271181468</v>
      </c>
      <c r="F461" s="23">
        <f t="shared" ca="1" si="39"/>
        <v>0.60038322035270764</v>
      </c>
      <c r="G461" s="23">
        <f t="shared" ca="1" si="40"/>
        <v>3.8365118667149818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ca="1" si="37"/>
        <v>1.554474708103005</v>
      </c>
      <c r="E462" s="23">
        <f t="shared" ca="1" si="38"/>
        <v>0.60162753007113967</v>
      </c>
      <c r="F462" s="23">
        <f t="shared" ca="1" si="39"/>
        <v>0.59993850072498078</v>
      </c>
      <c r="G462" s="23">
        <f t="shared" ca="1" si="40"/>
        <v>3.8332256257960364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ca="1" si="37"/>
        <v>1.5550576070801503</v>
      </c>
      <c r="E463" s="23">
        <f t="shared" ca="1" si="38"/>
        <v>0.60353327603877005</v>
      </c>
      <c r="F463" s="23">
        <f t="shared" ca="1" si="39"/>
        <v>0.59949532717611176</v>
      </c>
      <c r="G463" s="23">
        <f t="shared" ca="1" si="40"/>
        <v>3.8299508095754624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ca="1" si="37"/>
        <v>1.555636828466664</v>
      </c>
      <c r="E464" s="23">
        <f t="shared" ca="1" si="38"/>
        <v>0.60543768908665352</v>
      </c>
      <c r="F464" s="23">
        <f t="shared" ca="1" si="39"/>
        <v>0.59905368385846824</v>
      </c>
      <c r="G464" s="23">
        <f t="shared" ca="1" si="40"/>
        <v>3.8266873009477069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ca="1" si="37"/>
        <v>1.5562124031341842</v>
      </c>
      <c r="E465" s="23">
        <f t="shared" ca="1" si="38"/>
        <v>0.60734077761554428</v>
      </c>
      <c r="F465" s="23">
        <f t="shared" ca="1" si="39"/>
        <v>0.59861355512933101</v>
      </c>
      <c r="G465" s="23">
        <f t="shared" ca="1" si="40"/>
        <v>3.8234349843214148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ca="1" si="37"/>
        <v>1.5567843616310864</v>
      </c>
      <c r="E466" s="23">
        <f t="shared" ca="1" si="38"/>
        <v>0.60924254995575111</v>
      </c>
      <c r="F466" s="23">
        <f t="shared" ca="1" si="39"/>
        <v>0.59817492554780816</v>
      </c>
      <c r="G466" s="23">
        <f t="shared" ca="1" si="40"/>
        <v>3.8201937455966299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ca="1" si="37"/>
        <v>1.5573527341865361</v>
      </c>
      <c r="E467" s="23">
        <f t="shared" ca="1" si="38"/>
        <v>0.61114301436787188</v>
      </c>
      <c r="F467" s="23">
        <f t="shared" ca="1" si="39"/>
        <v>0.59773777987180543</v>
      </c>
      <c r="G467" s="23">
        <f t="shared" ca="1" si="40"/>
        <v>3.8169634721424015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ca="1" si="37"/>
        <v>1.5579175507144853</v>
      </c>
      <c r="E468" s="23">
        <f t="shared" ca="1" si="38"/>
        <v>0.61304217904352343</v>
      </c>
      <c r="F468" s="23">
        <f t="shared" ca="1" si="39"/>
        <v>0.59730210305504694</v>
      </c>
      <c r="G468" s="23">
        <f t="shared" ca="1" si="40"/>
        <v>3.813744052774775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ca="1" si="37"/>
        <v>1.5584788408176067</v>
      </c>
      <c r="E469" s="23">
        <f t="shared" ca="1" si="38"/>
        <v>0.61494005210605829</v>
      </c>
      <c r="F469" s="23">
        <f t="shared" ca="1" si="39"/>
        <v>0.59686788024415094</v>
      </c>
      <c r="G469" s="23">
        <f t="shared" ca="1" si="40"/>
        <v>3.8105353777351785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ca="1" si="37"/>
        <v>1.559036633791173</v>
      </c>
      <c r="E470" s="23">
        <f t="shared" ca="1" si="38"/>
        <v>0.61683664161127583</v>
      </c>
      <c r="F470" s="23">
        <f t="shared" ca="1" si="39"/>
        <v>0.59643509677575546</v>
      </c>
      <c r="G470" s="23">
        <f t="shared" ca="1" si="40"/>
        <v>3.807337338669186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ca="1" si="37"/>
        <v>1.5595909586268797</v>
      </c>
      <c r="E471" s="23">
        <f t="shared" ca="1" si="38"/>
        <v>0.61873195554812199</v>
      </c>
      <c r="F471" s="23">
        <f t="shared" ca="1" si="39"/>
        <v>0.59600373817369356</v>
      </c>
      <c r="G471" s="23">
        <f t="shared" ca="1" si="40"/>
        <v>3.8041498286056421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ca="1" si="37"/>
        <v>1.5601418440166119</v>
      </c>
      <c r="E472" s="23">
        <f t="shared" ca="1" si="38"/>
        <v>0.62062600183938166</v>
      </c>
      <c r="F472" s="23">
        <f t="shared" ca="1" si="39"/>
        <v>0.59557379014621936</v>
      </c>
      <c r="G472" s="23">
        <f t="shared" ca="1" si="40"/>
        <v>3.8009727419361652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ca="1" si="37"/>
        <v>1.5606893183561583</v>
      </c>
      <c r="E473" s="23">
        <f t="shared" ca="1" si="38"/>
        <v>0.62251878834236185</v>
      </c>
      <c r="F473" s="23">
        <f t="shared" ca="1" si="39"/>
        <v>0.59514523858327983</v>
      </c>
      <c r="G473" s="23">
        <f t="shared" ca="1" si="40"/>
        <v>3.7978059743949877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ca="1" si="37"/>
        <v>1.5612334097488689</v>
      </c>
      <c r="E474" s="23">
        <f t="shared" ca="1" si="38"/>
        <v>0.62441032284956799</v>
      </c>
      <c r="F474" s="23">
        <f t="shared" ca="1" si="39"/>
        <v>0.5947180695538361</v>
      </c>
      <c r="G474" s="23">
        <f t="shared" ca="1" si="40"/>
        <v>3.7946494230391603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ca="1" si="37"/>
        <v>1.5617741460092627</v>
      </c>
      <c r="E475" s="23">
        <f t="shared" ca="1" si="38"/>
        <v>0.62630061308936857</v>
      </c>
      <c r="F475" s="23">
        <f t="shared" ca="1" si="39"/>
        <v>0.59429226930322965</v>
      </c>
      <c r="G475" s="23">
        <f t="shared" ca="1" si="40"/>
        <v>3.7915029862290912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ca="1" si="37"/>
        <v>1.5623115546665813</v>
      </c>
      <c r="E476" s="23">
        <f t="shared" ca="1" si="38"/>
        <v>0.62818966672665533</v>
      </c>
      <c r="F476" s="23">
        <f t="shared" ca="1" si="39"/>
        <v>0.59386782425059426</v>
      </c>
      <c r="G476" s="23">
        <f t="shared" ca="1" si="40"/>
        <v>3.7883665636094199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ca="1" si="37"/>
        <v>1.5628456629682956</v>
      </c>
      <c r="E477" s="23">
        <f t="shared" ca="1" si="38"/>
        <v>0.63007749136349311</v>
      </c>
      <c r="F477" s="23">
        <f t="shared" ca="1" si="39"/>
        <v>0.59344472098631107</v>
      </c>
      <c r="G477" s="23">
        <f t="shared" ca="1" si="40"/>
        <v>3.7852400560902129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ca="1" si="37"/>
        <v>1.5633764978835558</v>
      </c>
      <c r="E478" s="23">
        <f t="shared" ca="1" si="38"/>
        <v>0.63196409453976155</v>
      </c>
      <c r="F478" s="23">
        <f t="shared" ca="1" si="39"/>
        <v>0.59302294626951024</v>
      </c>
      <c r="G478" s="23">
        <f t="shared" ca="1" si="40"/>
        <v>3.7821233658285034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ca="1" si="37"/>
        <v>1.5639040861065987</v>
      </c>
      <c r="E479" s="23">
        <f t="shared" ca="1" si="38"/>
        <v>0.63384948373379124</v>
      </c>
      <c r="F479" s="23">
        <f t="shared" ca="1" si="39"/>
        <v>0.59260248702561147</v>
      </c>
      <c r="G479" s="23">
        <f t="shared" ca="1" si="40"/>
        <v>3.7790163962101135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ca="1" si="37"/>
        <v>1.5644284540601023</v>
      </c>
      <c r="E480" s="23">
        <f t="shared" ca="1" si="38"/>
        <v>0.63573366636298856</v>
      </c>
      <c r="F480" s="23">
        <f t="shared" ca="1" si="39"/>
        <v>0.59218333034390924</v>
      </c>
      <c r="G480" s="23">
        <f t="shared" ca="1" si="40"/>
        <v>3.775919051831814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ca="1" si="37"/>
        <v>1.5649496278984951</v>
      </c>
      <c r="E481" s="23">
        <f t="shared" ca="1" si="38"/>
        <v>0.63761664978445587</v>
      </c>
      <c r="F481" s="23">
        <f t="shared" ca="1" si="39"/>
        <v>0.59176546347519754</v>
      </c>
      <c r="G481" s="23">
        <f t="shared" ca="1" si="40"/>
        <v>3.7728312384837701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ca="1" si="43">1+$E$14/$E$13*(1-$C$19^2/C482^2)</f>
        <v>1.565467633511217</v>
      </c>
      <c r="E482" s="23">
        <f t="shared" ref="E482:E545" ca="1" si="44">$C$20*(C482/$C$19-$C$19/C482)</f>
        <v>0.63949844129560396</v>
      </c>
      <c r="F482" s="23">
        <f t="shared" ref="F482:F545" ca="1" si="45">(D482^2+E482^2)^0.5/(D482^2+E482^2)</f>
        <v>0.59134887382943468</v>
      </c>
      <c r="G482" s="23">
        <f t="shared" ref="G482:G545" ca="1" si="46">F482*$C$22/$C$12-$C$3</f>
        <v>3.7697528631322874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ca="1" si="43"/>
        <v>1.5659824965259341</v>
      </c>
      <c r="E483" s="23">
        <f t="shared" ca="1" si="44"/>
        <v>0.6413790481347541</v>
      </c>
      <c r="F483" s="23">
        <f t="shared" ca="1" si="45"/>
        <v>0.59093354897344919</v>
      </c>
      <c r="G483" s="23">
        <f t="shared" ca="1" si="46"/>
        <v>3.7666838339028588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ca="1" si="43"/>
        <v>1.566494242311709</v>
      </c>
      <c r="E484" s="23">
        <f t="shared" ca="1" si="44"/>
        <v>0.6432584774817367</v>
      </c>
      <c r="F484" s="23">
        <f t="shared" ca="1" si="45"/>
        <v>0.59051947662868243</v>
      </c>
      <c r="G484" s="23">
        <f t="shared" ca="1" si="46"/>
        <v>3.7636240600634818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ca="1" si="43"/>
        <v>1.5670028959821265</v>
      </c>
      <c r="E485" s="23">
        <f t="shared" ca="1" si="44"/>
        <v>0.64513673645848035</v>
      </c>
      <c r="F485" s="23">
        <f t="shared" ca="1" si="45"/>
        <v>0.59010664466896912</v>
      </c>
      <c r="G485" s="23">
        <f t="shared" ca="1" si="46"/>
        <v>3.7605734520082605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ca="1" si="43"/>
        <v>1.5675084823983731</v>
      </c>
      <c r="E486" s="23">
        <f t="shared" ca="1" si="44"/>
        <v>0.64701383212959407</v>
      </c>
      <c r="F486" s="23">
        <f t="shared" ca="1" si="45"/>
        <v>0.58969504111835758</v>
      </c>
      <c r="G486" s="23">
        <f t="shared" ca="1" si="46"/>
        <v>3.7575319212412999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ca="1" si="43"/>
        <v>1.5680110261722766</v>
      </c>
      <c r="E487" s="23">
        <f t="shared" ca="1" si="44"/>
        <v>0.64888977150294291</v>
      </c>
      <c r="F487" s="23">
        <f t="shared" ca="1" si="45"/>
        <v>0.58928465414896258</v>
      </c>
      <c r="G487" s="23">
        <f t="shared" ca="1" si="46"/>
        <v>3.7544993803608322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ca="1" si="43"/>
        <v>1.5685105516693003</v>
      </c>
      <c r="E488" s="23">
        <f t="shared" ca="1" si="44"/>
        <v>0.65076456153021722</v>
      </c>
      <c r="F488" s="23">
        <f t="shared" ca="1" si="45"/>
        <v>0.58887547207885704</v>
      </c>
      <c r="G488" s="23">
        <f t="shared" ca="1" si="46"/>
        <v>3.7514757430436467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ca="1" si="43"/>
        <v>1.5690070830114971</v>
      </c>
      <c r="E489" s="23">
        <f t="shared" ca="1" si="44"/>
        <v>0.65263820910749293</v>
      </c>
      <c r="F489" s="23">
        <f t="shared" ca="1" si="45"/>
        <v>0.5884674833699971</v>
      </c>
      <c r="G489" s="23">
        <f t="shared" ca="1" si="46"/>
        <v>3.7484609240297524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ca="1" si="43"/>
        <v>1.5695006440804207</v>
      </c>
      <c r="E490" s="23">
        <f t="shared" ca="1" si="44"/>
        <v>0.65451072107578845</v>
      </c>
      <c r="F490" s="23">
        <f t="shared" ca="1" si="45"/>
        <v>0.58806067662618211</v>
      </c>
      <c r="G490" s="23">
        <f t="shared" ca="1" si="46"/>
        <v>3.745454839107301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ca="1" si="43"/>
        <v>1.5699912585199987</v>
      </c>
      <c r="E491" s="23">
        <f t="shared" ca="1" si="44"/>
        <v>0.65638210422161158</v>
      </c>
      <c r="F491" s="23">
        <f t="shared" ca="1" si="45"/>
        <v>0.58765504059104834</v>
      </c>
      <c r="G491" s="23">
        <f t="shared" ca="1" si="46"/>
        <v>3.7424574050977681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ca="1" si="43"/>
        <v>1.5704789497393628</v>
      </c>
      <c r="E492" s="23">
        <f t="shared" ca="1" si="44"/>
        <v>0.65825236527750153</v>
      </c>
      <c r="F492" s="23">
        <f t="shared" ca="1" si="45"/>
        <v>0.58725056414609555</v>
      </c>
      <c r="G492" s="23">
        <f t="shared" ca="1" si="46"/>
        <v>3.7394685398413654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ca="1" si="43"/>
        <v>1.5709637409156418</v>
      </c>
      <c r="E493" s="23">
        <f t="shared" ca="1" si="44"/>
        <v>0.66012151092256566</v>
      </c>
      <c r="F493" s="23">
        <f t="shared" ca="1" si="45"/>
        <v>0.58684723630874625</v>
      </c>
      <c r="G493" s="23">
        <f t="shared" ca="1" si="46"/>
        <v>3.7364881621826993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ca="1" si="43"/>
        <v>1.5714456549967162</v>
      </c>
      <c r="E494" s="23">
        <f t="shared" ca="1" si="44"/>
        <v>0.66198954778300623</v>
      </c>
      <c r="F494" s="23">
        <f t="shared" ca="1" si="45"/>
        <v>0.58644504623043636</v>
      </c>
      <c r="G494" s="23">
        <f t="shared" ca="1" si="46"/>
        <v>3.7335161919566686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ca="1" si="43"/>
        <v>1.5719247147039326</v>
      </c>
      <c r="E495" s="23">
        <f t="shared" ca="1" si="44"/>
        <v>0.66385648243264561</v>
      </c>
      <c r="F495" s="23">
        <f t="shared" ca="1" si="45"/>
        <v>0.58604398319473749</v>
      </c>
      <c r="G495" s="23">
        <f t="shared" ca="1" si="46"/>
        <v>3.7305525499745804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ca="1" si="43"/>
        <v>1.5724009425347822</v>
      </c>
      <c r="E496" s="23">
        <f t="shared" ca="1" si="44"/>
        <v>0.66572232139344079</v>
      </c>
      <c r="F496" s="23">
        <f t="shared" ca="1" si="45"/>
        <v>0.5856440366155099</v>
      </c>
      <c r="G496" s="23">
        <f t="shared" ca="1" si="46"/>
        <v>3.7275971580105058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ca="1" si="43"/>
        <v>1.5728743607655429</v>
      </c>
      <c r="E497" s="23">
        <f t="shared" ca="1" si="44"/>
        <v>0.66758707113599569</v>
      </c>
      <c r="F497" s="23">
        <f t="shared" ca="1" si="45"/>
        <v>0.58524519603508451</v>
      </c>
      <c r="G497" s="23">
        <f t="shared" ca="1" si="46"/>
        <v>3.7246499387878482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ca="1" si="43"/>
        <v>1.5733449914538828</v>
      </c>
      <c r="E498" s="23">
        <f t="shared" ca="1" si="44"/>
        <v>0.66945073808006372</v>
      </c>
      <c r="F498" s="23">
        <f t="shared" ca="1" si="45"/>
        <v>0.58484745112247671</v>
      </c>
      <c r="G498" s="23">
        <f t="shared" ca="1" si="46"/>
        <v>3.7217108159661394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ca="1" si="43"/>
        <v>1.573812856441432</v>
      </c>
      <c r="E499" s="23">
        <f t="shared" ca="1" si="44"/>
        <v>0.67131332859504811</v>
      </c>
      <c r="F499" s="23">
        <f t="shared" ca="1" si="45"/>
        <v>0.58445079167162595</v>
      </c>
      <c r="G499" s="23">
        <f t="shared" ca="1" si="46"/>
        <v>3.7187797141280323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ca="1" si="43"/>
        <v>1.574277977356314</v>
      </c>
      <c r="E500" s="23">
        <f t="shared" ca="1" si="44"/>
        <v>0.67317484900049296</v>
      </c>
      <c r="F500" s="23">
        <f t="shared" ca="1" si="45"/>
        <v>0.58405520759966612</v>
      </c>
      <c r="G500" s="23">
        <f t="shared" ca="1" si="46"/>
        <v>3.7158565587665247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ca="1" si="43"/>
        <v>1.5747403756156477</v>
      </c>
      <c r="E501" s="23">
        <f t="shared" ca="1" si="44"/>
        <v>0.67503530556657187</v>
      </c>
      <c r="F501" s="23">
        <f t="shared" ca="1" si="45"/>
        <v>0.58366068894522294</v>
      </c>
      <c r="G501" s="23">
        <f t="shared" ca="1" si="46"/>
        <v>3.7129412762723715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ca="1" si="43"/>
        <v>1.5752000724280111</v>
      </c>
      <c r="E502" s="23">
        <f t="shared" ca="1" si="44"/>
        <v>0.67689470451456746</v>
      </c>
      <c r="F502" s="23">
        <f t="shared" ca="1" si="45"/>
        <v>0.58326722586673907</v>
      </c>
      <c r="G502" s="23">
        <f t="shared" ca="1" si="46"/>
        <v>3.7100337939217112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ca="1" si="43"/>
        <v>1.5756570887958741</v>
      </c>
      <c r="E503" s="23">
        <f t="shared" ca="1" si="44"/>
        <v>0.67875305201734748</v>
      </c>
      <c r="F503" s="23">
        <f t="shared" ca="1" si="45"/>
        <v>0.58287480864082519</v>
      </c>
      <c r="G503" s="23">
        <f t="shared" ca="1" si="46"/>
        <v>3.7071340398638823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ca="1" si="43"/>
        <v>1.5761114455179974</v>
      </c>
      <c r="E504" s="23">
        <f t="shared" ca="1" si="44"/>
        <v>0.68061035419983651</v>
      </c>
      <c r="F504" s="23">
        <f t="shared" ca="1" si="45"/>
        <v>0.58248342766063799</v>
      </c>
      <c r="G504" s="23">
        <f t="shared" ca="1" si="46"/>
        <v>3.7042419431094342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ca="1" si="43"/>
        <v>1.5765631631917989</v>
      </c>
      <c r="E505" s="23">
        <f t="shared" ca="1" si="44"/>
        <v>0.68246661713947698</v>
      </c>
      <c r="F505" s="23">
        <f t="shared" ca="1" si="45"/>
        <v>0.58209307343428462</v>
      </c>
      <c r="G505" s="23">
        <f t="shared" ca="1" si="46"/>
        <v>3.7013574335183406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ca="1" si="43"/>
        <v>1.5770122622156879</v>
      </c>
      <c r="E506" s="23">
        <f t="shared" ca="1" si="44"/>
        <v>0.6843218468666924</v>
      </c>
      <c r="F506" s="23">
        <f t="shared" ca="1" si="45"/>
        <v>0.58170373658325136</v>
      </c>
      <c r="G506" s="23">
        <f t="shared" ca="1" si="46"/>
        <v>3.6984804417883859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ca="1" si="43"/>
        <v>1.5774587627913679</v>
      </c>
      <c r="E507" s="23">
        <f t="shared" ca="1" si="44"/>
        <v>0.68617604936533805</v>
      </c>
      <c r="F507" s="23">
        <f t="shared" ca="1" si="45"/>
        <v>0.58131540784085778</v>
      </c>
      <c r="G507" s="23">
        <f t="shared" ca="1" si="46"/>
        <v>3.6956108994437424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ca="1" si="43"/>
        <v>1.5779026849261089</v>
      </c>
      <c r="E508" s="23">
        <f t="shared" ca="1" si="44"/>
        <v>0.68802923057315168</v>
      </c>
      <c r="F508" s="23">
        <f t="shared" ca="1" si="45"/>
        <v>0.58092807805073532</v>
      </c>
      <c r="G508" s="23">
        <f t="shared" ca="1" si="46"/>
        <v>3.6927487388237279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ca="1" si="43"/>
        <v>1.5783440484349884</v>
      </c>
      <c r="E509" s="23">
        <f t="shared" ca="1" si="44"/>
        <v>0.68988139638219548</v>
      </c>
      <c r="F509" s="23">
        <f t="shared" ca="1" si="45"/>
        <v>0.58054173816533028</v>
      </c>
      <c r="G509" s="23">
        <f t="shared" ca="1" si="46"/>
        <v>3.6898938930717473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ca="1" si="43"/>
        <v>1.5787828729431026</v>
      </c>
      <c r="E510" s="23">
        <f t="shared" ca="1" si="44"/>
        <v>0.69173255263929578</v>
      </c>
      <c r="F510" s="23">
        <f t="shared" ca="1" si="45"/>
        <v>0.58015637924442931</v>
      </c>
      <c r="G510" s="23">
        <f t="shared" ca="1" si="46"/>
        <v>3.6870462961243891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ca="1" si="43"/>
        <v>1.5792191778877482</v>
      </c>
      <c r="E511" s="23">
        <f t="shared" ca="1" si="44"/>
        <v>0.69358270514647458</v>
      </c>
      <c r="F511" s="23">
        <f t="shared" ca="1" si="45"/>
        <v>0.57977199245370903</v>
      </c>
      <c r="G511" s="23">
        <f t="shared" ca="1" si="46"/>
        <v>3.6842058827007134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ca="1" si="43"/>
        <v>1.5796529825205747</v>
      </c>
      <c r="E512" s="23">
        <f t="shared" ca="1" si="44"/>
        <v>0.69543185966138055</v>
      </c>
      <c r="F512" s="23">
        <f t="shared" ca="1" si="45"/>
        <v>0.57938856906330827</v>
      </c>
      <c r="G512" s="23">
        <f t="shared" ca="1" si="46"/>
        <v>3.6813725882917034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ca="1" si="43"/>
        <v>1.5800843059097081</v>
      </c>
      <c r="E513" s="23">
        <f t="shared" ca="1" si="44"/>
        <v>0.6972800218977091</v>
      </c>
      <c r="F513" s="23">
        <f t="shared" ca="1" si="45"/>
        <v>0.57900610044642176</v>
      </c>
      <c r="G513" s="23">
        <f t="shared" ca="1" si="46"/>
        <v>3.6785463491498667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ca="1" si="43"/>
        <v>1.5805131669418464</v>
      </c>
      <c r="E514" s="23">
        <f t="shared" ca="1" si="44"/>
        <v>0.69912719752562391</v>
      </c>
      <c r="F514" s="23">
        <f t="shared" ca="1" si="45"/>
        <v>0.57862457807791701</v>
      </c>
      <c r="G514" s="23">
        <f t="shared" ca="1" si="46"/>
        <v>3.6757271022790188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ca="1" si="43"/>
        <v>1.5809395843243266</v>
      </c>
      <c r="E515" s="23">
        <f t="shared" ca="1" si="44"/>
        <v>0.70097339217216892</v>
      </c>
      <c r="F515" s="23">
        <f t="shared" ca="1" si="45"/>
        <v>0.57824399353297173</v>
      </c>
      <c r="G515" s="23">
        <f t="shared" ca="1" si="46"/>
        <v>3.6729147854242172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ca="1" si="43"/>
        <v>1.5813635765871656</v>
      </c>
      <c r="E516" s="23">
        <f t="shared" ca="1" si="44"/>
        <v>0.70281861142167856</v>
      </c>
      <c r="F516" s="23">
        <f t="shared" ca="1" si="45"/>
        <v>0.5778643384857326</v>
      </c>
      <c r="G516" s="23">
        <f t="shared" ca="1" si="46"/>
        <v>3.6701093370618438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ca="1" si="43"/>
        <v>1.5817851620850736</v>
      </c>
      <c r="E517" s="23">
        <f t="shared" ca="1" si="44"/>
        <v>0.70466286081618124</v>
      </c>
      <c r="F517" s="23">
        <f t="shared" ca="1" si="45"/>
        <v>0.57748560470799515</v>
      </c>
      <c r="G517" s="23">
        <f t="shared" ca="1" si="46"/>
        <v>3.6673106963898561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ca="1" si="43"/>
        <v>1.582204358999439</v>
      </c>
      <c r="E518" s="23">
        <f t="shared" ca="1" si="44"/>
        <v>0.70650614585579985</v>
      </c>
      <c r="F518" s="23">
        <f t="shared" ca="1" si="45"/>
        <v>0.57710778406790342</v>
      </c>
      <c r="G518" s="23">
        <f t="shared" ca="1" si="46"/>
        <v>3.6645188033181744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ca="1" si="43"/>
        <v>1.5826211853402898</v>
      </c>
      <c r="E519" s="23">
        <f t="shared" ca="1" si="44"/>
        <v>0.70834847199914719</v>
      </c>
      <c r="F519" s="23">
        <f t="shared" ca="1" si="45"/>
        <v>0.5767308685286705</v>
      </c>
      <c r="G519" s="23">
        <f t="shared" ca="1" si="46"/>
        <v>3.6617335984592283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ca="1" si="43"/>
        <v>1.5830356589482286</v>
      </c>
      <c r="E520" s="23">
        <f t="shared" ca="1" si="44"/>
        <v>0.71018984466371615</v>
      </c>
      <c r="F520" s="23">
        <f t="shared" ca="1" si="45"/>
        <v>0.57635485014731758</v>
      </c>
      <c r="G520" s="23">
        <f t="shared" ca="1" si="46"/>
        <v>3.6589550231186405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ca="1" si="43"/>
        <v>1.5834477974963403</v>
      </c>
      <c r="E521" s="23">
        <f t="shared" ca="1" si="44"/>
        <v>0.71203026922626689</v>
      </c>
      <c r="F521" s="23">
        <f t="shared" ca="1" si="45"/>
        <v>0.57597972107343354</v>
      </c>
      <c r="G521" s="23">
        <f t="shared" ca="1" si="46"/>
        <v>3.6561830192860572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ca="1" si="43"/>
        <v>1.5838576184920767</v>
      </c>
      <c r="E522" s="23">
        <f t="shared" ca="1" si="44"/>
        <v>0.71386975102320827</v>
      </c>
      <c r="F522" s="23">
        <f t="shared" ca="1" si="45"/>
        <v>0.57560547354795244</v>
      </c>
      <c r="G522" s="23">
        <f t="shared" ca="1" si="46"/>
        <v>3.6534175296261187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ca="1" si="43"/>
        <v>1.5842651392791156</v>
      </c>
      <c r="E523" s="23">
        <f t="shared" ca="1" si="44"/>
        <v>0.71570829535097669</v>
      </c>
      <c r="F523" s="23">
        <f t="shared" ca="1" si="45"/>
        <v>0.57523209990195046</v>
      </c>
      <c r="G523" s="23">
        <f t="shared" ca="1" si="46"/>
        <v>3.6506584974695691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ca="1" si="43"/>
        <v>1.5846703770391968</v>
      </c>
      <c r="E524" s="23">
        <f t="shared" ca="1" si="44"/>
        <v>0.71754590746640823</v>
      </c>
      <c r="F524" s="23">
        <f t="shared" ca="1" si="45"/>
        <v>0.57485959255546015</v>
      </c>
      <c r="G524" s="23">
        <f t="shared" ca="1" si="46"/>
        <v>3.6479058668044879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ca="1" si="43"/>
        <v>1.5850733487939312</v>
      </c>
      <c r="E525" s="23">
        <f t="shared" ca="1" si="44"/>
        <v>0.71938259258710946</v>
      </c>
      <c r="F525" s="23">
        <f t="shared" ca="1" si="45"/>
        <v>0.57448794401630465</v>
      </c>
      <c r="G525" s="23">
        <f t="shared" ca="1" si="46"/>
        <v>3.6451595822676857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ca="1" si="43"/>
        <v>1.5854740714065905</v>
      </c>
      <c r="E526" s="23">
        <f t="shared" ca="1" si="44"/>
        <v>0.72121835589182193</v>
      </c>
      <c r="F526" s="23">
        <f t="shared" ca="1" si="45"/>
        <v>0.57411714687894655</v>
      </c>
      <c r="G526" s="23">
        <f t="shared" ca="1" si="46"/>
        <v>3.6424195891361868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ca="1" si="43"/>
        <v>1.5858725615838696</v>
      </c>
      <c r="E527" s="23">
        <f t="shared" ca="1" si="44"/>
        <v>0.72305320252078309</v>
      </c>
      <c r="F527" s="23">
        <f t="shared" ca="1" si="45"/>
        <v>0.57374719382335726</v>
      </c>
      <c r="G527" s="23">
        <f t="shared" ca="1" si="46"/>
        <v>3.6396858333188855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ca="1" si="43"/>
        <v>1.5862688358776289</v>
      </c>
      <c r="E528" s="23">
        <f t="shared" ca="1" si="44"/>
        <v>0.72488713757608492</v>
      </c>
      <c r="F528" s="23">
        <f t="shared" ca="1" si="45"/>
        <v>0.57337807761390114</v>
      </c>
      <c r="G528" s="23">
        <f t="shared" ca="1" si="46"/>
        <v>3.6369582613482918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ca="1" si="43"/>
        <v>1.5866629106866128</v>
      </c>
      <c r="E529" s="23">
        <f t="shared" ca="1" si="44"/>
        <v>0.72672016612202495</v>
      </c>
      <c r="F529" s="23">
        <f t="shared" ca="1" si="45"/>
        <v>0.57300979109823758</v>
      </c>
      <c r="G529" s="23">
        <f t="shared" ca="1" si="46"/>
        <v>3.6342368203724216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ca="1" si="43"/>
        <v>1.5870548022581465</v>
      </c>
      <c r="E530" s="23">
        <f t="shared" ca="1" si="44"/>
        <v>0.72855229318545789</v>
      </c>
      <c r="F530" s="23">
        <f t="shared" ca="1" si="45"/>
        <v>0.5726423272062392</v>
      </c>
      <c r="G530" s="23">
        <f t="shared" ca="1" si="46"/>
        <v>3.6315214581468047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ca="1" si="43"/>
        <v>1.5874445266898105</v>
      </c>
      <c r="E531" s="23">
        <f t="shared" ca="1" si="44"/>
        <v>0.73038352375613913</v>
      </c>
      <c r="F531" s="23">
        <f t="shared" ca="1" si="45"/>
        <v>0.57227567894892628</v>
      </c>
      <c r="G531" s="23">
        <f t="shared" ca="1" si="46"/>
        <v>3.6288121230266062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ca="1" si="43"/>
        <v>1.5878320999310938</v>
      </c>
      <c r="E532" s="23">
        <f t="shared" ca="1" si="44"/>
        <v>0.73221386278706702</v>
      </c>
      <c r="F532" s="23">
        <f t="shared" ca="1" si="45"/>
        <v>0.57190983941741691</v>
      </c>
      <c r="G532" s="23">
        <f t="shared" ca="1" si="46"/>
        <v>3.6261087639588747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ca="1" si="43"/>
        <v>1.5882175377850252</v>
      </c>
      <c r="E533" s="23">
        <f t="shared" ca="1" si="44"/>
        <v>0.73404331519482147</v>
      </c>
      <c r="F533" s="23">
        <f t="shared" ca="1" si="45"/>
        <v>0.57154480178189326</v>
      </c>
      <c r="G533" s="23">
        <f t="shared" ca="1" si="46"/>
        <v>3.6234113304748958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ca="1" si="43"/>
        <v>1.5886008559097855</v>
      </c>
      <c r="E534" s="23">
        <f t="shared" ca="1" si="44"/>
        <v>0.73587188585989649</v>
      </c>
      <c r="F534" s="23">
        <f t="shared" ca="1" si="45"/>
        <v>0.57118055929058253</v>
      </c>
      <c r="G534" s="23">
        <f t="shared" ca="1" si="46"/>
        <v>3.6207197726826705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ca="1" si="43"/>
        <v>1.5889820698202963</v>
      </c>
      <c r="E535" s="23">
        <f t="shared" ca="1" si="44"/>
        <v>0.73769957962703236</v>
      </c>
      <c r="F535" s="23">
        <f t="shared" ca="1" si="45"/>
        <v>0.57081710526875373</v>
      </c>
      <c r="G535" s="23">
        <f t="shared" ca="1" si="46"/>
        <v>3.6180340412594947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ca="1" si="43"/>
        <v>1.589361194889791</v>
      </c>
      <c r="E536" s="23">
        <f t="shared" ca="1" si="44"/>
        <v>0.73952640130554159</v>
      </c>
      <c r="F536" s="23">
        <f t="shared" ca="1" si="45"/>
        <v>0.57045443311772881</v>
      </c>
      <c r="G536" s="23">
        <f t="shared" ca="1" si="46"/>
        <v>3.6153540874446564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ca="1" si="43"/>
        <v>1.5897382463513643</v>
      </c>
      <c r="E537" s="23">
        <f t="shared" ca="1" si="44"/>
        <v>0.74135235566963165</v>
      </c>
      <c r="F537" s="23">
        <f t="shared" ca="1" si="45"/>
        <v>0.57009253631390833</v>
      </c>
      <c r="G537" s="23">
        <f t="shared" ca="1" si="46"/>
        <v>3.6126798630322345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ca="1" si="43"/>
        <v>1.5901132392995028</v>
      </c>
      <c r="E538" s="23">
        <f t="shared" ca="1" si="44"/>
        <v>0.74317744745872583</v>
      </c>
      <c r="F538" s="23">
        <f t="shared" ca="1" si="45"/>
        <v>0.56973140840781189</v>
      </c>
      <c r="G538" s="23">
        <f t="shared" ca="1" si="46"/>
        <v>3.610011320364007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ca="1" si="43"/>
        <v>1.5904861886915946</v>
      </c>
      <c r="E539" s="23">
        <f t="shared" ca="1" si="44"/>
        <v>0.74500168137777867</v>
      </c>
      <c r="F539" s="23">
        <f t="shared" ca="1" si="45"/>
        <v>0.56937104302313279</v>
      </c>
      <c r="G539" s="23">
        <f t="shared" ca="1" si="46"/>
        <v>3.6073484123224682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ca="1" si="43"/>
        <v>1.5908571093494221</v>
      </c>
      <c r="E540" s="23">
        <f t="shared" ca="1" si="44"/>
        <v>0.7468250620975887</v>
      </c>
      <c r="F540" s="23">
        <f t="shared" ca="1" si="45"/>
        <v>0.56901143385580555</v>
      </c>
      <c r="G540" s="23">
        <f t="shared" ca="1" si="46"/>
        <v>3.6046910923239355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ca="1" si="43"/>
        <v>1.591226015960634</v>
      </c>
      <c r="E541" s="23">
        <f t="shared" ca="1" si="44"/>
        <v>0.74864759425510852</v>
      </c>
      <c r="F541" s="23">
        <f t="shared" ca="1" si="45"/>
        <v>0.56865257467308783</v>
      </c>
      <c r="G541" s="23">
        <f t="shared" ca="1" si="46"/>
        <v>3.6020393143117659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ca="1" si="43"/>
        <v>1.5915929230801997</v>
      </c>
      <c r="E542" s="23">
        <f t="shared" ca="1" si="44"/>
        <v>0.75046928245375011</v>
      </c>
      <c r="F542" s="23">
        <f t="shared" ca="1" si="45"/>
        <v>0.56829445931265599</v>
      </c>
      <c r="G542" s="23">
        <f t="shared" ca="1" si="46"/>
        <v>3.5993930327496737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ca="1" si="43"/>
        <v>1.5919578451318444</v>
      </c>
      <c r="E543" s="23">
        <f t="shared" ca="1" si="44"/>
        <v>0.75229013126368782</v>
      </c>
      <c r="F543" s="23">
        <f t="shared" ca="1" si="45"/>
        <v>0.56793708168171353</v>
      </c>
      <c r="G543" s="23">
        <f t="shared" ca="1" si="46"/>
        <v>3.5967522026151415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ca="1" si="43"/>
        <v>1.5923207964094674</v>
      </c>
      <c r="E544" s="23">
        <f t="shared" ca="1" si="44"/>
        <v>0.75411014522215825</v>
      </c>
      <c r="F544" s="23">
        <f t="shared" ca="1" si="45"/>
        <v>0.56758043575611161</v>
      </c>
      <c r="G544" s="23">
        <f t="shared" ca="1" si="46"/>
        <v>3.5941167793929218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ca="1" si="43"/>
        <v>1.5926817910785409</v>
      </c>
      <c r="E545" s="23">
        <f t="shared" ca="1" si="44"/>
        <v>0.75592932883375519</v>
      </c>
      <c r="F545" s="23">
        <f t="shared" ca="1" si="45"/>
        <v>0.56722451557948417</v>
      </c>
      <c r="G545" s="23">
        <f t="shared" ca="1" si="46"/>
        <v>3.5914867190686466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ca="1" si="49">1+$E$14/$E$13*(1-$C$19^2/C546^2)</f>
        <v>1.5930408431774934</v>
      </c>
      <c r="E546" s="23">
        <f t="shared" ref="E546:E609" ca="1" si="50">$C$20*(C546/$C$19-$C$19/C546)</f>
        <v>0.75774768657072433</v>
      </c>
      <c r="F546" s="23">
        <f t="shared" ref="F546:F609" ca="1" si="51">(D546^2+E546^2)^0.5/(D546^2+E546^2)</f>
        <v>0.56686931526239359</v>
      </c>
      <c r="G546" s="23">
        <f t="shared" ref="G546:G609" ca="1" si="52">F546*$C$22/$C$12-$C$3</f>
        <v>3.5888619781225093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ca="1" si="49"/>
        <v>1.5933979666190727</v>
      </c>
      <c r="E547" s="23">
        <f t="shared" ca="1" si="50"/>
        <v>0.75956522287325123</v>
      </c>
      <c r="F547" s="23">
        <f t="shared" ca="1" si="51"/>
        <v>0.56651482898149053</v>
      </c>
      <c r="G547" s="23">
        <f t="shared" ca="1" si="52"/>
        <v>3.5862425135230649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ca="1" si="49"/>
        <v>1.5937531751916962</v>
      </c>
      <c r="E548" s="23">
        <f t="shared" ca="1" si="50"/>
        <v>0.76138194214975041</v>
      </c>
      <c r="F548" s="23">
        <f t="shared" ca="1" si="51"/>
        <v>0.56616105097868374</v>
      </c>
      <c r="G548" s="23">
        <f t="shared" ca="1" si="52"/>
        <v>3.5836282827210906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ca="1" si="49"/>
        <v>1.59410648256078</v>
      </c>
      <c r="E549" s="23">
        <f t="shared" ca="1" si="50"/>
        <v>0.76319784877714658</v>
      </c>
      <c r="F549" s="23">
        <f t="shared" ca="1" si="51"/>
        <v>0.56580797556032425</v>
      </c>
      <c r="G549" s="23">
        <f t="shared" ca="1" si="52"/>
        <v>3.5810192436435542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ca="1" si="49"/>
        <v>1.5944579022700531</v>
      </c>
      <c r="E550" s="23">
        <f t="shared" ca="1" si="50"/>
        <v>0.76501294710115708</v>
      </c>
      <c r="F550" s="23">
        <f t="shared" ca="1" si="51"/>
        <v>0.56545559709639903</v>
      </c>
      <c r="G550" s="23">
        <f t="shared" ca="1" si="52"/>
        <v>3.5784153546876625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ca="1" si="49"/>
        <v>1.5948074477428564</v>
      </c>
      <c r="E551" s="23">
        <f t="shared" ca="1" si="50"/>
        <v>0.76682724143656855</v>
      </c>
      <c r="F551" s="23">
        <f t="shared" ca="1" si="51"/>
        <v>0.56510391001973803</v>
      </c>
      <c r="G551" s="23">
        <f t="shared" ca="1" si="52"/>
        <v>3.5758165747149975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ca="1" si="49"/>
        <v>1.5951551322834243</v>
      </c>
      <c r="E552" s="23">
        <f t="shared" ca="1" si="50"/>
        <v>0.76864073606751215</v>
      </c>
      <c r="F552" s="23">
        <f t="shared" ca="1" si="51"/>
        <v>0.56475290882523055</v>
      </c>
      <c r="G552" s="23">
        <f t="shared" ca="1" si="52"/>
        <v>3.5732228630457255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ca="1" si="49"/>
        <v>1.5955009690781505</v>
      </c>
      <c r="E553" s="23">
        <f t="shared" ca="1" si="50"/>
        <v>0.77045343524773513</v>
      </c>
      <c r="F553" s="23">
        <f t="shared" ca="1" si="51"/>
        <v>0.56440258806905463</v>
      </c>
      <c r="G553" s="23">
        <f t="shared" ca="1" si="52"/>
        <v>3.5706341794529073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ca="1" si="49"/>
        <v>1.5958449711968379</v>
      </c>
      <c r="E554" s="23">
        <f t="shared" ca="1" si="50"/>
        <v>0.77226534320086926</v>
      </c>
      <c r="F554" s="23">
        <f t="shared" ca="1" si="51"/>
        <v>0.56405294236791659</v>
      </c>
      <c r="G554" s="23">
        <f t="shared" ca="1" si="52"/>
        <v>3.5680504841568692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ca="1" si="49"/>
        <v>1.5961871515939343</v>
      </c>
      <c r="E555" s="23">
        <f t="shared" ca="1" si="50"/>
        <v>0.7740764641206983</v>
      </c>
      <c r="F555" s="23">
        <f t="shared" ca="1" si="51"/>
        <v>0.56370396639830123</v>
      </c>
      <c r="G555" s="23">
        <f t="shared" ca="1" si="52"/>
        <v>3.5654717378196756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ca="1" si="49"/>
        <v>1.5965275231097515</v>
      </c>
      <c r="E556" s="23">
        <f t="shared" ca="1" si="50"/>
        <v>0.77588680217141903</v>
      </c>
      <c r="F556" s="23">
        <f t="shared" ca="1" si="51"/>
        <v>0.5633556548957328</v>
      </c>
      <c r="G556" s="23">
        <f t="shared" ca="1" si="52"/>
        <v>3.5628979015396571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ca="1" si="49"/>
        <v>1.5968660984716698</v>
      </c>
      <c r="E557" s="23">
        <f t="shared" ca="1" si="50"/>
        <v>0.777696361487904</v>
      </c>
      <c r="F557" s="23">
        <f t="shared" ca="1" si="51"/>
        <v>0.56300800265404649</v>
      </c>
      <c r="G557" s="23">
        <f t="shared" ca="1" si="52"/>
        <v>3.5603289368460316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ca="1" si="49"/>
        <v>1.5972028902953284</v>
      </c>
      <c r="E558" s="23">
        <f t="shared" ca="1" si="50"/>
        <v>0.77950514617595701</v>
      </c>
      <c r="F558" s="23">
        <f t="shared" ca="1" si="51"/>
        <v>0.56266100452466961</v>
      </c>
      <c r="G558" s="23">
        <f t="shared" ca="1" si="52"/>
        <v>3.557764805693592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ca="1" si="49"/>
        <v>1.597537911085799</v>
      </c>
      <c r="E559" s="23">
        <f t="shared" ca="1" si="50"/>
        <v>0.78131316031257048</v>
      </c>
      <c r="F559" s="23">
        <f t="shared" ca="1" si="51"/>
        <v>0.56231465541591463</v>
      </c>
      <c r="G559" s="23">
        <f t="shared" ca="1" si="52"/>
        <v>3.5552054704574831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ca="1" si="49"/>
        <v>1.5978711732387492</v>
      </c>
      <c r="E560" s="23">
        <f t="shared" ca="1" si="50"/>
        <v>0.78312040794617521</v>
      </c>
      <c r="F560" s="23">
        <f t="shared" ca="1" si="51"/>
        <v>0.56196895029227922</v>
      </c>
      <c r="G560" s="23">
        <f t="shared" ca="1" si="52"/>
        <v>3.5526508939280261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ca="1" si="49"/>
        <v>1.5982026890415872</v>
      </c>
      <c r="E561" s="23">
        <f t="shared" ca="1" si="50"/>
        <v>0.78492689309689223</v>
      </c>
      <c r="F561" s="23">
        <f t="shared" ca="1" si="51"/>
        <v>0.56162388417375875</v>
      </c>
      <c r="G561" s="23">
        <f t="shared" ca="1" si="52"/>
        <v>3.5501010393056434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ca="1" si="49"/>
        <v>1.5985324706745943</v>
      </c>
      <c r="E562" s="23">
        <f t="shared" ca="1" si="50"/>
        <v>0.78673261975677855</v>
      </c>
      <c r="F562" s="23">
        <f t="shared" ca="1" si="51"/>
        <v>0.56127945213516728</v>
      </c>
      <c r="G562" s="23">
        <f t="shared" ca="1" si="52"/>
        <v>3.5475558701958367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ca="1" si="49"/>
        <v>1.5988605302120451</v>
      </c>
      <c r="E563" s="23">
        <f t="shared" ca="1" si="50"/>
        <v>0.788537591890072</v>
      </c>
      <c r="F563" s="23">
        <f t="shared" ca="1" si="51"/>
        <v>0.56093564930546769</v>
      </c>
      <c r="G563" s="23">
        <f t="shared" ca="1" si="52"/>
        <v>3.5450153506042397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ca="1" si="49"/>
        <v>1.5991868796233111</v>
      </c>
      <c r="E564" s="23">
        <f t="shared" ca="1" si="50"/>
        <v>0.79034181343343279</v>
      </c>
      <c r="F564" s="23">
        <f t="shared" ca="1" si="51"/>
        <v>0.56059247086711217</v>
      </c>
      <c r="G564" s="23">
        <f t="shared" ca="1" si="52"/>
        <v>3.5424794449317418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ca="1" si="49"/>
        <v>1.5995115307739538</v>
      </c>
      <c r="E565" s="23">
        <f t="shared" ca="1" si="50"/>
        <v>0.79214528829618358</v>
      </c>
      <c r="F565" s="23">
        <f t="shared" ca="1" si="51"/>
        <v>0.56024991205539043</v>
      </c>
      <c r="G565" s="23">
        <f t="shared" ca="1" si="52"/>
        <v>3.5399481179696743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ca="1" si="49"/>
        <v>1.5998344954268027</v>
      </c>
      <c r="E566" s="23">
        <f t="shared" ca="1" si="50"/>
        <v>0.79394802036054601</v>
      </c>
      <c r="F566" s="23">
        <f t="shared" ca="1" si="51"/>
        <v>0.55990796815778865</v>
      </c>
      <c r="G566" s="23">
        <f t="shared" ca="1" si="52"/>
        <v>3.5374213348950749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ca="1" si="49"/>
        <v>1.6001557852430206</v>
      </c>
      <c r="E567" s="23">
        <f t="shared" ca="1" si="50"/>
        <v>0.79575001348187491</v>
      </c>
      <c r="F567" s="23">
        <f t="shared" ca="1" si="51"/>
        <v>0.55956663451335531</v>
      </c>
      <c r="G567" s="23">
        <f t="shared" ca="1" si="52"/>
        <v>3.5348990612659956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ca="1" si="49"/>
        <v>1.6004754117831568</v>
      </c>
      <c r="E568" s="23">
        <f t="shared" ca="1" si="50"/>
        <v>0.79755127148889093</v>
      </c>
      <c r="F568" s="23">
        <f t="shared" ca="1" si="51"/>
        <v>0.55922590651207804</v>
      </c>
      <c r="G568" s="23">
        <f t="shared" ca="1" si="52"/>
        <v>3.532381263016902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ca="1" si="49"/>
        <v>1.6007933865081863</v>
      </c>
      <c r="E569" s="23">
        <f t="shared" ca="1" si="50"/>
        <v>0.79935179818390911</v>
      </c>
      <c r="F569" s="23">
        <f t="shared" ca="1" si="51"/>
        <v>0.55888577959426655</v>
      </c>
      <c r="G569" s="23">
        <f t="shared" ca="1" si="52"/>
        <v>3.529867906454117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ca="1" si="49"/>
        <v>1.6011097207805376</v>
      </c>
      <c r="E570" s="23">
        <f t="shared" ca="1" si="50"/>
        <v>0.8011515973430674</v>
      </c>
      <c r="F570" s="23">
        <f t="shared" ca="1" si="51"/>
        <v>0.55854624924994667</v>
      </c>
      <c r="G570" s="23">
        <f t="shared" ca="1" si="52"/>
        <v>3.5273589582513334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ca="1" si="49"/>
        <v>1.6014244258651078</v>
      </c>
      <c r="E571" s="23">
        <f t="shared" ca="1" si="50"/>
        <v>0.80295067271655052</v>
      </c>
      <c r="F571" s="23">
        <f t="shared" ca="1" si="51"/>
        <v>0.55820731101826015</v>
      </c>
      <c r="G571" s="23">
        <f t="shared" ca="1" si="52"/>
        <v>3.5248543854451895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ca="1" si="49"/>
        <v>1.6017375129302662</v>
      </c>
      <c r="E572" s="23">
        <f t="shared" ca="1" si="50"/>
        <v>0.8047490280288131</v>
      </c>
      <c r="F572" s="23">
        <f t="shared" ca="1" si="51"/>
        <v>0.55786896048687451</v>
      </c>
      <c r="G572" s="23">
        <f t="shared" ca="1" si="52"/>
        <v>3.5223541554308997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ca="1" si="49"/>
        <v>1.6020489930488433</v>
      </c>
      <c r="E573" s="23">
        <f t="shared" ca="1" si="50"/>
        <v>0.80654666697879973</v>
      </c>
      <c r="F573" s="23">
        <f t="shared" ca="1" si="51"/>
        <v>0.5575311932914</v>
      </c>
      <c r="G573" s="23">
        <f t="shared" ca="1" si="52"/>
        <v>3.5198582359579516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ca="1" si="49"/>
        <v>1.6023588771991117</v>
      </c>
      <c r="E574" s="23">
        <f t="shared" ca="1" si="50"/>
        <v>0.80834359324016347</v>
      </c>
      <c r="F574" s="23">
        <f t="shared" ca="1" si="51"/>
        <v>0.55719400511481532</v>
      </c>
      <c r="G574" s="23">
        <f t="shared" ca="1" si="52"/>
        <v>3.5173665951258593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ca="1" si="49"/>
        <v>1.6026671762657525</v>
      </c>
      <c r="E575" s="23">
        <f t="shared" ca="1" si="50"/>
        <v>0.81013981046148009</v>
      </c>
      <c r="F575" s="23">
        <f t="shared" ca="1" si="51"/>
        <v>0.55685739168690018</v>
      </c>
      <c r="G575" s="23">
        <f t="shared" ca="1" si="52"/>
        <v>3.5148792013799723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ca="1" si="49"/>
        <v>1.6029739010408113</v>
      </c>
      <c r="E576" s="23">
        <f t="shared" ca="1" si="50"/>
        <v>0.81193532226646448</v>
      </c>
      <c r="F576" s="23">
        <f t="shared" ca="1" si="51"/>
        <v>0.55652134878367565</v>
      </c>
      <c r="G576" s="23">
        <f t="shared" ca="1" si="52"/>
        <v>3.5123960235073368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ca="1" si="49"/>
        <v>1.6032790622246424</v>
      </c>
      <c r="E577" s="23">
        <f t="shared" ca="1" si="50"/>
        <v>0.81373013225417912</v>
      </c>
      <c r="F577" s="23">
        <f t="shared" ca="1" si="51"/>
        <v>0.55618587222685334</v>
      </c>
      <c r="G577" s="23">
        <f t="shared" ca="1" si="52"/>
        <v>3.5099170306326326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ca="1" si="49"/>
        <v>1.6035826704268437</v>
      </c>
      <c r="E578" s="23">
        <f t="shared" ca="1" si="50"/>
        <v>0.81552424399924495</v>
      </c>
      <c r="F578" s="23">
        <f t="shared" ca="1" si="51"/>
        <v>0.55585095788329042</v>
      </c>
      <c r="G578" s="23">
        <f t="shared" ca="1" si="52"/>
        <v>3.507442192214135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ca="1" si="49"/>
        <v>1.6038847361671755</v>
      </c>
      <c r="E579" s="23">
        <f t="shared" ca="1" si="50"/>
        <v>0.81731766105204851</v>
      </c>
      <c r="F579" s="23">
        <f t="shared" ca="1" si="51"/>
        <v>0.55551660166445294</v>
      </c>
      <c r="G579" s="23">
        <f t="shared" ca="1" si="52"/>
        <v>3.5049714780397605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ca="1" si="49"/>
        <v>1.6041852698764754</v>
      </c>
      <c r="E580" s="23">
        <f t="shared" ca="1" si="50"/>
        <v>0.81911038693894667</v>
      </c>
      <c r="F580" s="23">
        <f t="shared" ca="1" si="51"/>
        <v>0.55518279952588601</v>
      </c>
      <c r="G580" s="23">
        <f t="shared" ca="1" si="52"/>
        <v>3.5025048582231419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ca="1" si="49"/>
        <v>1.6044842818975564</v>
      </c>
      <c r="E581" s="23">
        <f t="shared" ca="1" si="50"/>
        <v>0.82090242516246892</v>
      </c>
      <c r="F581" s="23">
        <f t="shared" ca="1" si="51"/>
        <v>0.55484954746669157</v>
      </c>
      <c r="G581" s="23">
        <f t="shared" ca="1" si="52"/>
        <v>3.5000423031997774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ca="1" si="49"/>
        <v>1.6047817824860982</v>
      </c>
      <c r="E582" s="23">
        <f t="shared" ca="1" si="50"/>
        <v>0.82269377920151987</v>
      </c>
      <c r="F582" s="23">
        <f t="shared" ca="1" si="51"/>
        <v>0.55451684152901204</v>
      </c>
      <c r="G582" s="23">
        <f t="shared" ca="1" si="52"/>
        <v>3.4975837837232091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ca="1" si="49"/>
        <v>1.6050777818115249</v>
      </c>
      <c r="E583" s="23">
        <f t="shared" ca="1" si="50"/>
        <v>0.82448445251157609</v>
      </c>
      <c r="F583" s="23">
        <f t="shared" ca="1" si="51"/>
        <v>0.55418467779752234</v>
      </c>
      <c r="G583" s="23">
        <f t="shared" ca="1" si="52"/>
        <v>3.4951292708612729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ca="1" si="49"/>
        <v>1.605372289957876</v>
      </c>
      <c r="E584" s="23">
        <f t="shared" ca="1" si="50"/>
        <v>0.82627444852488485</v>
      </c>
      <c r="F584" s="23">
        <f t="shared" ca="1" si="51"/>
        <v>0.55385305239892801</v>
      </c>
      <c r="G584" s="23">
        <f t="shared" ca="1" si="52"/>
        <v>3.4926787359923872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ca="1" si="49"/>
        <v>1.6056653169246644</v>
      </c>
      <c r="E585" s="23">
        <f t="shared" ca="1" si="50"/>
        <v>0.82806377065065817</v>
      </c>
      <c r="F585" s="23">
        <f t="shared" ca="1" si="51"/>
        <v>0.55352196150146893</v>
      </c>
      <c r="G585" s="23">
        <f t="shared" ca="1" si="52"/>
        <v>3.4902321508018894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ca="1" si="49"/>
        <v>1.6059568726277247</v>
      </c>
      <c r="E586" s="23">
        <f t="shared" ca="1" si="50"/>
        <v>0.82985242227526534</v>
      </c>
      <c r="F586" s="23">
        <f t="shared" ca="1" si="51"/>
        <v>0.55319140131443212</v>
      </c>
      <c r="G586" s="23">
        <f t="shared" ca="1" si="52"/>
        <v>3.4877894872784307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ca="1" si="49"/>
        <v>1.606246966900053</v>
      </c>
      <c r="E587" s="23">
        <f t="shared" ca="1" si="50"/>
        <v>0.83164040676242457</v>
      </c>
      <c r="F587" s="23">
        <f t="shared" ca="1" si="51"/>
        <v>0.5528613680876685</v>
      </c>
      <c r="G587" s="23">
        <f t="shared" ca="1" si="52"/>
        <v>3.4853507177104093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ca="1" si="49"/>
        <v>1.6065356094926351</v>
      </c>
      <c r="E588" s="23">
        <f t="shared" ca="1" si="50"/>
        <v>0.833427727453392</v>
      </c>
      <c r="F588" s="23">
        <f t="shared" ca="1" si="51"/>
        <v>0.55253185811111782</v>
      </c>
      <c r="G588" s="23">
        <f t="shared" ca="1" si="52"/>
        <v>3.4829158146824573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ca="1" si="49"/>
        <v>1.6068228100752666</v>
      </c>
      <c r="E589" s="23">
        <f t="shared" ca="1" si="50"/>
        <v>0.83521438766714862</v>
      </c>
      <c r="F589" s="23">
        <f t="shared" ca="1" si="51"/>
        <v>0.55220286771433846</v>
      </c>
      <c r="G589" s="23">
        <f t="shared" ca="1" si="52"/>
        <v>3.4804847510719701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ca="1" si="49"/>
        <v>1.6071085782373624</v>
      </c>
      <c r="E590" s="23">
        <f t="shared" ca="1" si="50"/>
        <v>0.83700039070058563</v>
      </c>
      <c r="F590" s="23">
        <f t="shared" ca="1" si="51"/>
        <v>0.55187439326604526</v>
      </c>
      <c r="G590" s="23">
        <f t="shared" ca="1" si="52"/>
        <v>3.4780575000456841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ca="1" si="49"/>
        <v>1.6073929234887578</v>
      </c>
      <c r="E591" s="23">
        <f t="shared" ca="1" si="50"/>
        <v>0.83878573982868765</v>
      </c>
      <c r="F591" s="23">
        <f t="shared" ca="1" si="51"/>
        <v>0.55154643117365076</v>
      </c>
      <c r="G591" s="23">
        <f t="shared" ca="1" si="52"/>
        <v>3.4756340350562964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ca="1" si="49"/>
        <v>1.6076758552604988</v>
      </c>
      <c r="E592" s="23">
        <f t="shared" ca="1" si="50"/>
        <v>0.84057043830471545</v>
      </c>
      <c r="F592" s="23">
        <f t="shared" ca="1" si="51"/>
        <v>0.55121897788281526</v>
      </c>
      <c r="G592" s="23">
        <f t="shared" ca="1" si="52"/>
        <v>3.4732143298391303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ca="1" si="49"/>
        <v>1.6079573829056244</v>
      </c>
      <c r="E593" s="23">
        <f t="shared" ca="1" si="50"/>
        <v>0.84235448936038471</v>
      </c>
      <c r="F593" s="23">
        <f t="shared" ca="1" si="51"/>
        <v>0.55089202987700137</v>
      </c>
      <c r="G593" s="23">
        <f t="shared" ca="1" si="52"/>
        <v>3.47079835840885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ca="1" si="49"/>
        <v>1.6082375156999396</v>
      </c>
      <c r="E594" s="23">
        <f t="shared" ca="1" si="50"/>
        <v>0.84413789620604396</v>
      </c>
      <c r="F594" s="23">
        <f t="shared" ca="1" si="51"/>
        <v>0.55056558367703412</v>
      </c>
      <c r="G594" s="23">
        <f t="shared" ca="1" si="52"/>
        <v>3.4683860950562067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ca="1" si="49"/>
        <v>1.6085162628427798</v>
      </c>
      <c r="E595" s="23">
        <f t="shared" ca="1" si="50"/>
        <v>0.84592066203085203</v>
      </c>
      <c r="F595" s="23">
        <f t="shared" ca="1" si="51"/>
        <v>0.55023963584066737</v>
      </c>
      <c r="G595" s="23">
        <f t="shared" ca="1" si="52"/>
        <v>3.465977514344837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ca="1" si="49"/>
        <v>1.6087936334577662</v>
      </c>
      <c r="E596" s="23">
        <f t="shared" ca="1" si="50"/>
        <v>0.84770279000295101</v>
      </c>
      <c r="F596" s="23">
        <f t="shared" ca="1" si="51"/>
        <v>0.54991418296215633</v>
      </c>
      <c r="G596" s="23">
        <f t="shared" ca="1" si="52"/>
        <v>3.4635725911081043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ca="1" si="49"/>
        <v>1.6090696365935511</v>
      </c>
      <c r="E597" s="23">
        <f t="shared" ca="1" si="50"/>
        <v>0.84948428326964109</v>
      </c>
      <c r="F597" s="23">
        <f t="shared" ca="1" si="51"/>
        <v>0.54958922167183411</v>
      </c>
      <c r="G597" s="23">
        <f t="shared" ca="1" si="52"/>
        <v>3.4611713004459665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ca="1" si="49"/>
        <v>1.6093442812245575</v>
      </c>
      <c r="E598" s="23">
        <f t="shared" ca="1" si="50"/>
        <v>0.85126514495754946</v>
      </c>
      <c r="F598" s="23">
        <f t="shared" ca="1" si="51"/>
        <v>0.54926474863569552</v>
      </c>
      <c r="G598" s="23">
        <f t="shared" ca="1" si="52"/>
        <v>3.4587736177219015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ca="1" si="49"/>
        <v>1.6096175762517073</v>
      </c>
      <c r="E599" s="23">
        <f t="shared" ca="1" si="50"/>
        <v>0.85304537817280146</v>
      </c>
      <c r="F599" s="23">
        <f t="shared" ca="1" si="51"/>
        <v>0.54894076055498564</v>
      </c>
      <c r="G599" s="23">
        <f t="shared" ca="1" si="52"/>
        <v>3.4563795185598711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ca="1" si="49"/>
        <v>1.609889530503144</v>
      </c>
      <c r="E600" s="23">
        <f t="shared" ca="1" si="50"/>
        <v>0.85482498600118728</v>
      </c>
      <c r="F600" s="23">
        <f t="shared" ca="1" si="51"/>
        <v>0.54861725416579221</v>
      </c>
      <c r="G600" s="23">
        <f t="shared" ca="1" si="52"/>
        <v>3.4539889788413034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ca="1" si="49"/>
        <v>1.6101601527349434</v>
      </c>
      <c r="E601" s="23">
        <f t="shared" ca="1" si="50"/>
        <v>0.85660397150832934</v>
      </c>
      <c r="F601" s="23">
        <f t="shared" ca="1" si="51"/>
        <v>0.54829422623864654</v>
      </c>
      <c r="G601" s="23">
        <f t="shared" ca="1" si="52"/>
        <v>3.4516019747021462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ca="1" si="49"/>
        <v>1.6104294516318212</v>
      </c>
      <c r="E602" s="23">
        <f t="shared" ca="1" si="50"/>
        <v>0.85838233773984474</v>
      </c>
      <c r="F602" s="23">
        <f t="shared" ca="1" si="51"/>
        <v>0.54797167357812626</v>
      </c>
      <c r="G602" s="23">
        <f t="shared" ca="1" si="52"/>
        <v>3.449218482529933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ca="1" si="49"/>
        <v>1.6106974358078268</v>
      </c>
      <c r="E603" s="23">
        <f t="shared" ca="1" si="50"/>
        <v>0.86016008772151109</v>
      </c>
      <c r="F603" s="23">
        <f t="shared" ca="1" si="51"/>
        <v>0.54764959302246496</v>
      </c>
      <c r="G603" s="23">
        <f t="shared" ca="1" si="52"/>
        <v>3.4468384789608968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ca="1" si="49"/>
        <v>1.610964113807035</v>
      </c>
      <c r="E604" s="23">
        <f t="shared" ca="1" si="50"/>
        <v>0.86193722445942422</v>
      </c>
      <c r="F604" s="23">
        <f t="shared" ca="1" si="51"/>
        <v>0.54732798144316663</v>
      </c>
      <c r="G604" s="23">
        <f t="shared" ca="1" si="52"/>
        <v>3.4444619408771175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ca="1" si="49"/>
        <v>1.6112294941042249</v>
      </c>
      <c r="E605" s="23">
        <f t="shared" ca="1" si="50"/>
        <v>0.86371375094016145</v>
      </c>
      <c r="F605" s="23">
        <f t="shared" ca="1" si="51"/>
        <v>0.54700683574462483</v>
      </c>
      <c r="G605" s="23">
        <f t="shared" ca="1" si="52"/>
        <v>3.4420888454037164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ca="1" si="49"/>
        <v>1.6114935851055545</v>
      </c>
      <c r="E606" s="23">
        <f t="shared" ca="1" si="50"/>
        <v>0.86548967013093747</v>
      </c>
      <c r="F606" s="23">
        <f t="shared" ca="1" si="51"/>
        <v>0.54668615286374633</v>
      </c>
      <c r="G606" s="23">
        <f t="shared" ca="1" si="52"/>
        <v>3.4397191699060667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ca="1" si="49"/>
        <v>1.6117563951492251</v>
      </c>
      <c r="E607" s="23">
        <f t="shared" ca="1" si="50"/>
        <v>0.86726498497976179</v>
      </c>
      <c r="F607" s="23">
        <f t="shared" ca="1" si="51"/>
        <v>0.54636592976958109</v>
      </c>
      <c r="G607" s="23">
        <f t="shared" ca="1" si="52"/>
        <v>3.437352891987064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ca="1" si="49"/>
        <v>1.612017932506141</v>
      </c>
      <c r="E608" s="23">
        <f t="shared" ca="1" si="50"/>
        <v>0.86903969841559392</v>
      </c>
      <c r="F608" s="23">
        <f t="shared" ca="1" si="51"/>
        <v>0.54604616346295443</v>
      </c>
      <c r="G608" s="23">
        <f t="shared" ca="1" si="52"/>
        <v>3.4349899894844067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ca="1" si="49"/>
        <v>1.6122782053805591</v>
      </c>
      <c r="E609" s="23">
        <f t="shared" ca="1" si="50"/>
        <v>0.87081381334849628</v>
      </c>
      <c r="F609" s="23">
        <f t="shared" ca="1" si="51"/>
        <v>0.54572685097610674</v>
      </c>
      <c r="G609" s="23">
        <f t="shared" ca="1" si="52"/>
        <v>3.4326304404679342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ca="1" si="55">1+$E$14/$E$13*(1-$C$19^2/C610^2)</f>
        <v>1.612537221910733</v>
      </c>
      <c r="E610" s="23">
        <f t="shared" ref="E610:E673" ca="1" si="56">$C$20*(C610/$C$19-$C$19/C610)</f>
        <v>0.87258733266978794</v>
      </c>
      <c r="F610" s="23">
        <f t="shared" ref="F610:F673" ca="1" si="57">(D610^2+E610^2)^0.5/(D610^2+E610^2)</f>
        <v>0.54540798937233481</v>
      </c>
      <c r="G610" s="23">
        <f t="shared" ref="G610:G673" ca="1" si="58">F610*$C$22/$C$12-$C$3</f>
        <v>3.4302742232369741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ca="1" si="55"/>
        <v>1.6127949901695486</v>
      </c>
      <c r="E611" s="23">
        <f t="shared" ca="1" si="56"/>
        <v>0.87436025925219318</v>
      </c>
      <c r="F611" s="23">
        <f t="shared" ca="1" si="57"/>
        <v>0.5450895757456411</v>
      </c>
      <c r="G611" s="23">
        <f t="shared" ca="1" si="58"/>
        <v>3.4279213163177569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ca="1" si="55"/>
        <v>1.6130515181651539</v>
      </c>
      <c r="E612" s="23">
        <f t="shared" ca="1" si="56"/>
        <v>0.87613259594999293</v>
      </c>
      <c r="F612" s="23">
        <f t="shared" ca="1" si="57"/>
        <v>0.54477160722038376</v>
      </c>
      <c r="G612" s="23">
        <f t="shared" ca="1" si="58"/>
        <v>3.4255716984608191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ca="1" si="55"/>
        <v>1.6133068138415798</v>
      </c>
      <c r="E613" s="23">
        <f t="shared" ca="1" si="56"/>
        <v>0.87790434559917008</v>
      </c>
      <c r="F613" s="23">
        <f t="shared" ca="1" si="57"/>
        <v>0.54445408095093417</v>
      </c>
      <c r="G613" s="23">
        <f t="shared" ca="1" si="58"/>
        <v>3.423225348638486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ca="1" si="55"/>
        <v>1.6135608850793561</v>
      </c>
      <c r="E614" s="23">
        <f t="shared" ca="1" si="56"/>
        <v>0.87967551101755914</v>
      </c>
      <c r="F614" s="23">
        <f t="shared" ca="1" si="57"/>
        <v>0.54413699412133698</v>
      </c>
      <c r="G614" s="23">
        <f t="shared" ca="1" si="58"/>
        <v>3.4208822460423458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ca="1" si="55"/>
        <v>1.6138137396961199</v>
      </c>
      <c r="E615" s="23">
        <f t="shared" ca="1" si="56"/>
        <v>0.88144609500498683</v>
      </c>
      <c r="F615" s="23">
        <f t="shared" ca="1" si="57"/>
        <v>0.54382034394497525</v>
      </c>
      <c r="G615" s="23">
        <f t="shared" ca="1" si="58"/>
        <v>3.4185423700807873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ca="1" si="55"/>
        <v>1.614065385447216</v>
      </c>
      <c r="E616" s="23">
        <f t="shared" ca="1" si="56"/>
        <v>0.88321610034342068</v>
      </c>
      <c r="F616" s="23">
        <f t="shared" ca="1" si="57"/>
        <v>0.54350412766423883</v>
      </c>
      <c r="G616" s="23">
        <f t="shared" ca="1" si="58"/>
        <v>3.4162057003765418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ca="1" si="55"/>
        <v>1.6143158300262916</v>
      </c>
      <c r="E617" s="23">
        <f t="shared" ca="1" si="56"/>
        <v>0.88498552979710665</v>
      </c>
      <c r="F617" s="23">
        <f t="shared" ca="1" si="57"/>
        <v>0.54318834255019899</v>
      </c>
      <c r="G617" s="23">
        <f t="shared" ca="1" si="58"/>
        <v>3.4138722167642803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ca="1" si="55"/>
        <v>1.6145650810658858</v>
      </c>
      <c r="E618" s="23">
        <f t="shared" ca="1" si="56"/>
        <v>0.8867543861127134</v>
      </c>
      <c r="F618" s="23">
        <f t="shared" ca="1" si="57"/>
        <v>0.54287298590228417</v>
      </c>
      <c r="G618" s="23">
        <f t="shared" ca="1" si="58"/>
        <v>3.41154189928822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ca="1" si="55"/>
        <v>1.6148131461380089</v>
      </c>
      <c r="E619" s="23">
        <f t="shared" ca="1" si="56"/>
        <v>0.88852267201946955</v>
      </c>
      <c r="F619" s="23">
        <f t="shared" ca="1" si="57"/>
        <v>0.5425580550479624</v>
      </c>
      <c r="G619" s="23">
        <f t="shared" ca="1" si="58"/>
        <v>3.4092147281997733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ca="1" si="55"/>
        <v>1.61506003275472</v>
      </c>
      <c r="E620" s="23">
        <f t="shared" ca="1" si="56"/>
        <v>0.89029039022930312</v>
      </c>
      <c r="F620" s="23">
        <f t="shared" ca="1" si="57"/>
        <v>0.54224354734242641</v>
      </c>
      <c r="G620" s="23">
        <f t="shared" ca="1" si="58"/>
        <v>3.406890683955226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ca="1" si="55"/>
        <v>1.6153057483686935</v>
      </c>
      <c r="E621" s="23">
        <f t="shared" ca="1" si="56"/>
        <v>0.89205754343697796</v>
      </c>
      <c r="F621" s="23">
        <f t="shared" ca="1" si="57"/>
        <v>0.54192946016828214</v>
      </c>
      <c r="G621" s="23">
        <f t="shared" ca="1" si="58"/>
        <v>3.4045697472134306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ca="1" si="55"/>
        <v>1.6155503003737826</v>
      </c>
      <c r="E622" s="23">
        <f t="shared" ca="1" si="56"/>
        <v>0.89382413432022967</v>
      </c>
      <c r="F622" s="23">
        <f t="shared" ca="1" si="57"/>
        <v>0.54161579093524326</v>
      </c>
      <c r="G622" s="23">
        <f t="shared" ca="1" si="58"/>
        <v>3.4022518988335526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ca="1" si="55"/>
        <v>1.6157936961055754</v>
      </c>
      <c r="E623" s="23">
        <f t="shared" ca="1" si="56"/>
        <v>0.8955901655398989</v>
      </c>
      <c r="F623" s="23">
        <f t="shared" ca="1" si="57"/>
        <v>0.54130253707982667</v>
      </c>
      <c r="G623" s="23">
        <f t="shared" ca="1" si="58"/>
        <v>3.3999371198728197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ca="1" si="55"/>
        <v>1.6160359428419455</v>
      </c>
      <c r="E624" s="23">
        <f t="shared" ca="1" si="56"/>
        <v>0.89735563974006594</v>
      </c>
      <c r="F624" s="23">
        <f t="shared" ca="1" si="57"/>
        <v>0.5409896960650542</v>
      </c>
      <c r="G624" s="23">
        <f t="shared" ca="1" si="58"/>
        <v>3.397625391584314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ca="1" si="55"/>
        <v>1.6162770478035948</v>
      </c>
      <c r="E625" s="23">
        <f t="shared" ca="1" si="56"/>
        <v>0.89912055954818149</v>
      </c>
      <c r="F625" s="23">
        <f t="shared" ca="1" si="57"/>
        <v>0.54067726538015604</v>
      </c>
      <c r="G625" s="23">
        <f t="shared" ca="1" si="58"/>
        <v>3.3953166954147873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ca="1" si="55"/>
        <v>1.6165170181545927</v>
      </c>
      <c r="E626" s="23">
        <f t="shared" ca="1" si="56"/>
        <v>0.90088492757519634</v>
      </c>
      <c r="F626" s="23">
        <f t="shared" ca="1" si="57"/>
        <v>0.54036524254028007</v>
      </c>
      <c r="G626" s="23">
        <f t="shared" ca="1" si="58"/>
        <v>3.3930110130025057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ca="1" si="55"/>
        <v>1.6167558610029078</v>
      </c>
      <c r="E627" s="23">
        <f t="shared" ca="1" si="56"/>
        <v>0.90264874641569337</v>
      </c>
      <c r="F627" s="23">
        <f t="shared" ca="1" si="57"/>
        <v>0.54005362508620192</v>
      </c>
      <c r="G627" s="23">
        <f t="shared" ca="1" si="58"/>
        <v>3.3907083261751141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ca="1" si="55"/>
        <v>1.6169935834009341</v>
      </c>
      <c r="E628" s="23">
        <f t="shared" ca="1" si="56"/>
        <v>0.90441201864801246</v>
      </c>
      <c r="F628" s="23">
        <f t="shared" ca="1" si="57"/>
        <v>0.53974241058404149</v>
      </c>
      <c r="G628" s="23">
        <f t="shared" ca="1" si="58"/>
        <v>3.3884086169475358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ca="1" si="55"/>
        <v>1.6172301923460126</v>
      </c>
      <c r="E629" s="23">
        <f t="shared" ca="1" si="56"/>
        <v>0.9061747468343796</v>
      </c>
      <c r="F629" s="23">
        <f t="shared" ca="1" si="57"/>
        <v>0.53943159662498075</v>
      </c>
      <c r="G629" s="23">
        <f t="shared" ca="1" si="58"/>
        <v>3.3861118675198894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ca="1" si="55"/>
        <v>1.6174656947809445</v>
      </c>
      <c r="E630" s="23">
        <f t="shared" ca="1" si="56"/>
        <v>0.90793693352103189</v>
      </c>
      <c r="F630" s="23">
        <f t="shared" ca="1" si="57"/>
        <v>0.53912118082498628</v>
      </c>
      <c r="G630" s="23">
        <f t="shared" ca="1" si="58"/>
        <v>3.3838180602754386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ca="1" si="55"/>
        <v>1.6177000975945024</v>
      </c>
      <c r="E631" s="23">
        <f t="shared" ca="1" si="56"/>
        <v>0.90969858123834124</v>
      </c>
      <c r="F631" s="23">
        <f t="shared" ca="1" si="57"/>
        <v>0.53881116082453484</v>
      </c>
      <c r="G631" s="23">
        <f t="shared" ca="1" si="58"/>
        <v>3.3815271777785663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ca="1" si="55"/>
        <v>1.6179334076219321</v>
      </c>
      <c r="E632" s="23">
        <f t="shared" ca="1" si="56"/>
        <v>0.91145969250093983</v>
      </c>
      <c r="F632" s="23">
        <f t="shared" ca="1" si="57"/>
        <v>0.53850153428834158</v>
      </c>
      <c r="G632" s="23">
        <f t="shared" ca="1" si="58"/>
        <v>3.3792392027727622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ca="1" si="55"/>
        <v>1.6181656316454531</v>
      </c>
      <c r="E633" s="23">
        <f t="shared" ca="1" si="56"/>
        <v>0.91322026980783977</v>
      </c>
      <c r="F633" s="23">
        <f t="shared" ca="1" si="57"/>
        <v>0.53819229890509312</v>
      </c>
      <c r="G633" s="23">
        <f t="shared" ca="1" si="58"/>
        <v>3.3769541181786527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ca="1" si="55"/>
        <v>1.6183967763947495</v>
      </c>
      <c r="E634" s="23">
        <f t="shared" ca="1" si="56"/>
        <v>0.91498031564255611</v>
      </c>
      <c r="F634" s="23">
        <f t="shared" ca="1" si="57"/>
        <v>0.53788345238718249</v>
      </c>
      <c r="G634" s="23">
        <f t="shared" ca="1" si="58"/>
        <v>3.3746719070920417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ca="1" si="55"/>
        <v>1.6186268485474586</v>
      </c>
      <c r="E635" s="23">
        <f t="shared" ca="1" si="56"/>
        <v>0.9167398324732261</v>
      </c>
      <c r="F635" s="23">
        <f t="shared" ca="1" si="57"/>
        <v>0.53757499247044793</v>
      </c>
      <c r="G635" s="23">
        <f t="shared" ca="1" si="58"/>
        <v>3.3723925527819816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ca="1" si="55"/>
        <v>1.6188558547296537</v>
      </c>
      <c r="E636" s="23">
        <f t="shared" ca="1" si="56"/>
        <v>0.91849882275272765</v>
      </c>
      <c r="F636" s="23">
        <f t="shared" ca="1" si="57"/>
        <v>0.53726691691391426</v>
      </c>
      <c r="G636" s="23">
        <f t="shared" ca="1" si="58"/>
        <v>3.3701160386888609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ca="1" si="55"/>
        <v>1.6190838015163189</v>
      </c>
      <c r="E637" s="23">
        <f t="shared" ca="1" si="56"/>
        <v>0.92025728891879777</v>
      </c>
      <c r="F637" s="23">
        <f t="shared" ca="1" si="57"/>
        <v>0.53695922349953873</v>
      </c>
      <c r="G637" s="23">
        <f t="shared" ca="1" si="58"/>
        <v>3.3678423484225251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ca="1" si="55"/>
        <v>1.6193106954318246</v>
      </c>
      <c r="E638" s="23">
        <f t="shared" ca="1" si="56"/>
        <v>0.9220152333941487</v>
      </c>
      <c r="F638" s="23">
        <f t="shared" ca="1" si="57"/>
        <v>0.53665191003195845</v>
      </c>
      <c r="G638" s="23">
        <f t="shared" ca="1" si="58"/>
        <v>3.3655714657604139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ca="1" si="55"/>
        <v>1.6195365429503905</v>
      </c>
      <c r="E639" s="23">
        <f t="shared" ca="1" si="56"/>
        <v>0.92377265858658353</v>
      </c>
      <c r="F639" s="23">
        <f t="shared" ca="1" si="57"/>
        <v>0.53634497433824135</v>
      </c>
      <c r="G639" s="23">
        <f t="shared" ca="1" si="58"/>
        <v>3.3633033746457186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ca="1" si="55"/>
        <v>1.6197613504965509</v>
      </c>
      <c r="E640" s="23">
        <f t="shared" ca="1" si="56"/>
        <v>0.92552956688911159</v>
      </c>
      <c r="F640" s="23">
        <f t="shared" ca="1" si="57"/>
        <v>0.53603841426764065</v>
      </c>
      <c r="G640" s="23">
        <f t="shared" ca="1" si="58"/>
        <v>3.361038059185566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ca="1" si="55"/>
        <v>1.6199851244456089</v>
      </c>
      <c r="E641" s="23">
        <f t="shared" ca="1" si="56"/>
        <v>0.9272859606800602</v>
      </c>
      <c r="F641" s="23">
        <f t="shared" ca="1" si="57"/>
        <v>0.53573222769135176</v>
      </c>
      <c r="G641" s="23">
        <f t="shared" ca="1" si="58"/>
        <v>3.3587755036492268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ca="1" si="55"/>
        <v>1.6202078711240901</v>
      </c>
      <c r="E642" s="23">
        <f t="shared" ca="1" si="56"/>
        <v>0.92904184232318909</v>
      </c>
      <c r="F642" s="23">
        <f t="shared" ca="1" si="57"/>
        <v>0.53542641250227219</v>
      </c>
      <c r="G642" s="23">
        <f t="shared" ca="1" si="58"/>
        <v>3.3565156924663357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ca="1" si="55"/>
        <v>1.6204295968101889</v>
      </c>
      <c r="E643" s="23">
        <f t="shared" ca="1" si="56"/>
        <v>0.93079721416779937</v>
      </c>
      <c r="F643" s="23">
        <f t="shared" ca="1" si="57"/>
        <v>0.5351209666147646</v>
      </c>
      <c r="G643" s="23">
        <f t="shared" ca="1" si="58"/>
        <v>3.3542586102251453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ca="1" si="55"/>
        <v>1.6206503077342114</v>
      </c>
      <c r="E644" s="23">
        <f t="shared" ca="1" si="56"/>
        <v>0.93255207854884692</v>
      </c>
      <c r="F644" s="23">
        <f t="shared" ca="1" si="57"/>
        <v>0.53481588796442192</v>
      </c>
      <c r="G644" s="23">
        <f t="shared" ca="1" si="58"/>
        <v>3.3520042416707883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ca="1" si="55"/>
        <v>1.6208700100790123</v>
      </c>
      <c r="E645" s="23">
        <f t="shared" ca="1" si="56"/>
        <v>0.93430643778704847</v>
      </c>
      <c r="F645" s="23">
        <f t="shared" ca="1" si="57"/>
        <v>0.53451117450783681</v>
      </c>
      <c r="G645" s="23">
        <f t="shared" ca="1" si="58"/>
        <v>3.3497525717035739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ca="1" si="55"/>
        <v>1.6210887099804294</v>
      </c>
      <c r="E646" s="23">
        <f t="shared" ca="1" si="56"/>
        <v>0.9360602941889935</v>
      </c>
      <c r="F646" s="23">
        <f t="shared" ca="1" si="57"/>
        <v>0.53420682422237176</v>
      </c>
      <c r="G646" s="23">
        <f t="shared" ca="1" si="58"/>
        <v>3.3475035853772899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ca="1" si="55"/>
        <v>1.62130641352771</v>
      </c>
      <c r="E647" s="23">
        <f t="shared" ca="1" si="56"/>
        <v>0.93781365004724704</v>
      </c>
      <c r="F647" s="23">
        <f t="shared" ca="1" si="57"/>
        <v>0.53390283510593406</v>
      </c>
      <c r="G647" s="23">
        <f t="shared" ca="1" si="58"/>
        <v>3.3452572678975376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ca="1" si="55"/>
        <v>1.6215231267639367</v>
      </c>
      <c r="E648" s="23">
        <f t="shared" ca="1" si="56"/>
        <v>0.93956650764046135</v>
      </c>
      <c r="F648" s="23">
        <f t="shared" ca="1" si="57"/>
        <v>0.53359920517675163</v>
      </c>
      <c r="G648" s="23">
        <f t="shared" ca="1" si="58"/>
        <v>3.3430136046200789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ca="1" si="55"/>
        <v>1.6217388556864452</v>
      </c>
      <c r="E649" s="23">
        <f t="shared" ca="1" si="56"/>
        <v>0.94131886923347685</v>
      </c>
      <c r="F649" s="23">
        <f t="shared" ca="1" si="57"/>
        <v>0.53329593247315332</v>
      </c>
      <c r="G649" s="23">
        <f t="shared" ca="1" si="58"/>
        <v>3.3407725810492104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ca="1" si="55"/>
        <v>1.6219536062472404</v>
      </c>
      <c r="E650" s="23">
        <f t="shared" ca="1" si="56"/>
        <v>0.94307073707742983</v>
      </c>
      <c r="F650" s="23">
        <f t="shared" ca="1" si="57"/>
        <v>0.53299301505334973</v>
      </c>
      <c r="G650" s="23">
        <f t="shared" ca="1" si="58"/>
        <v>3.3385341828361423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ca="1" si="55"/>
        <v>1.6221673843534061</v>
      </c>
      <c r="E651" s="23">
        <f t="shared" ca="1" si="56"/>
        <v>0.944822113409853</v>
      </c>
      <c r="F651" s="23">
        <f t="shared" ca="1" si="57"/>
        <v>0.53269045099521861</v>
      </c>
      <c r="G651" s="23">
        <f t="shared" ca="1" si="58"/>
        <v>3.3362983957774177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ca="1" si="55"/>
        <v>1.6223801958675119</v>
      </c>
      <c r="E652" s="23">
        <f t="shared" ca="1" si="56"/>
        <v>0.94657300045478088</v>
      </c>
      <c r="F652" s="23">
        <f t="shared" ca="1" si="57"/>
        <v>0.5323882383960914</v>
      </c>
      <c r="G652" s="23">
        <f t="shared" ca="1" si="58"/>
        <v>3.3340652058133293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ca="1" si="55"/>
        <v>1.6225920466080144</v>
      </c>
      <c r="E653" s="23">
        <f t="shared" ca="1" si="56"/>
        <v>0.94832340042284957</v>
      </c>
      <c r="F653" s="23">
        <f t="shared" ca="1" si="57"/>
        <v>0.53208637537254333</v>
      </c>
      <c r="G653" s="23">
        <f t="shared" ca="1" si="58"/>
        <v>3.3318345990263731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ca="1" si="55"/>
        <v>1.6228029423496562</v>
      </c>
      <c r="E654" s="23">
        <f t="shared" ca="1" si="56"/>
        <v>0.95007331551139829</v>
      </c>
      <c r="F654" s="23">
        <f t="shared" ca="1" si="57"/>
        <v>0.53178486006018466</v>
      </c>
      <c r="G654" s="23">
        <f t="shared" ca="1" si="58"/>
        <v>3.3296065616397024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ca="1" si="55"/>
        <v>1.6230128888238569</v>
      </c>
      <c r="E655" s="23">
        <f t="shared" ca="1" si="56"/>
        <v>0.951822747904569</v>
      </c>
      <c r="F655" s="23">
        <f t="shared" ca="1" si="57"/>
        <v>0.53148369061345613</v>
      </c>
      <c r="G655" s="23">
        <f t="shared" ca="1" si="58"/>
        <v>3.3273810800156189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ca="1" si="55"/>
        <v>1.6232218917191061</v>
      </c>
      <c r="E656" s="23">
        <f t="shared" ca="1" si="56"/>
        <v>0.95357169977340561</v>
      </c>
      <c r="F656" s="23">
        <f t="shared" ca="1" si="57"/>
        <v>0.53118286520542513</v>
      </c>
      <c r="G656" s="23">
        <f t="shared" ca="1" si="58"/>
        <v>3.3251581406540645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ca="1" si="55"/>
        <v>1.6234299566813455</v>
      </c>
      <c r="E657" s="23">
        <f t="shared" ca="1" si="56"/>
        <v>0.95532017327595131</v>
      </c>
      <c r="F657" s="23">
        <f t="shared" ca="1" si="57"/>
        <v>0.53088238202758575</v>
      </c>
      <c r="G657" s="23">
        <f t="shared" ca="1" si="58"/>
        <v>3.3229377301911445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ca="1" si="55"/>
        <v>1.6236370893143519</v>
      </c>
      <c r="E658" s="23">
        <f t="shared" ca="1" si="56"/>
        <v>0.9570681705573465</v>
      </c>
      <c r="F658" s="23">
        <f t="shared" ca="1" si="57"/>
        <v>0.53058223928965942</v>
      </c>
      <c r="G658" s="23">
        <f t="shared" ca="1" si="58"/>
        <v>3.3207198353976555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ca="1" si="55"/>
        <v>1.6238432951801141</v>
      </c>
      <c r="E659" s="23">
        <f t="shared" ca="1" si="56"/>
        <v>0.9588156937499247</v>
      </c>
      <c r="F659" s="23">
        <f t="shared" ca="1" si="57"/>
        <v>0.53028243521939988</v>
      </c>
      <c r="G659" s="23">
        <f t="shared" ca="1" si="58"/>
        <v>3.318504443177642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ca="1" si="55"/>
        <v>1.6240485797992061</v>
      </c>
      <c r="E660" s="23">
        <f t="shared" ca="1" si="56"/>
        <v>0.96056274497330807</v>
      </c>
      <c r="F660" s="23">
        <f t="shared" ca="1" si="57"/>
        <v>0.52998296806239897</v>
      </c>
      <c r="G660" s="23">
        <f t="shared" ca="1" si="58"/>
        <v>3.3162915405669637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ca="1" si="55"/>
        <v>1.6242529486511574</v>
      </c>
      <c r="E661" s="23">
        <f t="shared" ca="1" si="56"/>
        <v>0.96230932633450172</v>
      </c>
      <c r="F661" s="23">
        <f t="shared" ca="1" si="57"/>
        <v>0.52968383608189529</v>
      </c>
      <c r="G661" s="23">
        <f t="shared" ca="1" si="58"/>
        <v>3.3140811147318794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ca="1" si="55"/>
        <v>1.6244564071748169</v>
      </c>
      <c r="E662" s="23">
        <f t="shared" ca="1" si="56"/>
        <v>0.96405543992798814</v>
      </c>
      <c r="F662" s="23">
        <f t="shared" ca="1" si="57"/>
        <v>0.5293850375585849</v>
      </c>
      <c r="G662" s="23">
        <f t="shared" ca="1" si="58"/>
        <v>3.3118731529676508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ca="1" si="55"/>
        <v>1.6246589607687172</v>
      </c>
      <c r="E663" s="23">
        <f t="shared" ca="1" si="56"/>
        <v>0.96580108783581953</v>
      </c>
      <c r="F663" s="23">
        <f t="shared" ca="1" si="57"/>
        <v>0.52908657079043386</v>
      </c>
      <c r="G663" s="23">
        <f t="shared" ca="1" si="58"/>
        <v>3.309667642697153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ca="1" si="55"/>
        <v>1.6248606147914302</v>
      </c>
      <c r="E664" s="23">
        <f t="shared" ca="1" si="56"/>
        <v>0.96754627212771005</v>
      </c>
      <c r="F664" s="23">
        <f t="shared" ca="1" si="57"/>
        <v>0.52878843409249454</v>
      </c>
      <c r="G664" s="23">
        <f t="shared" ca="1" si="58"/>
        <v>3.3074645714695232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ca="1" si="55"/>
        <v>1.6250613745619238</v>
      </c>
      <c r="E665" s="23">
        <f t="shared" ca="1" si="56"/>
        <v>0.96929099486112602</v>
      </c>
      <c r="F665" s="23">
        <f t="shared" ca="1" si="57"/>
        <v>0.52849062579672157</v>
      </c>
      <c r="G665" s="23">
        <f t="shared" ca="1" si="58"/>
        <v>3.3052639269587942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ca="1" si="55"/>
        <v>1.6252612453599111</v>
      </c>
      <c r="E666" s="23">
        <f t="shared" ca="1" si="56"/>
        <v>0.97103525808137903</v>
      </c>
      <c r="F666" s="23">
        <f t="shared" ca="1" si="57"/>
        <v>0.52819314425179176</v>
      </c>
      <c r="G666" s="23">
        <f t="shared" ca="1" si="58"/>
        <v>3.3030656969625687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ca="1" si="55"/>
        <v>1.6254602324261975</v>
      </c>
      <c r="E667" s="23">
        <f t="shared" ca="1" si="56"/>
        <v>0.97277906382171309</v>
      </c>
      <c r="F667" s="23">
        <f t="shared" ca="1" si="57"/>
        <v>0.52789598782292602</v>
      </c>
      <c r="G667" s="23">
        <f t="shared" ca="1" si="58"/>
        <v>3.3008698694007008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ca="1" si="55"/>
        <v>1.6256583409630259</v>
      </c>
      <c r="E668" s="23">
        <f t="shared" ca="1" si="56"/>
        <v>0.97452241410339457</v>
      </c>
      <c r="F668" s="23">
        <f t="shared" ca="1" si="57"/>
        <v>0.52759915489171194</v>
      </c>
      <c r="G668" s="23">
        <f t="shared" ca="1" si="58"/>
        <v>3.2986764323139854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ca="1" si="55"/>
        <v>1.6258555761344144</v>
      </c>
      <c r="E669" s="23">
        <f t="shared" ca="1" si="56"/>
        <v>0.97626531093579894</v>
      </c>
      <c r="F669" s="23">
        <f t="shared" ca="1" si="57"/>
        <v>0.52730264385593051</v>
      </c>
      <c r="G669" s="23">
        <f t="shared" ca="1" si="58"/>
        <v>3.296485373862879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ca="1" si="55"/>
        <v>1.6260519430664946</v>
      </c>
      <c r="E670" s="23">
        <f t="shared" ca="1" si="56"/>
        <v>0.97800775631650139</v>
      </c>
      <c r="F670" s="23">
        <f t="shared" ca="1" si="57"/>
        <v>0.52700645312938255</v>
      </c>
      <c r="G670" s="23">
        <f t="shared" ca="1" si="58"/>
        <v>3.2942966823262152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ca="1" si="55"/>
        <v>1.6262474468478441</v>
      </c>
      <c r="E671" s="23">
        <f t="shared" ca="1" si="56"/>
        <v>0.97974975223135918</v>
      </c>
      <c r="F671" s="23">
        <f t="shared" ca="1" si="57"/>
        <v>0.52671058114171898</v>
      </c>
      <c r="G671" s="23">
        <f t="shared" ca="1" si="58"/>
        <v>3.2921103460999519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ca="1" si="55"/>
        <v>1.6264420925298158</v>
      </c>
      <c r="E672" s="23">
        <f t="shared" ca="1" si="56"/>
        <v>0.98149130065460011</v>
      </c>
      <c r="F672" s="23">
        <f t="shared" ca="1" si="57"/>
        <v>0.52641502633827231</v>
      </c>
      <c r="G672" s="23">
        <f t="shared" ca="1" si="58"/>
        <v>3.2899263536959249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ca="1" si="55"/>
        <v>1.626635885126865</v>
      </c>
      <c r="E673" s="23">
        <f t="shared" ca="1" si="56"/>
        <v>0.98323240354890629</v>
      </c>
      <c r="F673" s="23">
        <f t="shared" ca="1" si="57"/>
        <v>0.52611978717988961</v>
      </c>
      <c r="G673" s="23">
        <f t="shared" ca="1" si="58"/>
        <v>3.2877446937406143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ca="1" si="61">1+$E$14/$E$13*(1-$C$19^2/C674^2)</f>
        <v>1.6268288296168714</v>
      </c>
      <c r="E674" s="23">
        <f t="shared" ref="E674:E689" ca="1" si="62">$C$20*(C674/$C$19-$C$19/C674)</f>
        <v>0.9849730628654999</v>
      </c>
      <c r="F674" s="23">
        <f t="shared" ref="F674:F689" ca="1" si="63">(D674^2+E674^2)^0.5/(D674^2+E674^2)</f>
        <v>0.52582486214276825</v>
      </c>
      <c r="G674" s="23">
        <f t="shared" ref="G674:G689" ca="1" si="64">F674*$C$22/$C$12-$C$3</f>
        <v>3.2855653549739317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ca="1" si="61"/>
        <v>1.6270209309414594</v>
      </c>
      <c r="E675" s="23">
        <f t="shared" ca="1" si="62"/>
        <v>0.98671328054422547</v>
      </c>
      <c r="F675" s="23">
        <f t="shared" ca="1" si="63"/>
        <v>0.5255302497182931</v>
      </c>
      <c r="G675" s="23">
        <f t="shared" ca="1" si="64"/>
        <v>3.2833883262480161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ca="1" si="61"/>
        <v>1.6272121940063142</v>
      </c>
      <c r="E676" s="23">
        <f t="shared" ca="1" si="62"/>
        <v>0.98845305851363163</v>
      </c>
      <c r="F676" s="23">
        <f t="shared" ca="1" si="63"/>
        <v>0.5252359484128758</v>
      </c>
      <c r="G676" s="23">
        <f t="shared" ca="1" si="64"/>
        <v>3.2812135965260452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ca="1" si="61"/>
        <v>1.6274026236814958</v>
      </c>
      <c r="E677" s="23">
        <f t="shared" ca="1" si="62"/>
        <v>0.99019239869105624</v>
      </c>
      <c r="F677" s="23">
        <f t="shared" ca="1" si="63"/>
        <v>0.52494195674779498</v>
      </c>
      <c r="G677" s="23">
        <f t="shared" ca="1" si="64"/>
        <v>3.2790411548810567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ca="1" si="61"/>
        <v>1.6275922248017474</v>
      </c>
      <c r="E678" s="23">
        <f t="shared" ca="1" si="62"/>
        <v>0.99193130298270504</v>
      </c>
      <c r="F678" s="23">
        <f t="shared" ca="1" si="63"/>
        <v>0.52464827325903973</v>
      </c>
      <c r="G678" s="23">
        <f t="shared" ca="1" si="64"/>
        <v>3.2768709904947908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ca="1" si="61"/>
        <v>1.6277810021668038</v>
      </c>
      <c r="E679" s="23">
        <f t="shared" ca="1" si="62"/>
        <v>0.99366977328373418</v>
      </c>
      <c r="F679" s="23">
        <f t="shared" ca="1" si="63"/>
        <v>0.52435489649715361</v>
      </c>
      <c r="G679" s="23">
        <f t="shared" ca="1" si="64"/>
        <v>3.2747030926565381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ca="1" si="61"/>
        <v>1.6279689605416947</v>
      </c>
      <c r="E680" s="23">
        <f t="shared" ca="1" si="62"/>
        <v>0.99540781147832746</v>
      </c>
      <c r="F680" s="23">
        <f t="shared" ca="1" si="63"/>
        <v>0.52406182502708154</v>
      </c>
      <c r="G680" s="23">
        <f t="shared" ca="1" si="64"/>
        <v>3.2725374507620053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ca="1" si="61"/>
        <v>1.628156104657045</v>
      </c>
      <c r="E681" s="23">
        <f t="shared" ca="1" si="62"/>
        <v>0.99714541943977997</v>
      </c>
      <c r="F681" s="23">
        <f t="shared" ca="1" si="63"/>
        <v>0.52376905742801694</v>
      </c>
      <c r="G681" s="23">
        <f t="shared" ca="1" si="64"/>
        <v>3.2703740543121897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ca="1" si="61"/>
        <v>1.6283424392093728</v>
      </c>
      <c r="E682" s="23">
        <f t="shared" ca="1" si="62"/>
        <v>0.99888259903057208</v>
      </c>
      <c r="F682" s="23">
        <f t="shared" ca="1" si="63"/>
        <v>0.52347659229325216</v>
      </c>
      <c r="G682" s="23">
        <f t="shared" ca="1" si="64"/>
        <v>3.2682128929122722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ca="1" si="61"/>
        <v>1.6285279688613841</v>
      </c>
      <c r="E683" s="23">
        <f t="shared" ca="1" si="62"/>
        <v>1.0006193521024507</v>
      </c>
      <c r="F683" s="23">
        <f t="shared" ca="1" si="63"/>
        <v>0.52318442823002975</v>
      </c>
      <c r="G683" s="23">
        <f t="shared" ca="1" si="64"/>
        <v>3.2660539562705182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ca="1" si="61"/>
        <v>1.6287126982422644</v>
      </c>
      <c r="E684" s="23">
        <f t="shared" ca="1" si="62"/>
        <v>1.0023556804965037</v>
      </c>
      <c r="F684" s="23">
        <f t="shared" ca="1" si="63"/>
        <v>0.52289256385939564</v>
      </c>
      <c r="G684" s="23">
        <f t="shared" ca="1" si="64"/>
        <v>3.2638972341971919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ca="1" si="61"/>
        <v>1.6288966319479672</v>
      </c>
      <c r="E685" s="23">
        <f t="shared" ca="1" si="62"/>
        <v>1.0040915860432398</v>
      </c>
      <c r="F685" s="23">
        <f t="shared" ca="1" si="63"/>
        <v>0.52260099781605351</v>
      </c>
      <c r="G685" s="23">
        <f t="shared" ca="1" si="64"/>
        <v>3.2617427166034818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ca="1" si="61"/>
        <v>1.6290797745415007</v>
      </c>
      <c r="E686" s="23">
        <f t="shared" ca="1" si="62"/>
        <v>1.0058270705626622</v>
      </c>
      <c r="F686" s="23">
        <f t="shared" ca="1" si="63"/>
        <v>0.52230972874822157</v>
      </c>
      <c r="G686" s="23">
        <f t="shared" ca="1" si="64"/>
        <v>3.25959039350044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ca="1" si="61"/>
        <v>1.6292621305532093</v>
      </c>
      <c r="E687" s="23">
        <f t="shared" ca="1" si="62"/>
        <v>1.0075621358643425</v>
      </c>
      <c r="F687" s="23">
        <f t="shared" ca="1" si="63"/>
        <v>0.52201875531749053</v>
      </c>
      <c r="G687" s="23">
        <f t="shared" ca="1" si="64"/>
        <v>3.2574402549979373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ca="1" si="61"/>
        <v>1.6294437044810559</v>
      </c>
      <c r="E688" s="23">
        <f t="shared" ca="1" si="62"/>
        <v>1.0092967837474995</v>
      </c>
      <c r="F688" s="23">
        <f t="shared" ca="1" si="63"/>
        <v>0.52172807619868322</v>
      </c>
      <c r="G688" s="23">
        <f t="shared" ca="1" si="64"/>
        <v>3.2552922913036197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ca="1" si="61"/>
        <v>1.6296245007908974</v>
      </c>
      <c r="E689" s="23">
        <f t="shared" ca="1" si="62"/>
        <v>1.0110310160010694</v>
      </c>
      <c r="F689" s="23">
        <f t="shared" ca="1" si="63"/>
        <v>0.52143769007971541</v>
      </c>
      <c r="G689" s="23">
        <f t="shared" ca="1" si="64"/>
        <v>3.2531464927218852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5:E29"/>
  <sheetViews>
    <sheetView topLeftCell="A7" workbookViewId="0">
      <selection activeCell="N12" sqref="N12"/>
    </sheetView>
  </sheetViews>
  <sheetFormatPr defaultRowHeight="13.5" x14ac:dyDescent="0.15"/>
  <cols>
    <col min="3" max="3" width="17.25" bestFit="1" customWidth="1"/>
  </cols>
  <sheetData>
    <row r="5" spans="2:5" x14ac:dyDescent="0.15">
      <c r="B5" t="s">
        <v>123</v>
      </c>
      <c r="C5" t="s">
        <v>55</v>
      </c>
      <c r="D5" t="s">
        <v>125</v>
      </c>
      <c r="E5" t="s">
        <v>126</v>
      </c>
    </row>
    <row r="6" spans="2:5" x14ac:dyDescent="0.15">
      <c r="B6">
        <f>1/C6</f>
        <v>5.0000000000000001E-3</v>
      </c>
      <c r="C6">
        <v>200</v>
      </c>
      <c r="D6">
        <v>157.77823384351382</v>
      </c>
    </row>
    <row r="7" spans="2:5" x14ac:dyDescent="0.15">
      <c r="B7">
        <f t="shared" ref="B7:B13" si="0">1/C7</f>
        <v>4.0000000000000001E-3</v>
      </c>
      <c r="C7">
        <v>250</v>
      </c>
      <c r="D7">
        <v>113.71087188575815</v>
      </c>
    </row>
    <row r="8" spans="2:5" x14ac:dyDescent="0.15">
      <c r="B8">
        <f t="shared" si="0"/>
        <v>3.3333333333333335E-3</v>
      </c>
      <c r="C8">
        <v>300</v>
      </c>
      <c r="D8">
        <v>86.350989869435764</v>
      </c>
    </row>
    <row r="9" spans="2:5" x14ac:dyDescent="0.15">
      <c r="B9">
        <f t="shared" si="0"/>
        <v>2.8571428571428571E-3</v>
      </c>
      <c r="C9">
        <v>350</v>
      </c>
      <c r="D9">
        <v>67.541867603141384</v>
      </c>
    </row>
    <row r="10" spans="2:5" x14ac:dyDescent="0.15">
      <c r="B10">
        <f t="shared" si="0"/>
        <v>2.5000000000000001E-3</v>
      </c>
      <c r="C10">
        <v>400</v>
      </c>
      <c r="D10">
        <v>53.561865606007927</v>
      </c>
    </row>
    <row r="11" spans="2:5" x14ac:dyDescent="0.15">
      <c r="B11">
        <f t="shared" si="0"/>
        <v>2.2222222222222222E-3</v>
      </c>
      <c r="C11">
        <v>450</v>
      </c>
      <c r="D11">
        <v>42.777337418144825</v>
      </c>
    </row>
    <row r="12" spans="2:5" x14ac:dyDescent="0.15">
      <c r="B12">
        <f t="shared" si="0"/>
        <v>2E-3</v>
      </c>
      <c r="C12">
        <v>500</v>
      </c>
      <c r="D12">
        <v>34.10963813756949</v>
      </c>
    </row>
    <row r="13" spans="2:5" x14ac:dyDescent="0.15">
      <c r="B13">
        <f t="shared" si="0"/>
        <v>1.8181818181818182E-3</v>
      </c>
      <c r="C13">
        <v>550</v>
      </c>
      <c r="D13">
        <v>26.973229955012791</v>
      </c>
    </row>
    <row r="16" spans="2:5" x14ac:dyDescent="0.15">
      <c r="C16" t="s">
        <v>127</v>
      </c>
      <c r="D16" t="s">
        <v>128</v>
      </c>
    </row>
    <row r="17" spans="3:4" x14ac:dyDescent="0.15">
      <c r="C17" s="22">
        <f ca="1">'4回目Lp計算 (1.5倍)'!C13</f>
        <v>304.09159791821003</v>
      </c>
      <c r="D17">
        <f ca="1">('4回目Lp計算 (1.5倍)'!G23-1)*100</f>
        <v>25.264315148435458</v>
      </c>
    </row>
    <row r="18" spans="3:4" x14ac:dyDescent="0.15">
      <c r="C18" s="22">
        <f ca="1">'4回目Lp計算 (0.5倍) '!C13</f>
        <v>152.04579895910501</v>
      </c>
      <c r="D18">
        <f ca="1">('4回目Lp計算 (0.5倍) '!G23-1)*100</f>
        <v>93.702846405925882</v>
      </c>
    </row>
    <row r="20" spans="3:4" x14ac:dyDescent="0.15">
      <c r="C20" t="s">
        <v>129</v>
      </c>
      <c r="D20">
        <f ca="1">(D17-D18)/(1/C17-1/C18)</f>
        <v>20811.582329265628</v>
      </c>
    </row>
    <row r="21" spans="3:4" x14ac:dyDescent="0.15">
      <c r="C21" t="s">
        <v>130</v>
      </c>
      <c r="D21">
        <f ca="1">D17-D20/C17</f>
        <v>-43.174216109054967</v>
      </c>
    </row>
    <row r="23" spans="3:4" x14ac:dyDescent="0.15">
      <c r="C23" t="s">
        <v>127</v>
      </c>
      <c r="D23">
        <f ca="1">D20/(-D21+30)+'4回目Lp計算 (0.5倍) '!C14</f>
        <v>389.74382475601408</v>
      </c>
    </row>
    <row r="27" spans="3:4" x14ac:dyDescent="0.15">
      <c r="C27" t="s">
        <v>131</v>
      </c>
    </row>
    <row r="28" spans="3:4" x14ac:dyDescent="0.15">
      <c r="C28" t="s">
        <v>132</v>
      </c>
    </row>
    <row r="29" spans="3:4" x14ac:dyDescent="0.15">
      <c r="C29" t="s">
        <v>133</v>
      </c>
    </row>
  </sheetData>
  <phoneticPr fontId="2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L689"/>
  <sheetViews>
    <sheetView topLeftCell="A18" workbookViewId="0">
      <selection activeCell="N12" sqref="N12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計算途中過程!E6</f>
        <v>390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141</v>
      </c>
      <c r="C9" s="23">
        <f>C4/C5*C7</f>
        <v>0.89774999999999994</v>
      </c>
    </row>
    <row r="10" spans="2:5" x14ac:dyDescent="0.15">
      <c r="B10" s="23" t="s">
        <v>48</v>
      </c>
      <c r="C10" s="26">
        <f ca="1">計算途中過程!E59</f>
        <v>39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 ca="1">C10/C11/計算途中過程!E64</f>
        <v>16.657832903691379</v>
      </c>
    </row>
    <row r="13" spans="2:5" x14ac:dyDescent="0.15">
      <c r="B13" s="23" t="s">
        <v>143</v>
      </c>
      <c r="C13" s="27">
        <f ca="1">(計算途中過程!E63-計算途中過程!E60)*1</f>
        <v>284.41141478371492</v>
      </c>
      <c r="D13" s="23" t="s">
        <v>144</v>
      </c>
      <c r="E13" s="23">
        <f ca="1">C13*0.000001</f>
        <v>2.844114147837149E-4</v>
      </c>
    </row>
    <row r="14" spans="2:5" x14ac:dyDescent="0.15">
      <c r="B14" s="23" t="s">
        <v>51</v>
      </c>
      <c r="C14" s="26">
        <f ca="1">計算途中過程!E60</f>
        <v>105.33240997229917</v>
      </c>
      <c r="D14" s="23" t="s">
        <v>52</v>
      </c>
      <c r="E14" s="23">
        <f ca="1">C14*0.000001</f>
        <v>1.0533240997229917E-4</v>
      </c>
    </row>
    <row r="15" spans="2:5" x14ac:dyDescent="0.15">
      <c r="B15" s="23" t="s">
        <v>86</v>
      </c>
      <c r="C15" s="28">
        <f ca="1">計算途中過程!E62</f>
        <v>21.537909636065294</v>
      </c>
      <c r="D15" s="23" t="s">
        <v>70</v>
      </c>
      <c r="E15" s="23">
        <f ca="1">C15*0.000000001</f>
        <v>2.1537909636065295E-8</v>
      </c>
    </row>
    <row r="18" spans="2:11" x14ac:dyDescent="0.15">
      <c r="B18" s="23" t="s">
        <v>145</v>
      </c>
      <c r="C18" s="23">
        <f ca="1">8*C12^2*C9/PI()^2</f>
        <v>201.92154382335386</v>
      </c>
    </row>
    <row r="19" spans="2:11" x14ac:dyDescent="0.15">
      <c r="B19" s="23" t="s">
        <v>146</v>
      </c>
      <c r="C19" s="23">
        <f ca="1">1/(E14*E15)^0.5</f>
        <v>663922.23616328323</v>
      </c>
      <c r="D19" s="23" t="s">
        <v>147</v>
      </c>
      <c r="E19" s="29">
        <f ca="1">C19/2/PI()/1000</f>
        <v>105.66650571401125</v>
      </c>
    </row>
    <row r="20" spans="2:11" x14ac:dyDescent="0.15">
      <c r="B20" s="23" t="s">
        <v>148</v>
      </c>
      <c r="C20" s="23">
        <f ca="1">(E14/E15)^0.5/C18</f>
        <v>0.34633515495729045</v>
      </c>
      <c r="F20" s="23" t="s">
        <v>149</v>
      </c>
      <c r="G20" s="23">
        <f ca="1">MAX(F29:F689)</f>
        <v>2.1602965041631963</v>
      </c>
    </row>
    <row r="21" spans="2:11" x14ac:dyDescent="0.15">
      <c r="F21" s="23" t="s">
        <v>150</v>
      </c>
      <c r="G21" s="23">
        <f ca="1">MATCH(G20,F29:F689,0)</f>
        <v>77</v>
      </c>
    </row>
    <row r="22" spans="2:11" x14ac:dyDescent="0.15">
      <c r="B22" s="23" t="s">
        <v>151</v>
      </c>
      <c r="C22" s="23">
        <f>C1/2</f>
        <v>195</v>
      </c>
      <c r="F22" s="23" t="s">
        <v>152</v>
      </c>
      <c r="G22" s="23">
        <f ca="1">OFFSET(B28,G21,0,1,1)</f>
        <v>58</v>
      </c>
    </row>
    <row r="23" spans="2:11" x14ac:dyDescent="0.15">
      <c r="B23" s="23" t="s">
        <v>153</v>
      </c>
      <c r="C23" s="23">
        <f ca="1">C4*C12/C22</f>
        <v>1.0763522799308276</v>
      </c>
      <c r="F23" s="23" t="s">
        <v>154</v>
      </c>
      <c r="G23" s="23">
        <f ca="1">G20/C23</f>
        <v>2.0070534010500993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 ca="1">1+$E$14/$E$13*(1-$C$19^2/C26^2)</f>
        <v>0.39162208719571656</v>
      </c>
      <c r="E26" s="23">
        <f ca="1">$C$20*(C26/$C$19-$C$19/C26)</f>
        <v>-0.3499701698183913</v>
      </c>
      <c r="F26" s="23">
        <f ca="1">(D26^2+E26^2)^0.5/(D26^2+E26^2)</f>
        <v>1.90399535272136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ca="1" si="1">1+$E$14/$E$13*(1-$C$19^2/C29^2)</f>
        <v>-8.9674851814145029</v>
      </c>
      <c r="E29" s="23">
        <f t="shared" ref="E29:E92" ca="1" si="2">$C$20*(C29/$C$19-$C$19/C29)</f>
        <v>-1.764248786402522</v>
      </c>
      <c r="F29" s="23">
        <f ca="1">(D29^2+E29^2)^0.5/(D29^2+E29^2)</f>
        <v>0.10941654866265857</v>
      </c>
      <c r="G29" s="23">
        <f ca="1">F29*$C$22/$C$12-$C$3</f>
        <v>0.68085250419880905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ca="1" si="1"/>
        <v>-8.4693502422831717</v>
      </c>
      <c r="E30" s="23">
        <f t="shared" ca="1" si="2"/>
        <v>-1.7179806744756689</v>
      </c>
      <c r="F30" s="23">
        <f t="shared" ref="F30:F93" ca="1" si="3">(D30^2+E30^2)^0.5/(D30^2+E30^2)</f>
        <v>0.1157161342675212</v>
      </c>
      <c r="G30" s="23">
        <f t="shared" ref="G30:G93" ca="1" si="4">F30*$C$22/$C$12-$C$3</f>
        <v>0.75459674212281869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ca="1" si="1"/>
        <v>-8.0063710429561556</v>
      </c>
      <c r="E31" s="23">
        <f t="shared" ca="1" si="2"/>
        <v>-1.6738377672892484</v>
      </c>
      <c r="F31" s="23">
        <f t="shared" ca="1" si="3"/>
        <v>0.12225732773368522</v>
      </c>
      <c r="G31" s="23">
        <f t="shared" ca="1" si="4"/>
        <v>0.83116929110182347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ca="1" si="1"/>
        <v>-7.5753156180384824</v>
      </c>
      <c r="E32" s="23">
        <f t="shared" ca="1" si="2"/>
        <v>-1.6316717947450916</v>
      </c>
      <c r="F32" s="23">
        <f t="shared" ca="1" si="3"/>
        <v>0.12904809442322526</v>
      </c>
      <c r="G32" s="23">
        <f t="shared" ca="1" si="4"/>
        <v>0.91066339529390372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ca="1" si="1"/>
        <v>-7.1733150471144107</v>
      </c>
      <c r="E33" s="23">
        <f t="shared" ca="1" si="2"/>
        <v>-1.5913479658448622</v>
      </c>
      <c r="F33" s="23">
        <f t="shared" ca="1" si="3"/>
        <v>0.1360968311916029</v>
      </c>
      <c r="G33" s="23">
        <f t="shared" ca="1" si="4"/>
        <v>0.99317735000700746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ca="1" si="1"/>
        <v>-6.7978155951386086</v>
      </c>
      <c r="E34" s="23">
        <f t="shared" ca="1" si="2"/>
        <v>-1.5527434710122971</v>
      </c>
      <c r="F34" s="23">
        <f t="shared" ca="1" si="3"/>
        <v>0.14341239078993778</v>
      </c>
      <c r="G34" s="23">
        <f t="shared" ca="1" si="4"/>
        <v>1.0788147873569272</v>
      </c>
      <c r="H34" s="23">
        <f t="shared" si="5"/>
        <v>12</v>
      </c>
      <c r="K34" s="23" t="s">
        <v>160</v>
      </c>
      <c r="L34" s="23">
        <f ca="1">MATCH(C2,OFFSET(G28,G21,0,661-G21),-1)</f>
        <v>78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ca="1" si="1"/>
        <v>-6.4465380550943854</v>
      </c>
      <c r="E35" s="23">
        <f t="shared" ca="1" si="2"/>
        <v>-1.5157461797647245</v>
      </c>
      <c r="F35" s="23">
        <f t="shared" ca="1" si="3"/>
        <v>0.15100410788549998</v>
      </c>
      <c r="G35" s="23">
        <f t="shared" ca="1" si="4"/>
        <v>1.1676849808685077</v>
      </c>
      <c r="H35" s="23">
        <f t="shared" si="5"/>
        <v>12</v>
      </c>
      <c r="K35" s="23" t="s">
        <v>135</v>
      </c>
      <c r="L35" s="23">
        <f ca="1">INDEX(G29:G689,G21+L34,0)</f>
        <v>11.950137286301638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ca="1" si="1"/>
        <v>-6.1174430803465825</v>
      </c>
      <c r="E36" s="23">
        <f t="shared" ca="1" si="2"/>
        <v>-1.4802535046392715</v>
      </c>
      <c r="F36" s="23">
        <f t="shared" ca="1" si="3"/>
        <v>0.15888182680248708</v>
      </c>
      <c r="G36" s="23">
        <f t="shared" ca="1" si="4"/>
        <v>1.2599031702148586</v>
      </c>
      <c r="H36" s="23">
        <f t="shared" si="5"/>
        <v>12</v>
      </c>
      <c r="K36" s="23" t="s">
        <v>152</v>
      </c>
      <c r="L36" s="23">
        <f ca="1">INDEX(B29:B689,G21+L34,0)</f>
        <v>97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ca="1" si="1"/>
        <v>-5.8087015190422466</v>
      </c>
      <c r="E37" s="23">
        <f t="shared" ca="1" si="2"/>
        <v>-1.4461714071283056</v>
      </c>
      <c r="F37" s="23">
        <f t="shared" ca="1" si="3"/>
        <v>0.16705593108969355</v>
      </c>
      <c r="G37" s="23">
        <f t="shared" ca="1" si="4"/>
        <v>1.3555909073425401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ca="1" si="1"/>
        <v>-5.5186689424168742</v>
      </c>
      <c r="E38" s="23">
        <f t="shared" ca="1" si="2"/>
        <v>-1.4134135253370625</v>
      </c>
      <c r="F38" s="23">
        <f t="shared" ca="1" si="3"/>
        <v>0.17553737502583228</v>
      </c>
      <c r="G38" s="23">
        <f t="shared" ca="1" si="4"/>
        <v>1.4548764252793029</v>
      </c>
      <c r="H38" s="23">
        <f t="shared" si="5"/>
        <v>12</v>
      </c>
      <c r="K38" s="33" t="s">
        <v>198</v>
      </c>
      <c r="L38" s="33">
        <f ca="1">計算途中過程!E19/'4回目Lp適用計算 (Cr補正)'!L36</f>
        <v>1.0309278350515463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ca="1" si="1"/>
        <v>-5.2458637028377328</v>
      </c>
      <c r="E39" s="23">
        <f t="shared" ca="1" si="2"/>
        <v>-1.3819004063223588</v>
      </c>
      <c r="F39" s="23">
        <f t="shared" ca="1" si="3"/>
        <v>0.18433771717681396</v>
      </c>
      <c r="G39" s="23">
        <f t="shared" ca="1" si="4"/>
        <v>1.5578950309624675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ca="1" si="1"/>
        <v>-4.9889479734439099</v>
      </c>
      <c r="E40" s="23">
        <f t="shared" ca="1" si="2"/>
        <v>-1.351558828744398</v>
      </c>
      <c r="F40" s="23">
        <f t="shared" ca="1" si="3"/>
        <v>0.19346915612198962</v>
      </c>
      <c r="G40" s="23">
        <f t="shared" ca="1" si="4"/>
        <v>1.6647895234576264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ca="1" si="1"/>
        <v>-4.746711315178521</v>
      </c>
      <c r="E41" s="23">
        <f t="shared" ca="1" si="2"/>
        <v>-1.322321203674137</v>
      </c>
      <c r="F41" s="23">
        <f t="shared" ca="1" si="3"/>
        <v>0.20294456846788905</v>
      </c>
      <c r="G41" s="23">
        <f t="shared" ca="1" si="4"/>
        <v>1.7757106389552457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ca="1" si="1"/>
        <v>-4.5180563933925555</v>
      </c>
      <c r="E42" s="23">
        <f t="shared" ca="1" si="2"/>
        <v>-1.2941250432337823</v>
      </c>
      <c r="F42" s="23">
        <f t="shared" ca="1" si="3"/>
        <v>0.21277754926794068</v>
      </c>
      <c r="G42" s="23">
        <f t="shared" ca="1" si="4"/>
        <v>1.8908175239321725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ca="1" si="1"/>
        <v>-4.3019865285728738</v>
      </c>
      <c r="E43" s="23">
        <f t="shared" ca="1" si="2"/>
        <v>-1.2669124882772271</v>
      </c>
      <c r="F43" s="23">
        <f t="shared" ca="1" si="3"/>
        <v>0.22298245496455521</v>
      </c>
      <c r="G43" s="23">
        <f t="shared" ca="1" si="4"/>
        <v>2.010278237840454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ca="1" si="1"/>
        <v>-4.0975948168856728</v>
      </c>
      <c r="E44" s="23">
        <f t="shared" ca="1" si="2"/>
        <v>-1.2406298875962647</v>
      </c>
      <c r="F44" s="23">
        <f t="shared" ca="1" si="3"/>
        <v>0.2335744489651444</v>
      </c>
      <c r="G44" s="23">
        <f t="shared" ca="1" si="4"/>
        <v>2.1342702866295369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ca="1" si="1"/>
        <v>-3.9040545983168586</v>
      </c>
      <c r="E45" s="23">
        <f t="shared" ca="1" si="2"/>
        <v>-1.2152274222118451</v>
      </c>
      <c r="F45" s="23">
        <f t="shared" ca="1" si="3"/>
        <v>0.24456954995539132</v>
      </c>
      <c r="G45" s="23">
        <f t="shared" ca="1" si="4"/>
        <v>2.2629811883112936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ca="1" si="1"/>
        <v>-3.7206110849633793</v>
      </c>
      <c r="E46" s="23">
        <f t="shared" ca="1" si="2"/>
        <v>-1.1906587692136241</v>
      </c>
      <c r="F46" s="23">
        <f t="shared" ca="1" si="3"/>
        <v>0.25598468304040051</v>
      </c>
      <c r="G46" s="23">
        <f t="shared" ca="1" si="4"/>
        <v>2.396609071628788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ca="1" si="1"/>
        <v>-3.5465739908597556</v>
      </c>
      <c r="E47" s="23">
        <f t="shared" ca="1" si="2"/>
        <v>-1.1668808003747293</v>
      </c>
      <c r="F47" s="23">
        <f t="shared" ca="1" si="3"/>
        <v>0.26783773378607512</v>
      </c>
      <c r="G47" s="23">
        <f t="shared" ca="1" si="4"/>
        <v>2.5353633086756941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ca="1" si="1"/>
        <v>-3.3813110287102157</v>
      </c>
      <c r="E48" s="23">
        <f t="shared" ca="1" si="2"/>
        <v>-1.1438533114158733</v>
      </c>
      <c r="F48" s="23">
        <f t="shared" ca="1" si="3"/>
        <v>0.28014760520772325</v>
      </c>
      <c r="G48" s="23">
        <f t="shared" ca="1" si="4"/>
        <v>2.6794651820165805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ca="1" si="1"/>
        <v>-3.2242421589194903</v>
      </c>
      <c r="E49" s="23">
        <f t="shared" ca="1" si="2"/>
        <v>-1.1215387783430539</v>
      </c>
      <c r="F49" s="23">
        <f t="shared" ca="1" si="3"/>
        <v>0.29293427771869041</v>
      </c>
      <c r="G49" s="23">
        <f t="shared" ca="1" si="4"/>
        <v>2.8291485864578667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ca="1" si="1"/>
        <v>-3.0748344930830154</v>
      </c>
      <c r="E50" s="23">
        <f t="shared" ca="1" si="2"/>
        <v>-1.0999021377520397</v>
      </c>
      <c r="F50" s="23">
        <f t="shared" ca="1" si="3"/>
        <v>0.30621887200654763</v>
      </c>
      <c r="G50" s="23">
        <f t="shared" ca="1" si="4"/>
        <v>2.9846607650893442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ca="1" si="1"/>
        <v>-2.9325977681830091</v>
      </c>
      <c r="E51" s="23">
        <f t="shared" ca="1" si="2"/>
        <v>-1.0789105883937109</v>
      </c>
      <c r="F51" s="23">
        <f t="shared" ca="1" si="3"/>
        <v>0.32002371474530134</v>
      </c>
      <c r="G51" s="23">
        <f t="shared" ca="1" si="4"/>
        <v>3.1462630785247514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ca="1" si="1"/>
        <v>-2.7970803196046656</v>
      </c>
      <c r="E52" s="23">
        <f t="shared" ca="1" si="2"/>
        <v>-1.0585334116379399</v>
      </c>
      <c r="F52" s="23">
        <f t="shared" ca="1" si="3"/>
        <v>0.33437240697594917</v>
      </c>
      <c r="G52" s="23">
        <f t="shared" ca="1" si="4"/>
        <v>3.3142318053785478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ca="1" si="1"/>
        <v>-2.6678654911152839</v>
      </c>
      <c r="E53" s="23">
        <f t="shared" ca="1" si="2"/>
        <v>-1.0387418087689821</v>
      </c>
      <c r="F53" s="23">
        <f t="shared" ca="1" si="3"/>
        <v>0.34928989489036505</v>
      </c>
      <c r="G53" s="23">
        <f t="shared" ca="1" si="4"/>
        <v>3.4888589708765569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ca="1" si="1"/>
        <v>-2.5445684284467061</v>
      </c>
      <c r="E54" s="23">
        <f t="shared" ca="1" si="2"/>
        <v>-1.0195087532997535</v>
      </c>
      <c r="F54" s="23">
        <f t="shared" ca="1" si="3"/>
        <v>0.36480254263006484</v>
      </c>
      <c r="G54" s="23">
        <f t="shared" ca="1" si="4"/>
        <v>3.6704531990532083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ca="1" si="1"/>
        <v>-2.4268332103416674</v>
      </c>
      <c r="E55" s="23">
        <f t="shared" ca="1" si="2"/>
        <v>-1.0008088567120841</v>
      </c>
      <c r="F55" s="23">
        <f t="shared" ca="1" si="3"/>
        <v>0.38093820655578453</v>
      </c>
      <c r="G55" s="23">
        <f t="shared" ca="1" si="4"/>
        <v>3.8593405821664155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ca="1" si="1"/>
        <v>-2.314330277075324</v>
      </c>
      <c r="E56" s="23">
        <f t="shared" ca="1" si="2"/>
        <v>-0.9826182462202333</v>
      </c>
      <c r="F56" s="23">
        <f t="shared" ca="1" si="3"/>
        <v>0.39772631024872224</v>
      </c>
      <c r="G56" s="23">
        <f t="shared" ca="1" si="4"/>
        <v>4.0558655586774606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ca="1" si="1"/>
        <v>-2.2067541217162185</v>
      </c>
      <c r="E57" s="23">
        <f t="shared" ca="1" si="2"/>
        <v>-0.96491445331997328</v>
      </c>
      <c r="F57" s="23">
        <f t="shared" ca="1" si="3"/>
        <v>0.41519791926084687</v>
      </c>
      <c r="G57" s="23">
        <f t="shared" ca="1" si="4"/>
        <v>4.2603917882933979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ca="1" si="1"/>
        <v>-2.1038212138883248</v>
      </c>
      <c r="E58" s="23">
        <f t="shared" ca="1" si="2"/>
        <v>-0.94767631202906133</v>
      </c>
      <c r="F58" s="23">
        <f t="shared" ca="1" si="3"/>
        <v>0.43338581432917112</v>
      </c>
      <c r="G58" s="23">
        <f t="shared" ca="1" si="4"/>
        <v>4.4733030090283163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ca="1" si="1"/>
        <v>-2.0052681296552404</v>
      </c>
      <c r="E59" s="23">
        <f t="shared" ca="1" si="2"/>
        <v>-0.93088386584995375</v>
      </c>
      <c r="F59" s="23">
        <f t="shared" ca="1" si="3"/>
        <v>0.4523245613944929</v>
      </c>
      <c r="G59" s="23">
        <f t="shared" ca="1" si="4"/>
        <v>4.69500385685705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ca="1" si="1"/>
        <v>-1.9108498644675436</v>
      </c>
      <c r="E60" s="23">
        <f t="shared" ca="1" si="2"/>
        <v>-0.91451828259482748</v>
      </c>
      <c r="F60" s="23">
        <f t="shared" ca="1" si="3"/>
        <v>0.47205057630342701</v>
      </c>
      <c r="G60" s="23">
        <f t="shared" ca="1" si="4"/>
        <v>4.9259206231303958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ca="1" si="1"/>
        <v>-1.8203383089762615</v>
      </c>
      <c r="E61" s="23">
        <f t="shared" ca="1" si="2"/>
        <v>-0.89856177630851741</v>
      </c>
      <c r="F61" s="23">
        <f t="shared" ca="1" si="3"/>
        <v>0.49260218150537405</v>
      </c>
      <c r="G61" s="23">
        <f t="shared" ca="1" si="4"/>
        <v>5.166501918281436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ca="1" si="1"/>
        <v>-1.7335208699881499</v>
      </c>
      <c r="E62" s="23">
        <f t="shared" ca="1" si="2"/>
        <v>-0.88299753560874295</v>
      </c>
      <c r="F62" s="23">
        <f t="shared" ca="1" si="3"/>
        <v>0.51401965136185956</v>
      </c>
      <c r="G62" s="23">
        <f t="shared" ca="1" si="4"/>
        <v>5.417219202225926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ca="1" si="1"/>
        <v>-1.6501992209792915</v>
      </c>
      <c r="E63" s="23">
        <f t="shared" ca="1" si="2"/>
        <v>-0.86780965783659014</v>
      </c>
      <c r="F63" s="23">
        <f t="shared" ca="1" si="3"/>
        <v>0.53634524183932519</v>
      </c>
      <c r="G63" s="23">
        <f t="shared" ca="1" si="4"/>
        <v>5.6785671319521915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ca="1" si="1"/>
        <v>-1.5701881684409238</v>
      </c>
      <c r="E64" s="23">
        <f t="shared" ca="1" si="2"/>
        <v>-0.85298308847495485</v>
      </c>
      <c r="F64" s="23">
        <f t="shared" ca="1" si="3"/>
        <v>0.55962319932894211</v>
      </c>
      <c r="G64" s="23">
        <f t="shared" ca="1" si="4"/>
        <v>5.9510636647676574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ca="1" si="1"/>
        <v>-1.4933146219459212</v>
      </c>
      <c r="E65" s="23">
        <f t="shared" ca="1" si="2"/>
        <v>-0.83850356534973725</v>
      </c>
      <c r="F65" s="23">
        <f t="shared" ca="1" si="3"/>
        <v>0.58389974209545692</v>
      </c>
      <c r="G65" s="23">
        <f t="shared" ca="1" si="4"/>
        <v>6.2352498411352544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ca="1" si="1"/>
        <v>-1.4194166572307192</v>
      </c>
      <c r="E66" s="23">
        <f t="shared" ca="1" si="2"/>
        <v>-0.824357567178999</v>
      </c>
      <c r="F66" s="23">
        <f t="shared" ca="1" si="3"/>
        <v>0.60922300636474147</v>
      </c>
      <c r="G66" s="23">
        <f t="shared" ca="1" si="4"/>
        <v>6.5316891535632369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ca="1" si="1"/>
        <v>-1.3483426628146078</v>
      </c>
      <c r="E67" s="23">
        <f t="shared" ca="1" si="2"/>
        <v>-0.81053226607987583</v>
      </c>
      <c r="F67" s="23">
        <f t="shared" ca="1" si="3"/>
        <v>0.63564294727704962</v>
      </c>
      <c r="G67" s="23">
        <f t="shared" ca="1" si="4"/>
        <v>6.8409663871437481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ca="1" si="1"/>
        <v>-1.2799505617511708</v>
      </c>
      <c r="E68" s="23">
        <f t="shared" ca="1" si="2"/>
        <v>-0.79701548368255914</v>
      </c>
      <c r="F68" s="23">
        <f t="shared" ca="1" si="3"/>
        <v>0.66321118281885383</v>
      </c>
      <c r="G68" s="23">
        <f t="shared" ca="1" si="4"/>
        <v>7.1636857925869704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ca="1" si="1"/>
        <v>-1.2141071010462325</v>
      </c>
      <c r="E69" s="23">
        <f t="shared" ca="1" si="2"/>
        <v>-0.78379565053573153</v>
      </c>
      <c r="F69" s="23">
        <f t="shared" ca="1" si="3"/>
        <v>0.69198076636079742</v>
      </c>
      <c r="G69" s="23">
        <f t="shared" ca="1" si="4"/>
        <v>7.5004684235038539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ca="1" si="1"/>
        <v>-1.1506872021009857</v>
      </c>
      <c r="E70" s="23">
        <f t="shared" ca="1" si="2"/>
        <v>-0.77086176851900434</v>
      </c>
      <c r="F70" s="23">
        <f t="shared" ca="1" si="3"/>
        <v>0.72200587053871046</v>
      </c>
      <c r="G70" s="23">
        <f t="shared" ca="1" si="4"/>
        <v>7.8519484358526146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ca="1" si="1"/>
        <v>-1.0895733662633997</v>
      </c>
      <c r="E71" s="23">
        <f t="shared" ca="1" si="2"/>
        <v>-0.75820337600566667</v>
      </c>
      <c r="F71" s="23">
        <f t="shared" ca="1" si="3"/>
        <v>0.75334136189750645</v>
      </c>
      <c r="G71" s="23">
        <f t="shared" ca="1" si="4"/>
        <v>8.2187681086331672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ca="1" si="1"/>
        <v>-1.0306551302086615</v>
      </c>
      <c r="E72" s="23">
        <f t="shared" ca="1" si="2"/>
        <v>-0.74581051554378852</v>
      </c>
      <c r="F72" s="23">
        <f t="shared" ca="1" si="3"/>
        <v>0.78604224197600769</v>
      </c>
      <c r="G72" s="23">
        <f t="shared" ca="1" si="4"/>
        <v>8.6015713011117452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ca="1" si="1"/>
        <v>-0.97382856643164573</v>
      </c>
      <c r="E73" s="23">
        <f t="shared" ca="1" si="2"/>
        <v>-0.73367370384581831</v>
      </c>
      <c r="F73" s="23">
        <f t="shared" ca="1" si="3"/>
        <v>0.82016292638448951</v>
      </c>
      <c r="G73" s="23">
        <f t="shared" ca="1" si="4"/>
        <v>9.0009950135551264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ca="1" si="1"/>
        <v>-0.91899582463083163</v>
      </c>
      <c r="E74" s="23">
        <f t="shared" ca="1" si="2"/>
        <v>-0.72178390389655867</v>
      </c>
      <c r="F74" s="23">
        <f t="shared" ca="1" si="3"/>
        <v>0.85575632901595866</v>
      </c>
      <c r="G74" s="23">
        <f t="shared" ca="1" si="4"/>
        <v>9.4176586668205182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ca="1" si="1"/>
        <v>-0.86606471020222764</v>
      </c>
      <c r="E75" s="23">
        <f t="shared" ca="1" si="2"/>
        <v>-0.71013249900710174</v>
      </c>
      <c r="F75" s="23">
        <f t="shared" ca="1" si="3"/>
        <v>0.89287271402548252</v>
      </c>
      <c r="G75" s="23">
        <f t="shared" ca="1" si="4"/>
        <v>9.8521506633906881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ca="1" si="1"/>
        <v>-0.81494829645071154</v>
      </c>
      <c r="E76" s="23">
        <f t="shared" ca="1" si="2"/>
        <v>-0.69871126865814326</v>
      </c>
      <c r="F76" s="23">
        <f t="shared" ca="1" si="3"/>
        <v>0.93155827392572876</v>
      </c>
      <c r="G76" s="23">
        <f t="shared" ca="1" si="4"/>
        <v>10.305011742269464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ca="1" si="1"/>
        <v>-0.76556456747120971</v>
      </c>
      <c r="E77" s="23">
        <f t="shared" ca="1" si="2"/>
        <v>-0.6875123659903486</v>
      </c>
      <c r="F77" s="23">
        <f t="shared" ca="1" si="3"/>
        <v>0.9718533885741989</v>
      </c>
      <c r="G77" s="23">
        <f t="shared" ca="1" si="4"/>
        <v>10.776714598330077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ca="1" si="1"/>
        <v>-0.71783608895852713</v>
      </c>
      <c r="E78" s="23">
        <f t="shared" ca="1" si="2"/>
        <v>-0.67652829681221738</v>
      </c>
      <c r="F78" s="23">
        <f t="shared" ca="1" si="3"/>
        <v>1.0137905176984652</v>
      </c>
      <c r="G78" s="23">
        <f t="shared" ca="1" si="4"/>
        <v>11.267639211784431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ca="1" si="1"/>
        <v>-0.67168970447725895</v>
      </c>
      <c r="E79" s="23">
        <f t="shared" ca="1" si="2"/>
        <v>-0.66575190000742801</v>
      </c>
      <c r="F79" s="23">
        <f t="shared" ca="1" si="3"/>
        <v>1.0573916799543979</v>
      </c>
      <c r="G79" s="23">
        <f t="shared" ca="1" si="4"/>
        <v>11.778043337522947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ca="1" si="1"/>
        <v>-0.62705625496593975</v>
      </c>
      <c r="E80" s="23">
        <f t="shared" ca="1" si="2"/>
        <v>-0.65517632923400171</v>
      </c>
      <c r="F80" s="23">
        <f t="shared" ca="1" si="3"/>
        <v>1.1026654757470287</v>
      </c>
      <c r="G80" s="23">
        <f t="shared" ca="1" si="4"/>
        <v>12.308027653646484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ca="1" si="1"/>
        <v>-0.58387031946620316</v>
      </c>
      <c r="E81" s="23">
        <f t="shared" ca="1" si="2"/>
        <v>-0.64479503581700337</v>
      </c>
      <c r="F81" s="23">
        <f t="shared" ca="1" si="3"/>
        <v>1.1496036210011762</v>
      </c>
      <c r="G81" s="23">
        <f t="shared" ca="1" si="4"/>
        <v>12.857495185076125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ca="1" si="1"/>
        <v>-0.54206997526104694</v>
      </c>
      <c r="E82" s="23">
        <f t="shared" ca="1" si="2"/>
        <v>-0.63460175274493491</v>
      </c>
      <c r="F82" s="23">
        <f t="shared" ca="1" si="3"/>
        <v>1.1981769770329167</v>
      </c>
      <c r="G82" s="23">
        <f t="shared" ca="1" si="4"/>
        <v>13.426104828416372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ca="1" si="1"/>
        <v>-0.50159657577925265</v>
      </c>
      <c r="E83" s="23">
        <f t="shared" ca="1" si="2"/>
        <v>-0.62459047968763859</v>
      </c>
      <c r="F83" s="23">
        <f t="shared" ca="1" si="3"/>
        <v>1.2483310903123914</v>
      </c>
      <c r="G83" s="23">
        <f t="shared" ca="1" si="4"/>
        <v>14.01321913950604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ca="1" si="1"/>
        <v>-0.46239454477784103</v>
      </c>
      <c r="E84" s="23">
        <f t="shared" ca="1" si="2"/>
        <v>-0.61475546896043809</v>
      </c>
      <c r="F84" s="23">
        <f t="shared" ca="1" si="3"/>
        <v>1.2999812980832819</v>
      </c>
      <c r="G84" s="23">
        <f t="shared" ca="1" si="4"/>
        <v>14.617847038798494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ca="1" si="1"/>
        <v>-0.42441118545316847</v>
      </c>
      <c r="E85" s="23">
        <f t="shared" ca="1" si="2"/>
        <v>-0.60509121236551733</v>
      </c>
      <c r="F85" s="23">
        <f t="shared" ca="1" si="3"/>
        <v>1.3530075141619016</v>
      </c>
      <c r="G85" s="23">
        <f t="shared" ca="1" si="4"/>
        <v>15.238582772859045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ca="1" si="1"/>
        <v>-0.3875965032558859</v>
      </c>
      <c r="E86" s="23">
        <f t="shared" ca="1" si="2"/>
        <v>-0.5955924288472394</v>
      </c>
      <c r="F86" s="23">
        <f t="shared" ca="1" si="3"/>
        <v>1.4072488855224761</v>
      </c>
      <c r="G86" s="23">
        <f t="shared" ca="1" si="4"/>
        <v>15.873543363259019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ca="1" si="1"/>
        <v>-0.35190304129682537</v>
      </c>
      <c r="E87" s="23">
        <f t="shared" ca="1" si="2"/>
        <v>-0.58625405290325772</v>
      </c>
      <c r="F87" s="23">
        <f t="shared" ca="1" si="3"/>
        <v>1.4624986042798322</v>
      </c>
      <c r="G87" s="23">
        <f t="shared" ca="1" si="4"/>
        <v>16.520307874583718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ca="1" si="1"/>
        <v>-0.3172857273315608</v>
      </c>
      <c r="E88" s="23">
        <f t="shared" ca="1" si="2"/>
        <v>-0.57707122369798736</v>
      </c>
      <c r="F88" s="23">
        <f t="shared" ca="1" si="3"/>
        <v>1.5184992678495635</v>
      </c>
      <c r="G88" s="23">
        <f t="shared" ca="1" si="4"/>
        <v>17.175863099518029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ca="1" si="1"/>
        <v>-0.28370173140204002</v>
      </c>
      <c r="E89" s="23">
        <f t="shared" ca="1" si="2"/>
        <v>-0.56803927482926753</v>
      </c>
      <c r="F89" s="23">
        <f t="shared" ca="1" si="3"/>
        <v>1.5749392938544144</v>
      </c>
      <c r="G89" s="23">
        <f t="shared" ca="1" si="4"/>
        <v>17.836561591007104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ca="1" si="1"/>
        <v>-0.25111033329536503</v>
      </c>
      <c r="E90" s="23">
        <f t="shared" ca="1" si="2"/>
        <v>-0.55915372470294289</v>
      </c>
      <c r="F90" s="23">
        <f t="shared" ca="1" si="3"/>
        <v>1.6314510006871721</v>
      </c>
      <c r="G90" s="23">
        <f t="shared" ca="1" si="4"/>
        <v>18.498099192932845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ca="1" si="1"/>
        <v>-0.2194727990535843</v>
      </c>
      <c r="E91" s="23">
        <f t="shared" ca="1" si="2"/>
        <v>-0.55041026747364896</v>
      </c>
      <c r="F91" s="23">
        <f t="shared" ca="1" si="3"/>
        <v>1.6876110371360995</v>
      </c>
      <c r="G91" s="23">
        <f t="shared" ca="1" si="4"/>
        <v>19.155520069397159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ca="1" si="1"/>
        <v>-0.18875226583493299</v>
      </c>
      <c r="E92" s="23">
        <f t="shared" ca="1" si="2"/>
        <v>-0.54180476451331683</v>
      </c>
      <c r="F92" s="23">
        <f t="shared" ca="1" si="3"/>
        <v>1.7429438562211066</v>
      </c>
      <c r="G92" s="23">
        <f t="shared" ca="1" si="4"/>
        <v>19.803257370158853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ca="1" si="7">1+$E$14/$E$13*(1-$C$19^2/C93^2)</f>
        <v>-0.15891363448723705</v>
      </c>
      <c r="E93" s="23">
        <f t="shared" ref="E93:E156" ca="1" si="8">$C$20*(C93/$C$19-$C$19/C93)</f>
        <v>-0.53333323637188024</v>
      </c>
      <c r="F93" s="23">
        <f t="shared" ca="1" si="3"/>
        <v>1.7969288474428218</v>
      </c>
      <c r="G93" s="23">
        <f t="shared" ca="1" si="4"/>
        <v>20.435216722200479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ca="1" si="7"/>
        <v>-0.12992346924870435</v>
      </c>
      <c r="E94" s="23">
        <f t="shared" ca="1" si="8"/>
        <v>-0.52499185519737102</v>
      </c>
      <c r="F94" s="23">
        <f t="shared" ref="F94:F157" ca="1" si="9">(D94^2+E94^2)^0.5/(D94^2+E94^2)</f>
        <v>1.8490115399418114</v>
      </c>
      <c r="G94" s="23">
        <f t="shared" ref="G94:G157" ca="1" si="10">F94*$C$22/$C$12-$C$3</f>
        <v>21.044907376202197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ca="1" si="7"/>
        <v>-0.10174990404074569</v>
      </c>
      <c r="E95" s="23">
        <f t="shared" ca="1" si="8"/>
        <v>-0.51677693758506449</v>
      </c>
      <c r="F95" s="23">
        <f t="shared" ca="1" si="9"/>
        <v>1.8986189525018327</v>
      </c>
      <c r="G95" s="23">
        <f t="shared" ca="1" si="10"/>
        <v>21.625621896820334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ca="1" si="7"/>
        <v>-7.436255486230392E-2</v>
      </c>
      <c r="E96" s="23">
        <f t="shared" ca="1" si="8"/>
        <v>-0.50868493782760948</v>
      </c>
      <c r="F96" s="23">
        <f t="shared" ca="1" si="9"/>
        <v>1.945178706276377</v>
      </c>
      <c r="G96" s="23">
        <f t="shared" ca="1" si="10"/>
        <v>22.170659900174552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ca="1" si="7"/>
        <v>-4.7732437835825259E-2</v>
      </c>
      <c r="E97" s="23">
        <f t="shared" ca="1" si="8"/>
        <v>-0.50071244154014882</v>
      </c>
      <c r="F97" s="23">
        <f t="shared" ca="1" si="9"/>
        <v>1.9881409784841844</v>
      </c>
      <c r="G97" s="23">
        <f t="shared" ca="1" si="10"/>
        <v>22.673585048299071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ca="1" si="7"/>
        <v>-2.1831892492000682E-2</v>
      </c>
      <c r="E98" s="23">
        <f t="shared" ca="1" si="8"/>
        <v>-0.49285615963635232</v>
      </c>
      <c r="F98" s="23">
        <f t="shared" ca="1" si="9"/>
        <v>2.027001842078207</v>
      </c>
      <c r="G98" s="23">
        <f t="shared" ca="1" si="10"/>
        <v>23.128498268082609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ca="1" si="7"/>
        <v>3.3654900859749759E-3</v>
      </c>
      <c r="E99" s="23">
        <f t="shared" ca="1" si="8"/>
        <v>-0.48511292263302924</v>
      </c>
      <c r="F99" s="23">
        <f t="shared" ca="1" si="9"/>
        <v>2.0613261149870228</v>
      </c>
      <c r="G99" s="23">
        <f t="shared" ca="1" si="10"/>
        <v>23.530305229163112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ca="1" si="7"/>
        <v>2.7884934607272815E-2</v>
      </c>
      <c r="E100" s="23">
        <f t="shared" ca="1" si="8"/>
        <v>-0.47747967526259927</v>
      </c>
      <c r="F100" s="23">
        <f t="shared" ca="1" si="9"/>
        <v>2.0907676421342014</v>
      </c>
      <c r="G100" s="23">
        <f t="shared" ca="1" si="10"/>
        <v>23.874953769395955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ca="1" si="7"/>
        <v>5.1750544728178527E-2</v>
      </c>
      <c r="E101" s="23">
        <f t="shared" ca="1" si="8"/>
        <v>-0.46995347137418131</v>
      </c>
      <c r="F101" s="23">
        <f t="shared" ca="1" si="9"/>
        <v>2.1150850329096844</v>
      </c>
      <c r="G101" s="23">
        <f t="shared" ca="1" si="10"/>
        <v>24.159618120913635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ca="1" si="7"/>
        <v>7.4985362312044113E-2</v>
      </c>
      <c r="E102" s="23">
        <f t="shared" ca="1" si="8"/>
        <v>-0.46253146910542103</v>
      </c>
      <c r="F102" s="23">
        <f t="shared" ca="1" si="9"/>
        <v>2.1341512948627557</v>
      </c>
      <c r="G102" s="23">
        <f t="shared" ca="1" si="10"/>
        <v>24.38281168410666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ca="1" si="7"/>
        <v>9.7611423066548242E-2</v>
      </c>
      <c r="E103" s="23">
        <f t="shared" ca="1" si="8"/>
        <v>-0.45521092630843257</v>
      </c>
      <c r="F103" s="23">
        <f t="shared" ca="1" si="9"/>
        <v>2.1479564850485455</v>
      </c>
      <c r="G103" s="23">
        <f t="shared" ca="1" si="10"/>
        <v>24.544418064828154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ca="1" si="7"/>
        <v>0.11964980880917886</v>
      </c>
      <c r="E104" s="23">
        <f t="shared" ca="1" si="8"/>
        <v>-0.44798919621438726</v>
      </c>
      <c r="F104" s="23">
        <f t="shared" ca="1" si="9"/>
        <v>2.1566033216775367</v>
      </c>
      <c r="G104" s="23">
        <f t="shared" ca="1" si="10"/>
        <v>24.645639703465172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ca="1" si="7"/>
        <v>0.1411206965924543</v>
      </c>
      <c r="E105" s="23">
        <f t="shared" ca="1" si="8"/>
        <v>-0.44086372332234691</v>
      </c>
      <c r="F105" s="23">
        <f t="shared" ca="1" si="9"/>
        <v>2.1602965041631963</v>
      </c>
      <c r="G105" s="23">
        <f t="shared" ca="1" si="10"/>
        <v>24.688872853231253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ca="1" si="7"/>
        <v>0.16204340490268798</v>
      </c>
      <c r="E106" s="23">
        <f t="shared" ca="1" si="8"/>
        <v>-0.43383203949892685</v>
      </c>
      <c r="F106" s="23">
        <f t="shared" ca="1" si="9"/>
        <v>2.1593271320429639</v>
      </c>
      <c r="G106" s="23">
        <f t="shared" ca="1" si="10"/>
        <v>24.677525184867775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ca="1" si="7"/>
        <v>0.18243643712983915</v>
      </c>
      <c r="E107" s="23">
        <f t="shared" ca="1" si="8"/>
        <v>-0.42689176027628062</v>
      </c>
      <c r="F107" s="23">
        <f t="shared" ca="1" si="9"/>
        <v>2.1540539930554998</v>
      </c>
      <c r="G107" s="23">
        <f t="shared" ca="1" si="10"/>
        <v>24.615796741047955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ca="1" si="7"/>
        <v>0.20231752249113821</v>
      </c>
      <c r="E108" s="23">
        <f t="shared" ca="1" si="8"/>
        <v>-0.42004058133674194</v>
      </c>
      <c r="F108" s="23">
        <f t="shared" ca="1" si="9"/>
        <v>2.1448835766653627</v>
      </c>
      <c r="G108" s="23">
        <f t="shared" ca="1" si="10"/>
        <v>24.508445970607671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ca="1" si="7"/>
        <v>0.22170365457752061</v>
      </c>
      <c r="E109" s="23">
        <f t="shared" ca="1" si="8"/>
        <v>-0.41327627517323279</v>
      </c>
      <c r="F109" s="23">
        <f t="shared" ca="1" si="9"/>
        <v>2.1322504959393345</v>
      </c>
      <c r="G109" s="23">
        <f t="shared" ca="1" si="10"/>
        <v>24.360560543024256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ca="1" si="7"/>
        <v>0.2406111276793762</v>
      </c>
      <c r="E110" s="23">
        <f t="shared" ca="1" si="8"/>
        <v>-0.40659668791527304</v>
      </c>
      <c r="F110" s="23">
        <f t="shared" ca="1" si="9"/>
        <v>2.1165996470145245</v>
      </c>
      <c r="G110" s="23">
        <f t="shared" ca="1" si="10"/>
        <v>24.177348503500095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ca="1" si="7"/>
        <v>0.25905557103663945</v>
      </c>
      <c r="E111" s="23">
        <f t="shared" ca="1" si="8"/>
        <v>-0.39999973631108737</v>
      </c>
      <c r="F111" s="23">
        <f t="shared" ca="1" si="9"/>
        <v>2.0983709968039945</v>
      </c>
      <c r="G111" s="23">
        <f t="shared" ca="1" si="10"/>
        <v>23.963960194732415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ca="1" si="7"/>
        <v>0.27705198114766927</v>
      </c>
      <c r="E112" s="23">
        <f t="shared" ca="1" si="8"/>
        <v>-0.39348340485692479</v>
      </c>
      <c r="F112" s="23">
        <f t="shared" ca="1" si="9"/>
        <v>2.0779874523192232</v>
      </c>
      <c r="G112" s="23">
        <f t="shared" ca="1" si="10"/>
        <v>23.725346252720211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ca="1" si="7"/>
        <v>0.29461475226164091</v>
      </c>
      <c r="E113" s="23">
        <f t="shared" ca="1" si="8"/>
        <v>-0.38704574306528472</v>
      </c>
      <c r="F113" s="23">
        <f t="shared" ca="1" si="9"/>
        <v>2.055845890616272</v>
      </c>
      <c r="G113" s="23">
        <f t="shared" ca="1" si="10"/>
        <v>23.466152601478896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ca="1" si="7"/>
        <v>0.31175770517024282</v>
      </c>
      <c r="E114" s="23">
        <f t="shared" ca="1" si="8"/>
        <v>-0.38068486286426695</v>
      </c>
      <c r="F114" s="23">
        <f t="shared" ca="1" si="9"/>
        <v>2.0323111491237151</v>
      </c>
      <c r="G114" s="23">
        <f t="shared" ca="1" si="10"/>
        <v>23.190650102589522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ca="1" si="7"/>
        <v>0.32849411440622678</v>
      </c>
      <c r="E115" s="23">
        <f t="shared" ca="1" si="8"/>
        <v>-0.37439893612076097</v>
      </c>
      <c r="F115" s="23">
        <f t="shared" ca="1" si="9"/>
        <v>2.0077125985728617</v>
      </c>
      <c r="G115" s="23">
        <f t="shared" ca="1" si="10"/>
        <v>22.902694437218823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ca="1" si="7"/>
        <v>0.34483673394876413</v>
      </c>
      <c r="E116" s="23">
        <f t="shared" ca="1" si="8"/>
        <v>-0.36818619228065275</v>
      </c>
      <c r="F116" s="23">
        <f t="shared" ca="1" si="9"/>
        <v>1.9823428338095732</v>
      </c>
      <c r="G116" s="23">
        <f t="shared" ca="1" si="10"/>
        <v>22.605710780494483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ca="1" si="7"/>
        <v>0.36079782152857209</v>
      </c>
      <c r="E117" s="23">
        <f t="shared" ca="1" si="8"/>
        <v>-0.3620449161196439</v>
      </c>
      <c r="F117" s="23">
        <f t="shared" ca="1" si="9"/>
        <v>1.9564580011554571</v>
      </c>
      <c r="G117" s="23">
        <f t="shared" ca="1" si="10"/>
        <v>22.302697633662277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ca="1" si="7"/>
        <v>0.37638916161930125</v>
      </c>
      <c r="E118" s="23">
        <f t="shared" ca="1" si="8"/>
        <v>-0.35597344559868527</v>
      </c>
      <c r="F118" s="23">
        <f t="shared" ca="1" si="9"/>
        <v>1.9302793122050419</v>
      </c>
      <c r="G118" s="23">
        <f t="shared" ca="1" si="10"/>
        <v>21.996244544905469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ca="1" si="7"/>
        <v>0.39162208719571656</v>
      </c>
      <c r="E119" s="23">
        <f t="shared" ca="1" si="8"/>
        <v>-0.3499701698183913</v>
      </c>
      <c r="F119" s="23">
        <f t="shared" ca="1" si="9"/>
        <v>1.90399535272136</v>
      </c>
      <c r="G119" s="23">
        <f t="shared" ca="1" si="10"/>
        <v>21.688559137748925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ca="1" si="7"/>
        <v>0.40650750033369776</v>
      </c>
      <c r="E120" s="23">
        <f t="shared" ca="1" si="8"/>
        <v>-0.34403352706714357</v>
      </c>
      <c r="F120" s="23">
        <f t="shared" ca="1" si="9"/>
        <v>1.8777648657309804</v>
      </c>
      <c r="G120" s="23">
        <f t="shared" ca="1" si="10"/>
        <v>21.381499690538924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ca="1" si="7"/>
        <v>0.42105589172197633</v>
      </c>
      <c r="E121" s="23">
        <f t="shared" ca="1" si="8"/>
        <v>-0.33816200295791843</v>
      </c>
      <c r="F121" s="23">
        <f t="shared" ca="1" si="9"/>
        <v>1.851719758970616</v>
      </c>
      <c r="G121" s="23">
        <f t="shared" ca="1" si="10"/>
        <v>21.076610342228463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ca="1" si="7"/>
        <v>0.43527735915082766</v>
      </c>
      <c r="E122" s="23">
        <f t="shared" ca="1" si="8"/>
        <v>-0.33235412864916647</v>
      </c>
      <c r="F122" s="23">
        <f t="shared" ca="1" si="9"/>
        <v>1.8259681517649311</v>
      </c>
      <c r="G122" s="23">
        <f t="shared" ca="1" si="10"/>
        <v>20.77515675975221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ca="1" si="7"/>
        <v>0.44918162503856218</v>
      </c>
      <c r="E123" s="23">
        <f t="shared" ca="1" si="8"/>
        <v>-0.32660847914535474</v>
      </c>
      <c r="F123" s="23">
        <f t="shared" ca="1" si="9"/>
        <v>1.8005973318379291</v>
      </c>
      <c r="G123" s="23">
        <f t="shared" ca="1" si="10"/>
        <v>20.478160751065566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ca="1" si="7"/>
        <v>0.46277805305262054</v>
      </c>
      <c r="E124" s="23">
        <f t="shared" ca="1" si="8"/>
        <v>-0.32092367167304015</v>
      </c>
      <c r="F124" s="23">
        <f t="shared" ca="1" si="9"/>
        <v>1.7756765374318408</v>
      </c>
      <c r="G124" s="23">
        <f t="shared" ca="1" si="10"/>
        <v>20.186432833197546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ca="1" si="7"/>
        <v>0.47607566387833855</v>
      </c>
      <c r="E125" s="23">
        <f t="shared" ca="1" si="8"/>
        <v>-0.31529836412858647</v>
      </c>
      <c r="F125" s="23">
        <f t="shared" ca="1" si="9"/>
        <v>1.7512595148340122</v>
      </c>
      <c r="G125" s="23">
        <f t="shared" ca="1" si="10"/>
        <v>19.900602171183799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ca="1" si="7"/>
        <v>0.4890831501849664</v>
      </c>
      <c r="E126" s="23">
        <f t="shared" ca="1" si="8"/>
        <v>-0.30973125359386583</v>
      </c>
      <c r="F126" s="23">
        <f t="shared" ca="1" si="9"/>
        <v>1.7273868271793913</v>
      </c>
      <c r="G126" s="23">
        <f t="shared" ca="1" si="10"/>
        <v>19.621143605380826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ca="1" si="7"/>
        <v>0.50180889083531199</v>
      </c>
      <c r="E127" s="23">
        <f t="shared" ca="1" si="8"/>
        <v>-0.30422107491649236</v>
      </c>
      <c r="F127" s="23">
        <f t="shared" ca="1" si="9"/>
        <v>1.7040879087048157</v>
      </c>
      <c r="G127" s="23">
        <f t="shared" ca="1" si="10"/>
        <v>19.348401698987026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ca="1" si="7"/>
        <v>0.51426096438237567</v>
      </c>
      <c r="E128" s="23">
        <f t="shared" ca="1" si="8"/>
        <v>-0.29876659935134348</v>
      </c>
      <c r="F128" s="23">
        <f t="shared" ca="1" si="9"/>
        <v>1.6813828710082099</v>
      </c>
      <c r="G128" s="23">
        <f t="shared" ca="1" si="10"/>
        <v>19.082611882482322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ca="1" si="7"/>
        <v>0.52644716189358309</v>
      </c>
      <c r="E129" s="23">
        <f t="shared" ca="1" si="8"/>
        <v>-0.29336663326030027</v>
      </c>
      <c r="F129" s="23">
        <f t="shared" ca="1" si="9"/>
        <v>1.6592840757033362</v>
      </c>
      <c r="G129" s="23">
        <f t="shared" ca="1" si="10"/>
        <v>18.823918863446487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ca="1" si="7"/>
        <v>0.53837499914062326</v>
      </c>
      <c r="E130" s="23">
        <f t="shared" ca="1" si="8"/>
        <v>-0.28802001686731776</v>
      </c>
      <c r="F130" s="23">
        <f t="shared" ca="1" si="9"/>
        <v>1.6377974923449259</v>
      </c>
      <c r="G130" s="23">
        <f t="shared" ca="1" si="10"/>
        <v>18.572392522708519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ca="1" si="7"/>
        <v>0.55005172819050729</v>
      </c>
      <c r="E131" s="23">
        <f t="shared" ca="1" si="8"/>
        <v>-0.28272562306609889</v>
      </c>
      <c r="F131" s="23">
        <f t="shared" ca="1" si="9"/>
        <v>1.6169238625914044</v>
      </c>
      <c r="G131" s="23">
        <f t="shared" ca="1" si="10"/>
        <v>18.328041542273681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ca="1" si="7"/>
        <v>0.56148434843122885</v>
      </c>
      <c r="E132" s="23">
        <f t="shared" ca="1" si="8"/>
        <v>-0.27748235627779572</v>
      </c>
      <c r="F132" s="23">
        <f t="shared" ca="1" si="9"/>
        <v>1.5966596920239444</v>
      </c>
      <c r="G132" s="23">
        <f t="shared" ca="1" si="10"/>
        <v>18.090825015760256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ca="1" si="7"/>
        <v>0.57267961706332771</v>
      </c>
      <c r="E133" s="23">
        <f t="shared" ca="1" si="8"/>
        <v>-0.27228915135630555</v>
      </c>
      <c r="F133" s="23">
        <f t="shared" ca="1" si="9"/>
        <v>1.5769980904184944</v>
      </c>
      <c r="G133" s="23">
        <f t="shared" ca="1" si="10"/>
        <v>17.860662284795826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ca="1" si="7"/>
        <v>0.58364405908671946</v>
      </c>
      <c r="E134" s="23">
        <f t="shared" ca="1" si="8"/>
        <v>-0.26714497253886693</v>
      </c>
      <c r="F134" s="23">
        <f t="shared" ca="1" si="9"/>
        <v>1.557929479988168</v>
      </c>
      <c r="G134" s="23">
        <f t="shared" ca="1" si="10"/>
        <v>17.637441229847575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ca="1" si="7"/>
        <v>0.5943839768103556</v>
      </c>
      <c r="E135" s="23">
        <f t="shared" ca="1" si="8"/>
        <v>-0.26204881243978018</v>
      </c>
      <c r="F135" s="23">
        <f t="shared" ca="1" si="9"/>
        <v>1.5394421894736643</v>
      </c>
      <c r="G135" s="23">
        <f t="shared" ca="1" si="10"/>
        <v>17.421025224766307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ca="1" si="7"/>
        <v>0.60490545891059133</v>
      </c>
      <c r="E136" s="23">
        <f t="shared" ca="1" si="8"/>
        <v>-0.25699969108520099</v>
      </c>
      <c r="F136" s="23">
        <f t="shared" ca="1" si="9"/>
        <v>1.5215229501642538</v>
      </c>
      <c r="G136" s="23">
        <f t="shared" ca="1" si="10"/>
        <v>17.21125894330957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ca="1" si="7"/>
        <v>0.61521438906257031</v>
      </c>
      <c r="E137" s="23">
        <f t="shared" ca="1" si="8"/>
        <v>-0.25199665498706547</v>
      </c>
      <c r="F137" s="23">
        <f t="shared" ca="1" si="9"/>
        <v>1.5041573081178172</v>
      </c>
      <c r="G137" s="23">
        <f t="shared" ca="1" si="10"/>
        <v>17.007973184673777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ca="1" si="7"/>
        <v>0.62531645416748205</v>
      </c>
      <c r="E138" s="23">
        <f t="shared" ca="1" si="8"/>
        <v>-0.24703877625430418</v>
      </c>
      <c r="F138" s="23">
        <f t="shared" ca="1" si="9"/>
        <v>1.4873299651019936</v>
      </c>
      <c r="G138" s="23">
        <f t="shared" ca="1" si="10"/>
        <v>16.810988864621049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ca="1" si="7"/>
        <v>0.63521715219716213</v>
      </c>
      <c r="E139" s="23">
        <f t="shared" ca="1" si="8"/>
        <v>-0.24212515173960961</v>
      </c>
      <c r="F139" s="23">
        <f t="shared" ca="1" si="9"/>
        <v>1.4710250591508038</v>
      </c>
      <c r="G139" s="23">
        <f t="shared" ca="1" si="10"/>
        <v>16.620120299732427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ca="1" si="7"/>
        <v>0.64492179967625018</v>
      </c>
      <c r="E140" s="23">
        <f t="shared" ca="1" si="8"/>
        <v>-0.2372549022201062</v>
      </c>
      <c r="F140" s="23">
        <f t="shared" ca="1" si="9"/>
        <v>1.4552263941485017</v>
      </c>
      <c r="G140" s="23">
        <f t="shared" ca="1" si="10"/>
        <v>16.435177894963427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ca="1" si="7"/>
        <v>0.65443553882091288</v>
      </c>
      <c r="E141" s="23">
        <f t="shared" ca="1" si="8"/>
        <v>-0.23242717161036261</v>
      </c>
      <c r="F141" s="23">
        <f t="shared" ca="1" si="9"/>
        <v>1.4399176265248748</v>
      </c>
      <c r="G141" s="23">
        <f t="shared" ca="1" si="10"/>
        <v>16.255970329137398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ca="1" si="7"/>
        <v>0.66376334435203188</v>
      </c>
      <c r="E142" s="23">
        <f t="shared" ca="1" si="8"/>
        <v>-0.22764112620626575</v>
      </c>
      <c r="F142" s="23">
        <f t="shared" ca="1" si="9"/>
        <v>1.4250824159728193</v>
      </c>
      <c r="G142" s="23">
        <f t="shared" ca="1" si="10"/>
        <v>16.08230631927632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ca="1" si="7"/>
        <v>0.67291002999971339</v>
      </c>
      <c r="E143" s="23">
        <f t="shared" ca="1" si="8"/>
        <v>-0.22289595395835526</v>
      </c>
      <c r="F143" s="23">
        <f t="shared" ca="1" si="9"/>
        <v>1.4107045460723899</v>
      </c>
      <c r="G143" s="23">
        <f t="shared" ca="1" si="10"/>
        <v>15.9139960326506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ca="1" si="7"/>
        <v>0.6818802547149988</v>
      </c>
      <c r="E144" s="23">
        <f t="shared" ca="1" si="8"/>
        <v>-0.21819086377328542</v>
      </c>
      <c r="F144" s="23">
        <f t="shared" ca="1" si="9"/>
        <v>1.3967680198144778</v>
      </c>
      <c r="G144" s="23">
        <f t="shared" ca="1" si="10"/>
        <v>15.750852204998766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ca="1" si="7"/>
        <v>0.69067852860374113</v>
      </c>
      <c r="E145" s="23">
        <f t="shared" ca="1" si="8"/>
        <v>-0.2135250848421554</v>
      </c>
      <c r="F145" s="23">
        <f t="shared" ca="1" si="9"/>
        <v>1.3832571342489088</v>
      </c>
      <c r="G145" s="23">
        <f t="shared" ca="1" si="10"/>
        <v>15.592691014373417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ca="1" si="7"/>
        <v>0.69930921859676243</v>
      </c>
      <c r="E146" s="23">
        <f t="shared" ca="1" si="8"/>
        <v>-0.20889786599450785</v>
      </c>
      <c r="F146" s="23">
        <f t="shared" ca="1" si="9"/>
        <v>1.3701565378226113</v>
      </c>
      <c r="G146" s="23">
        <f t="shared" ca="1" si="10"/>
        <v>15.439332752353517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ca="1" si="7"/>
        <v>0.70777655386960037</v>
      </c>
      <c r="E147" s="23">
        <f t="shared" ca="1" si="8"/>
        <v>-0.20430847507685879</v>
      </c>
      <c r="F147" s="23">
        <f t="shared" ca="1" si="9"/>
        <v>1.3574512734105322</v>
      </c>
      <c r="G147" s="23">
        <f t="shared" ca="1" si="10"/>
        <v>15.290602327773113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ca="1" si="7"/>
        <v>0.71608463102440423</v>
      </c>
      <c r="E148" s="23">
        <f t="shared" ca="1" si="8"/>
        <v>-0.19975619835468011</v>
      </c>
      <c r="F148" s="23">
        <f t="shared" ca="1" si="9"/>
        <v>1.3451268095627844</v>
      </c>
      <c r="G148" s="23">
        <f t="shared" ca="1" si="10"/>
        <v>15.146329632506838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ca="1" si="7"/>
        <v>0.72423741904583494</v>
      </c>
      <c r="E149" s="23">
        <f t="shared" ca="1" si="8"/>
        <v>-0.19524033993680678</v>
      </c>
      <c r="F149" s="23">
        <f t="shared" ca="1" si="9"/>
        <v>1.3331690620848655</v>
      </c>
      <c r="G149" s="23">
        <f t="shared" ca="1" si="10"/>
        <v>15.006349794092353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ca="1" si="7"/>
        <v>0.73223876404216415</v>
      </c>
      <c r="E150" s="23">
        <f t="shared" ca="1" si="8"/>
        <v>-0.19076022122129505</v>
      </c>
      <c r="F150" s="23">
        <f t="shared" ca="1" si="9"/>
        <v>1.32156440772354</v>
      </c>
      <c r="G150" s="23">
        <f t="shared" ca="1" si="10"/>
        <v>14.870503335940105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ca="1" si="7"/>
        <v>0.74009239378214664</v>
      </c>
      <c r="E151" s="23">
        <f t="shared" ca="1" si="8"/>
        <v>-0.18631518036180492</v>
      </c>
      <c r="F151" s="23">
        <f t="shared" ca="1" si="9"/>
        <v>1.310299691440145</v>
      </c>
      <c r="G151" s="23">
        <f t="shared" ca="1" si="10"/>
        <v>14.73863626247611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ca="1" si="7"/>
        <v>0.7478019220376575</v>
      </c>
      <c r="E152" s="23">
        <f t="shared" ca="1" si="8"/>
        <v>-0.18190457175362448</v>
      </c>
      <c r="F152" s="23">
        <f t="shared" ca="1" si="9"/>
        <v>1.2993622285078181</v>
      </c>
      <c r="G152" s="23">
        <f t="shared" ca="1" si="10"/>
        <v>14.610600083692548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ca="1" si="7"/>
        <v>0.75537085274154325</v>
      </c>
      <c r="E153" s="23">
        <f t="shared" ca="1" si="8"/>
        <v>-0.17752776553849792</v>
      </c>
      <c r="F153" s="23">
        <f t="shared" ca="1" si="9"/>
        <v>1.2887398024626402</v>
      </c>
      <c r="G153" s="23">
        <f t="shared" ca="1" si="10"/>
        <v>14.48625179116341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ca="1" si="7"/>
        <v>0.7628025839696132</v>
      </c>
      <c r="E154" s="23">
        <f t="shared" ca="1" si="8"/>
        <v>-0.17318414712746069</v>
      </c>
      <c r="F154" s="23">
        <f t="shared" ca="1" si="9"/>
        <v>1.2784206597650065</v>
      </c>
      <c r="G154" s="23">
        <f t="shared" ca="1" si="10"/>
        <v>14.365453795549428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ca="1" si="7"/>
        <v>0.77010041175522781</v>
      </c>
      <c r="E155" s="23">
        <f t="shared" ca="1" si="8"/>
        <v>-0.16887311674092056</v>
      </c>
      <c r="F155" s="23">
        <f t="shared" ca="1" si="9"/>
        <v>1.268393501881687</v>
      </c>
      <c r="G155" s="23">
        <f t="shared" ca="1" si="10"/>
        <v>14.248073833909038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ca="1" si="7"/>
        <v>0.77726753374447044</v>
      </c>
      <c r="E156" s="23">
        <f t="shared" ca="1" si="8"/>
        <v>-0.16459408896526426</v>
      </c>
      <c r="F156" s="23">
        <f t="shared" ca="1" si="9"/>
        <v>1.2586474753766583</v>
      </c>
      <c r="G156" s="23">
        <f t="shared" ca="1" si="10"/>
        <v>14.133984853699646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ca="1" si="13">1+$E$14/$E$13*(1-$C$19^2/C157^2)</f>
        <v>0.78430705269948175</v>
      </c>
      <c r="E157" s="23">
        <f t="shared" ref="E157:E220" ca="1" si="14">$C$20*(C157/$C$19-$C$19/C157)</f>
        <v>-0.16034649232529721</v>
      </c>
      <c r="F157" s="23">
        <f t="shared" ca="1" si="9"/>
        <v>1.2491721604962067</v>
      </c>
      <c r="G157" s="23">
        <f t="shared" ca="1" si="10"/>
        <v>14.0230648791525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ca="1" si="13"/>
        <v>0.7912219798571114</v>
      </c>
      <c r="E158" s="23">
        <f t="shared" ca="1" si="14"/>
        <v>-0.15612976887186508</v>
      </c>
      <c r="F158" s="23">
        <f t="shared" ref="F158:F221" ca="1" si="15">(D158^2+E158^2)^0.5/(D158^2+E158^2)</f>
        <v>1.2399575586479477</v>
      </c>
      <c r="G158" s="23">
        <f t="shared" ref="G158:G221" ca="1" si="16">F158*$C$22/$C$12-$C$3</f>
        <v>13.915196864699531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ca="1" si="13"/>
        <v>0.79801523814968522</v>
      </c>
      <c r="E159" s="23">
        <f t="shared" ca="1" si="14"/>
        <v>-0.15194337378402922</v>
      </c>
      <c r="F159" s="23">
        <f t="shared" ca="1" si="15"/>
        <v>1.2309940791015477</v>
      </c>
      <c r="G159" s="23">
        <f t="shared" ca="1" si="16"/>
        <v>13.810268539289288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ca="1" si="13"/>
        <v>0.80468966529431263</v>
      </c>
      <c r="E160" s="23">
        <f t="shared" ca="1" si="14"/>
        <v>-0.14778677498520004</v>
      </c>
      <c r="F160" s="23">
        <f t="shared" ca="1" si="15"/>
        <v>1.2222725251789328</v>
      </c>
      <c r="G160" s="23">
        <f t="shared" ca="1" si="16"/>
        <v>13.708172244726684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ca="1" si="13"/>
        <v>0.81124801675683622</v>
      </c>
      <c r="E161" s="23">
        <f t="shared" ca="1" si="14"/>
        <v>-0.14365945277266243</v>
      </c>
      <c r="F161" s="23">
        <f t="shared" ca="1" si="15"/>
        <v>1.2137840801516584</v>
      </c>
      <c r="G161" s="23">
        <f t="shared" ca="1" si="16"/>
        <v>13.608804770584733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ca="1" si="13"/>
        <v>0.81769296859619922</v>
      </c>
      <c r="E162" s="23">
        <f t="shared" ca="1" si="14"/>
        <v>-0.13956089945994876</v>
      </c>
      <c r="F162" s="23">
        <f t="shared" ca="1" si="15"/>
        <v>1.2055202930213724</v>
      </c>
      <c r="G162" s="23">
        <f t="shared" ca="1" si="16"/>
        <v>13.512067187747732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ca="1" si="13"/>
        <v>0.82402712019471525</v>
      </c>
      <c r="E163" s="23">
        <f t="shared" ca="1" si="14"/>
        <v>-0.13549061903154497</v>
      </c>
      <c r="F163" s="23">
        <f t="shared" ca="1" si="15"/>
        <v>1.197473064324525</v>
      </c>
      <c r="G163" s="23">
        <f t="shared" ca="1" si="16"/>
        <v>13.417864682238296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ca="1" si="13"/>
        <v>0.83025299687944176</v>
      </c>
      <c r="E164" s="23">
        <f t="shared" ca="1" si="14"/>
        <v>-0.1314481268094343</v>
      </c>
      <c r="F164" s="23">
        <f t="shared" ca="1" si="15"/>
        <v>1.1896346320735884</v>
      </c>
      <c r="G164" s="23">
        <f t="shared" ca="1" si="16"/>
        <v>13.3261063906424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ca="1" si="13"/>
        <v>0.8363730524395907</v>
      </c>
      <c r="E165" s="23">
        <f t="shared" ca="1" si="14"/>
        <v>-0.12743294913100944</v>
      </c>
      <c r="F165" s="23">
        <f t="shared" ca="1" si="15"/>
        <v>1.1819975579230817</v>
      </c>
      <c r="G165" s="23">
        <f t="shared" ca="1" si="16"/>
        <v>13.23670523816603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ca="1" si="13"/>
        <v>0.84238967154466415</v>
      </c>
      <c r="E166" s="23">
        <f t="shared" ca="1" si="14"/>
        <v>-0.12344462303790261</v>
      </c>
      <c r="F166" s="23">
        <f t="shared" ca="1" si="15"/>
        <v>1.174554713628833</v>
      </c>
      <c r="G166" s="23">
        <f t="shared" ca="1" si="16"/>
        <v>13.149577780124542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ca="1" si="13"/>
        <v>0.84830517206776135</v>
      </c>
      <c r="E167" s="23">
        <f t="shared" ca="1" si="14"/>
        <v>-0.11948269597530554</v>
      </c>
      <c r="F167" s="23">
        <f t="shared" ca="1" si="15"/>
        <v>1.167299267852522</v>
      </c>
      <c r="G167" s="23">
        <f t="shared" ca="1" si="16"/>
        <v>13.064644047473932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ca="1" si="13"/>
        <v>0.85412180731828813</v>
      </c>
      <c r="E168" s="23">
        <f t="shared" ca="1" si="14"/>
        <v>-0.1155467255013658</v>
      </c>
      <c r="F168" s="23">
        <f t="shared" ca="1" si="15"/>
        <v>1.1602246733500237</v>
      </c>
      <c r="G168" s="23">
        <f t="shared" ca="1" si="16"/>
        <v>12.981827396834971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ca="1" si="13"/>
        <v>0.85984176818807834</v>
      </c>
      <c r="E169" s="23">
        <f t="shared" ca="1" si="14"/>
        <v>-0.1116362790062726</v>
      </c>
      <c r="F169" s="23">
        <f t="shared" ca="1" si="15"/>
        <v>1.1533246545709959</v>
      </c>
      <c r="G169" s="23">
        <f t="shared" ca="1" si="16"/>
        <v>12.90105436533144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ca="1" si="13"/>
        <v>0.86546718521474819</v>
      </c>
      <c r="E170" s="23">
        <f t="shared" ca="1" si="14"/>
        <v>-0.10775093344065267</v>
      </c>
      <c r="F170" s="23">
        <f t="shared" ca="1" si="15"/>
        <v>1.1465931956880713</v>
      </c>
      <c r="G170" s="23">
        <f t="shared" ca="1" si="16"/>
        <v>12.822254530457396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ca="1" si="13"/>
        <v>0.87100013056590819</v>
      </c>
      <c r="E171" s="23">
        <f t="shared" ca="1" si="14"/>
        <v>-0.10389027505292128</v>
      </c>
      <c r="F171" s="23">
        <f t="shared" ca="1" si="15"/>
        <v>1.1400245290666289</v>
      </c>
      <c r="G171" s="23">
        <f t="shared" ca="1" si="16"/>
        <v>12.745360375101965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ca="1" si="13"/>
        <v>0.87644261994768657</v>
      </c>
      <c r="E172" s="23">
        <f t="shared" ca="1" si="14"/>
        <v>-0.10005389913524428</v>
      </c>
      <c r="F172" s="23">
        <f t="shared" ca="1" si="15"/>
        <v>1.1336131241801437</v>
      </c>
      <c r="G172" s="23">
        <f t="shared" ca="1" si="16"/>
        <v>12.670307157790154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ca="1" si="13"/>
        <v>0.88179661444084234</v>
      </c>
      <c r="E173" s="23">
        <f t="shared" ca="1" si="14"/>
        <v>-9.6241409777783837E-2</v>
      </c>
      <c r="F173" s="23">
        <f t="shared" ca="1" si="15"/>
        <v>1.1273536769713084</v>
      </c>
      <c r="G173" s="23">
        <f t="shared" ca="1" si="16"/>
        <v>12.597032788141963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ca="1" si="13"/>
        <v>0.88706402226759351</v>
      </c>
      <c r="E174" s="23">
        <f t="shared" ca="1" si="14"/>
        <v>-9.2452419630914842E-2</v>
      </c>
      <c r="F174" s="23">
        <f t="shared" ca="1" si="15"/>
        <v>1.1212410996552824</v>
      </c>
      <c r="G174" s="23">
        <f t="shared" ca="1" si="16"/>
        <v>12.525477707507136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ca="1" si="13"/>
        <v>0.89224670049213139</v>
      </c>
      <c r="E175" s="23">
        <f t="shared" ca="1" si="14"/>
        <v>-8.8686549675111401E-2</v>
      </c>
      <c r="F175" s="23">
        <f t="shared" ca="1" si="15"/>
        <v>1.1152705109584078</v>
      </c>
      <c r="G175" s="23">
        <f t="shared" ca="1" si="16"/>
        <v>12.455584774697579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ca="1" si="13"/>
        <v>0.89734645665764901</v>
      </c>
      <c r="E176" s="23">
        <f t="shared" ca="1" si="14"/>
        <v>-8.4943428998217357E-2</v>
      </c>
      <c r="F176" s="23">
        <f t="shared" ca="1" si="15"/>
        <v>1.1094372267833872</v>
      </c>
      <c r="G176" s="23">
        <f t="shared" ca="1" si="16"/>
        <v>12.387299156712004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ca="1" si="13"/>
        <v>0.90236505036257997</v>
      </c>
      <c r="E177" s="23">
        <f t="shared" ca="1" si="14"/>
        <v>-8.1222694579824978E-2</v>
      </c>
      <c r="F177" s="23">
        <f t="shared" ca="1" si="15"/>
        <v>1.103736751290106</v>
      </c>
      <c r="G177" s="23">
        <f t="shared" ca="1" si="16"/>
        <v>12.320568224326225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ca="1" si="13"/>
        <v>0.90730419477861413</v>
      </c>
      <c r="E178" s="23">
        <f t="shared" ca="1" si="14"/>
        <v>-7.7523991082497454E-2</v>
      </c>
      <c r="F178" s="23">
        <f t="shared" ca="1" si="15"/>
        <v>1.0981647683799665</v>
      </c>
      <c r="G178" s="23">
        <f t="shared" ca="1" si="16"/>
        <v>12.255341452407025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ca="1" si="13"/>
        <v>0.91216555811293287</v>
      </c>
      <c r="E179" s="23">
        <f t="shared" ca="1" si="14"/>
        <v>-7.384697064958648E-2</v>
      </c>
      <c r="F179" s="23">
        <f t="shared" ca="1" si="15"/>
        <v>1.0927171335706323</v>
      </c>
      <c r="G179" s="23">
        <f t="shared" ca="1" si="16"/>
        <v>12.191570324796256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ca="1" si="13"/>
        <v>0.91695076501699613</v>
      </c>
      <c r="E180" s="23">
        <f t="shared" ca="1" si="14"/>
        <v>-7.0191292709399514E-2</v>
      </c>
      <c r="F180" s="23">
        <f t="shared" ca="1" si="15"/>
        <v>1.0873898662474248</v>
      </c>
      <c r="G180" s="23">
        <f t="shared" ca="1" si="16"/>
        <v>12.129208243604095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ca="1" si="13"/>
        <v>0.92166139794410107</v>
      </c>
      <c r="E181" s="23">
        <f t="shared" ca="1" si="14"/>
        <v>-6.6556623785487906E-2</v>
      </c>
      <c r="F181" s="23">
        <f t="shared" ca="1" si="15"/>
        <v>1.0821791422772313</v>
      </c>
      <c r="G181" s="23">
        <f t="shared" ca="1" si="16"/>
        <v>12.068210442745945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ca="1" si="13"/>
        <v>0.92629899845783248</v>
      </c>
      <c r="E182" s="23">
        <f t="shared" ca="1" si="14"/>
        <v>-6.2942637312831798E-2</v>
      </c>
      <c r="F182" s="23">
        <f t="shared" ca="1" si="15"/>
        <v>1.0770812869705684</v>
      </c>
      <c r="G182" s="23">
        <f t="shared" ca="1" si="16"/>
        <v>12.008533905554904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ca="1" si="13"/>
        <v>0.93086506849342165</v>
      </c>
      <c r="E183" s="23">
        <f t="shared" ca="1" si="14"/>
        <v>-5.9349013459710671E-2</v>
      </c>
      <c r="F183" s="23">
        <f t="shared" ca="1" si="15"/>
        <v>1.0720927683774331</v>
      </c>
      <c r="G183" s="23">
        <f t="shared" ca="1" si="16"/>
        <v>11.950137286301638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ca="1" si="13"/>
        <v>0.9353610715739431</v>
      </c>
      <c r="E184" s="23">
        <f t="shared" ca="1" si="14"/>
        <v>-5.5775438955054817E-2</v>
      </c>
      <c r="F184" s="23">
        <f t="shared" ca="1" si="15"/>
        <v>1.0672101909026626</v>
      </c>
      <c r="G184" s="23">
        <f t="shared" ca="1" si="16"/>
        <v>11.892980835454466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ca="1" si="13"/>
        <v>0.93978843398318679</v>
      </c>
      <c r="E185" s="23">
        <f t="shared" ca="1" si="14"/>
        <v>-5.2221606921081624E-2</v>
      </c>
      <c r="F185" s="23">
        <f t="shared" ca="1" si="15"/>
        <v>1.0624302892267319</v>
      </c>
      <c r="G185" s="23">
        <f t="shared" ca="1" si="16"/>
        <v>11.837026328514973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ca="1" si="13"/>
        <v>0.94414854589696151</v>
      </c>
      <c r="E186" s="23">
        <f t="shared" ca="1" si="14"/>
        <v>-4.8687216711029324E-2</v>
      </c>
      <c r="F186" s="23">
        <f t="shared" ca="1" si="15"/>
        <v>1.0577499225182025</v>
      </c>
      <c r="G186" s="23">
        <f t="shared" ca="1" si="16"/>
        <v>11.782236998267763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ca="1" si="13"/>
        <v>0.94844276247450299</v>
      </c>
      <c r="E187" s="23">
        <f t="shared" ca="1" si="14"/>
        <v>-4.5171973751808162E-2</v>
      </c>
      <c r="F187" s="23">
        <f t="shared" ca="1" si="15"/>
        <v>1.0531660689243898</v>
      </c>
      <c r="G187" s="23">
        <f t="shared" ca="1" si="16"/>
        <v>11.72857747028706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ca="1" si="13"/>
        <v>0.95267240491158789</v>
      </c>
      <c r="E188" s="23">
        <f t="shared" ca="1" si="14"/>
        <v>-4.1675589391395755E-2</v>
      </c>
      <c r="F188" s="23">
        <f t="shared" ca="1" si="15"/>
        <v>1.0486758203271962</v>
      </c>
      <c r="G188" s="23">
        <f t="shared" ca="1" si="16"/>
        <v>11.676013701547449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ca="1" si="13"/>
        <v>0.95683876145688318</v>
      </c>
      <c r="E189" s="23">
        <f t="shared" ca="1" si="14"/>
        <v>-3.819778075080997E-2</v>
      </c>
      <c r="F189" s="23">
        <f t="shared" ca="1" si="15"/>
        <v>1.044276377351498</v>
      </c>
      <c r="G189" s="23">
        <f t="shared" ca="1" si="16"/>
        <v>11.624512921991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ca="1" si="13"/>
        <v>0.9609430883929857</v>
      </c>
      <c r="E190" s="23">
        <f t="shared" ca="1" si="14"/>
        <v>-3.4738270580500975E-2</v>
      </c>
      <c r="F190" s="23">
        <f t="shared" ca="1" si="15"/>
        <v>1.0399650446139213</v>
      </c>
      <c r="G190" s="23">
        <f t="shared" ca="1" si="16"/>
        <v>11.574043578908492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ca="1" si="13"/>
        <v>0.96498661098355187</v>
      </c>
      <c r="E191" s="23">
        <f t="shared" ca="1" si="14"/>
        <v>-3.1296787121009417E-2</v>
      </c>
      <c r="F191" s="23">
        <f t="shared" ca="1" si="15"/>
        <v>1.0357392262002965</v>
      </c>
      <c r="G191" s="23">
        <f t="shared" ca="1" si="16"/>
        <v>11.524575283997562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ca="1" si="13"/>
        <v>0.96897052438784814</v>
      </c>
      <c r="E192" s="23">
        <f t="shared" ca="1" si="14"/>
        <v>-2.7873063967741897E-2</v>
      </c>
      <c r="F192" s="23">
        <f t="shared" ca="1" si="15"/>
        <v>1.0315964213605677</v>
      </c>
      <c r="G192" s="23">
        <f t="shared" ca="1" si="16"/>
        <v>11.47607876296642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ca="1" si="13"/>
        <v>0.972895994543997</v>
      </c>
      <c r="E193" s="23">
        <f t="shared" ca="1" si="14"/>
        <v>-2.4466839939724292E-2</v>
      </c>
      <c r="F193" s="23">
        <f t="shared" ca="1" si="15"/>
        <v>1.0275342204103959</v>
      </c>
      <c r="G193" s="23">
        <f t="shared" ca="1" si="16"/>
        <v>11.428525807557198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ca="1" si="13"/>
        <v>0.97676415902213631</v>
      </c>
      <c r="E194" s="23">
        <f t="shared" ca="1" si="14"/>
        <v>-2.1077858952197048E-2</v>
      </c>
      <c r="F194" s="23">
        <f t="shared" ca="1" si="15"/>
        <v>1.0235503008291704</v>
      </c>
      <c r="G194" s="23">
        <f t="shared" ca="1" si="16"/>
        <v>11.381889229868463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ca="1" si="13"/>
        <v>0.98057612784865988</v>
      </c>
      <c r="E195" s="23">
        <f t="shared" ca="1" si="14"/>
        <v>-1.7705869892919973E-2</v>
      </c>
      <c r="F195" s="23">
        <f t="shared" ca="1" si="15"/>
        <v>1.019642423544604</v>
      </c>
      <c r="G195" s="23">
        <f t="shared" ca="1" si="16"/>
        <v>11.336142818861926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ca="1" si="13"/>
        <v>0.98433298430265204</v>
      </c>
      <c r="E196" s="23">
        <f t="shared" ca="1" si="14"/>
        <v>-1.4350626502063415E-2</v>
      </c>
      <c r="F196" s="23">
        <f t="shared" ca="1" si="15"/>
        <v>1.0158084293945444</v>
      </c>
      <c r="G196" s="23">
        <f t="shared" ca="1" si="16"/>
        <v>11.291261298943695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ca="1" si="13"/>
        <v>0.98803578568558392</v>
      </c>
      <c r="E197" s="23">
        <f t="shared" ca="1" si="14"/>
        <v>-1.1011887255563419E-2</v>
      </c>
      <c r="F197" s="23">
        <f t="shared" ca="1" si="15"/>
        <v>1.0120462357570785</v>
      </c>
      <c r="G197" s="23">
        <f t="shared" ca="1" si="16"/>
        <v>11.247220290515566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ca="1" si="13"/>
        <v>0.99168556406529174</v>
      </c>
      <c r="E198" s="23">
        <f t="shared" ca="1" si="14"/>
        <v>-7.6894152518265776E-3</v>
      </c>
      <c r="F198" s="23">
        <f t="shared" ca="1" si="15"/>
        <v>1.008353833340432</v>
      </c>
      <c r="G198" s="23">
        <f t="shared" ca="1" si="16"/>
        <v>11.203996272396948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ca="1" si="13"/>
        <v>0.99528332699521704</v>
      </c>
      <c r="E199" s="23">
        <f t="shared" ca="1" si="14"/>
        <v>-4.3829781016705939E-3</v>
      </c>
      <c r="F199" s="23">
        <f t="shared" ca="1" si="15"/>
        <v>1.0047292831245875</v>
      </c>
      <c r="G199" s="23">
        <f t="shared" ca="1" si="16"/>
        <v>11.161566546022813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ca="1" si="13"/>
        <v>0.99883005820984005</v>
      </c>
      <c r="E200" s="23">
        <f t="shared" ca="1" si="14"/>
        <v>-1.0923478213949883E-3</v>
      </c>
      <c r="F200" s="23">
        <f t="shared" ca="1" si="15"/>
        <v>1.0011707134469447</v>
      </c>
      <c r="G200" s="23">
        <f t="shared" ca="1" si="16"/>
        <v>11.11990920132784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ca="1" si="13"/>
        <v>1.0023267182972067</v>
      </c>
      <c r="E201" s="23">
        <f t="shared" ca="1" si="14"/>
        <v>2.1826992711209193E-3</v>
      </c>
      <c r="F201" s="23">
        <f t="shared" ca="1" si="15"/>
        <v>0.99767631722473049</v>
      </c>
      <c r="G201" s="23">
        <f t="shared" ca="1" si="16"/>
        <v>11.079003084231372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ca="1" si="13"/>
        <v>1.0057742453494056</v>
      </c>
      <c r="E202" s="23">
        <f t="shared" ca="1" si="14"/>
        <v>5.4423826573949856E-3</v>
      </c>
      <c r="F202" s="23">
        <f t="shared" ca="1" si="15"/>
        <v>0.99424434930723382</v>
      </c>
      <c r="G202" s="23">
        <f t="shared" ca="1" si="16"/>
        <v>11.038827765642148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ca="1" si="13"/>
        <v>1.0091735555918171</v>
      </c>
      <c r="E203" s="23">
        <f t="shared" ca="1" si="14"/>
        <v>8.6869177164866605E-3</v>
      </c>
      <c r="F203" s="23">
        <f t="shared" ca="1" si="15"/>
        <v>0.99087312395130611</v>
      </c>
      <c r="G203" s="23">
        <f t="shared" ca="1" si="16"/>
        <v>10.999363511905985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ca="1" si="13"/>
        <v>1.0125255439919241</v>
      </c>
      <c r="E204" s="23">
        <f t="shared" ca="1" si="14"/>
        <v>1.1916515820403149E-2</v>
      </c>
      <c r="F204" s="23">
        <f t="shared" ca="1" si="15"/>
        <v>0.98756101241388483</v>
      </c>
      <c r="G204" s="23">
        <f t="shared" ca="1" si="16"/>
        <v>10.960591256623365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ca="1" si="13"/>
        <v>1.0158310848484369</v>
      </c>
      <c r="E205" s="23">
        <f t="shared" ca="1" si="14"/>
        <v>1.5131384426855281E-2</v>
      </c>
      <c r="F205" s="23">
        <f t="shared" ca="1" si="15"/>
        <v>0.98430644065564699</v>
      </c>
      <c r="G205" s="23">
        <f t="shared" ca="1" si="16"/>
        <v>10.922492573767942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ca="1" si="13"/>
        <v>1.0190910323614604</v>
      </c>
      <c r="E206" s="23">
        <f t="shared" ca="1" si="14"/>
        <v>1.833172716944842E-2</v>
      </c>
      <c r="F206" s="23">
        <f t="shared" ca="1" si="15"/>
        <v>0.98110788715018393</v>
      </c>
      <c r="G206" s="23">
        <f t="shared" ca="1" si="16"/>
        <v>10.885049652040285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ca="1" si="13"/>
        <v>1.022306221184393</v>
      </c>
      <c r="E207" s="23">
        <f t="shared" ca="1" si="14"/>
        <v>2.1517743945391681E-2</v>
      </c>
      <c r="F207" s="23">
        <f t="shared" ca="1" si="15"/>
        <v>0.97796388079339203</v>
      </c>
      <c r="G207" s="23">
        <f t="shared" ca="1" si="16"/>
        <v>10.848245270394784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ca="1" si="13"/>
        <v>1.0254774669582272</v>
      </c>
      <c r="E208" s="23">
        <f t="shared" ca="1" si="14"/>
        <v>2.4689631000803739E-2</v>
      </c>
      <c r="F208" s="23">
        <f t="shared" ca="1" si="15"/>
        <v>0.97487299890805434</v>
      </c>
      <c r="G208" s="23">
        <f t="shared" ca="1" si="16"/>
        <v>10.812062774680875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ca="1" si="13"/>
        <v>1.0286055668288869</v>
      </c>
      <c r="E209" s="23">
        <f t="shared" ca="1" si="14"/>
        <v>2.7847581013691499E-2</v>
      </c>
      <c r="F209" s="23">
        <f t="shared" ca="1" si="15"/>
        <v>0.97183386533884597</v>
      </c>
      <c r="G209" s="23">
        <f t="shared" ca="1" si="16"/>
        <v>10.776486055342772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ca="1" si="13"/>
        <v>1.0316912999482171</v>
      </c>
      <c r="E210" s="23">
        <f t="shared" ca="1" si="14"/>
        <v>3.0991783174677653E-2</v>
      </c>
      <c r="F210" s="23">
        <f t="shared" ca="1" si="15"/>
        <v>0.96884514863324733</v>
      </c>
      <c r="G210" s="23">
        <f t="shared" ca="1" si="16"/>
        <v>10.741499526124882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ca="1" si="13"/>
        <v>1.0347354279592114</v>
      </c>
      <c r="E211" s="23">
        <f t="shared" ca="1" si="14"/>
        <v>3.4122423265544675E-2</v>
      </c>
      <c r="F211" s="23">
        <f t="shared" ca="1" si="15"/>
        <v>0.9659055603040938</v>
      </c>
      <c r="G211" s="23">
        <f t="shared" ca="1" si="16"/>
        <v>10.707088103732842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ca="1" si="13"/>
        <v>1.0377386954660424</v>
      </c>
      <c r="E212" s="23">
        <f t="shared" ca="1" si="14"/>
        <v>3.7239683735666378E-2</v>
      </c>
      <c r="F212" s="23">
        <f t="shared" ca="1" si="15"/>
        <v>0.96301385316970844</v>
      </c>
      <c r="G212" s="23">
        <f t="shared" ca="1" si="16"/>
        <v>10.673237188402782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ca="1" si="13"/>
        <v>1.0407018304894378</v>
      </c>
      <c r="E213" s="23">
        <f t="shared" ca="1" si="14"/>
        <v>4.0343743776391938E-2</v>
      </c>
      <c r="F213" s="23">
        <f t="shared" ca="1" si="15"/>
        <v>0.96016881976778023</v>
      </c>
      <c r="G213" s="23">
        <f t="shared" ca="1" si="16"/>
        <v>10.639932645333854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ca="1" si="13"/>
        <v>1.0436255449079188</v>
      </c>
      <c r="E214" s="23">
        <f t="shared" ca="1" si="14"/>
        <v>4.3434779393446671E-2</v>
      </c>
      <c r="F214" s="23">
        <f t="shared" ca="1" si="15"/>
        <v>0.95736929083935696</v>
      </c>
      <c r="G214" s="23">
        <f t="shared" ca="1" si="16"/>
        <v>10.607160786941543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ca="1" si="13"/>
        <v>1.0465105348854042</v>
      </c>
      <c r="E215" s="23">
        <f t="shared" ca="1" si="14"/>
        <v>4.6512963477410296E-2</v>
      </c>
      <c r="F215" s="23">
        <f t="shared" ca="1" si="15"/>
        <v>0.95461413387950345</v>
      </c>
      <c r="G215" s="23">
        <f t="shared" ca="1" si="16"/>
        <v>10.574908355891381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ca="1" si="13"/>
        <v>1.0493574812856561</v>
      </c>
      <c r="E216" s="23">
        <f t="shared" ca="1" si="14"/>
        <v>4.9578465872332549E-2</v>
      </c>
      <c r="F216" s="23">
        <f t="shared" ca="1" si="15"/>
        <v>0.95190225175137044</v>
      </c>
      <c r="G216" s="23">
        <f t="shared" ca="1" si="16"/>
        <v>10.543162508874946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ca="1" si="13"/>
        <v>1.0521670500740301</v>
      </c>
      <c r="E217" s="23">
        <f t="shared" ca="1" si="14"/>
        <v>5.2631453442542761E-2</v>
      </c>
      <c r="F217" s="23">
        <f t="shared" ca="1" si="15"/>
        <v>0.94923258136057764</v>
      </c>
      <c r="G217" s="23">
        <f t="shared" ca="1" si="16"/>
        <v>10.511910801091922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ca="1" si="13"/>
        <v>1.0549398927069726</v>
      </c>
      <c r="E218" s="23">
        <f t="shared" ca="1" si="14"/>
        <v>5.5672090137709698E-2</v>
      </c>
      <c r="F218" s="23">
        <f t="shared" ca="1" si="15"/>
        <v>0.94660409238698573</v>
      </c>
      <c r="G218" s="23">
        <f t="shared" ca="1" si="16"/>
        <v>10.481141171403968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ca="1" si="13"/>
        <v>1.0576766465096878</v>
      </c>
      <c r="E219" s="23">
        <f t="shared" ca="1" si="14"/>
        <v>5.8700537056203671E-2</v>
      </c>
      <c r="F219" s="23">
        <f t="shared" ca="1" si="15"/>
        <v>0.94401578607108338</v>
      </c>
      <c r="G219" s="23">
        <f t="shared" ca="1" si="16"/>
        <v>10.450841928127904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ca="1" si="13"/>
        <v>1.0603779350423861</v>
      </c>
      <c r="E220" s="23">
        <f t="shared" ca="1" si="14"/>
        <v>6.1716952506812389E-2</v>
      </c>
      <c r="F220" s="23">
        <f t="shared" ca="1" si="15"/>
        <v>0.94146669405235717</v>
      </c>
      <c r="G220" s="23">
        <f t="shared" ca="1" si="16"/>
        <v>10.421001735437445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ca="1" si="19">1+$E$14/$E$13*(1-$C$19^2/C221^2)</f>
        <v>1.0630443684555066</v>
      </c>
      <c r="E221" s="23">
        <f t="shared" ref="E221:E289" ca="1" si="20">$C$20*(C221/$C$19-$C$19/C221)</f>
        <v>6.4721492068862116E-2</v>
      </c>
      <c r="F221" s="23">
        <f t="shared" ca="1" si="15"/>
        <v>0.93895587725715346</v>
      </c>
      <c r="G221" s="23">
        <f t="shared" ca="1" si="16"/>
        <v>10.391609600344276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ca="1" si="19"/>
        <v>1.0656765438342901</v>
      </c>
      <c r="E222" s="23">
        <f t="shared" ca="1" si="20"/>
        <v>6.7714308650789062E-2</v>
      </c>
      <c r="F222" s="23">
        <f t="shared" ref="F222:F284" ca="1" si="21">(D222^2+E222^2)^0.5/(D222^2+E222^2)</f>
        <v>0.93648242483366839</v>
      </c>
      <c r="G222" s="23">
        <f t="shared" ref="G222:G285" ca="1" si="22">F222*$C$22/$C$12-$C$3</f>
        <v>10.362654860230831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ca="1" si="19"/>
        <v>1.0682750455330652</v>
      </c>
      <c r="E223" s="23">
        <f t="shared" ca="1" si="20"/>
        <v>7.0695552547210369E-2</v>
      </c>
      <c r="F223" s="23">
        <f t="shared" ca="1" si="21"/>
        <v>0.93404545313182941</v>
      </c>
      <c r="G223" s="23">
        <f t="shared" ca="1" si="22"/>
        <v>10.334127170908571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ca="1" si="19"/>
        <v>1.0708404454995999</v>
      </c>
      <c r="E224" s="23">
        <f t="shared" ca="1" si="20"/>
        <v>7.3665371494536711E-2</v>
      </c>
      <c r="F224" s="23">
        <f t="shared" ca="1" si="21"/>
        <v>0.93164410472593862</v>
      </c>
      <c r="G224" s="23">
        <f t="shared" ca="1" si="22"/>
        <v>10.306016495176861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ca="1" si="19"/>
        <v>1.0733733035898529</v>
      </c>
      <c r="E225" s="23">
        <f t="shared" ca="1" si="20"/>
        <v>7.6623910725171718E-2</v>
      </c>
      <c r="F225" s="23">
        <f t="shared" ca="1" si="21"/>
        <v>0.92927754747806723</v>
      </c>
      <c r="G225" s="23">
        <f t="shared" ca="1" si="22"/>
        <v>10.278313091858855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ca="1" si="19"/>
        <v>1.0758741678734469</v>
      </c>
      <c r="E226" s="23">
        <f t="shared" ca="1" si="20"/>
        <v>7.9571313020339415E-2</v>
      </c>
      <c r="F226" s="23">
        <f t="shared" ca="1" si="21"/>
        <v>0.92694497364028994</v>
      </c>
      <c r="G226" s="23">
        <f t="shared" ca="1" si="22"/>
        <v>10.251007505292083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ca="1" si="19"/>
        <v>1.0783435749301777</v>
      </c>
      <c r="E227" s="23">
        <f t="shared" ca="1" si="20"/>
        <v>8.2507718761579293E-2</v>
      </c>
      <c r="F227" s="23">
        <f t="shared" ca="1" si="21"/>
        <v>0.92464559899394605</v>
      </c>
      <c r="G227" s="23">
        <f t="shared" ca="1" si="22"/>
        <v>10.224090555252459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ca="1" si="19"/>
        <v>1.0807820501378562</v>
      </c>
      <c r="E228" s="23">
        <f t="shared" ca="1" si="20"/>
        <v>8.5433265980949039E-2</v>
      </c>
      <c r="F228" s="23">
        <f t="shared" ca="1" si="21"/>
        <v>0.92237866202420538</v>
      </c>
      <c r="G228" s="23">
        <f t="shared" ca="1" si="22"/>
        <v>10.197553327291583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ca="1" si="19"/>
        <v>1.0831901079517734</v>
      </c>
      <c r="E229" s="23">
        <f t="shared" ca="1" si="20"/>
        <v>8.8348090409972033E-2</v>
      </c>
      <c r="F229" s="23">
        <f t="shared" ca="1" si="21"/>
        <v>0.92014342312830943</v>
      </c>
      <c r="G229" s="23">
        <f t="shared" ca="1" si="22"/>
        <v>10.17138716346825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ca="1" si="19"/>
        <v>1.0855682521760637</v>
      </c>
      <c r="E230" s="23">
        <f t="shared" ca="1" si="20"/>
        <v>9.1252325527366437E-2</v>
      </c>
      <c r="F230" s="23">
        <f t="shared" ca="1" si="21"/>
        <v>0.91793916385593577</v>
      </c>
      <c r="G230" s="23">
        <f t="shared" ca="1" si="22"/>
        <v>10.145583653455994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ca="1" si="19"/>
        <v>1.0879169762272372</v>
      </c>
      <c r="E231" s="23">
        <f t="shared" ca="1" si="20"/>
        <v>9.4146102605590171E-2</v>
      </c>
      <c r="F231" s="23">
        <f t="shared" ca="1" si="21"/>
        <v>0.91576518618021496</v>
      </c>
      <c r="G231" s="23">
        <f t="shared" ca="1" si="22"/>
        <v>10.120134626009476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ca="1" si="19"/>
        <v>1.0902367633901342</v>
      </c>
      <c r="E232" s="23">
        <f t="shared" ca="1" si="20"/>
        <v>9.7029550756238106E-2</v>
      </c>
      <c r="F232" s="23">
        <f t="shared" ca="1" si="21"/>
        <v>0.91362081179800214</v>
      </c>
      <c r="G232" s="23">
        <f t="shared" ca="1" si="22"/>
        <v>10.095032140773307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ca="1" si="19"/>
        <v>1.092528087066553</v>
      </c>
      <c r="E233" s="23">
        <f t="shared" ca="1" si="20"/>
        <v>9.9902796974321306E-2</v>
      </c>
      <c r="F233" s="23">
        <f t="shared" ca="1" si="21"/>
        <v>0.91150538145807924</v>
      </c>
      <c r="G233" s="23">
        <f t="shared" ca="1" si="22"/>
        <v>10.07026848041785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ca="1" si="19"/>
        <v>1.0947914110167882</v>
      </c>
      <c r="E234" s="23">
        <f t="shared" ca="1" si="20"/>
        <v>0.10276596618146312</v>
      </c>
      <c r="F234" s="23">
        <f t="shared" ca="1" si="21"/>
        <v>0.90941825431602119</v>
      </c>
      <c r="G234" s="23">
        <f t="shared" ca="1" si="22"/>
        <v>10.045836143087156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ca="1" si="19"/>
        <v>1.0970271895943104</v>
      </c>
      <c r="E235" s="23">
        <f t="shared" ca="1" si="20"/>
        <v>0.1056191812680408</v>
      </c>
      <c r="F235" s="23">
        <f t="shared" ca="1" si="21"/>
        <v>0.90735880731453344</v>
      </c>
      <c r="G235" s="23">
        <f t="shared" ca="1" si="22"/>
        <v>10.021727835145063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ca="1" si="19"/>
        <v>1.0992358679738075</v>
      </c>
      <c r="E236" s="23">
        <f t="shared" ca="1" si="20"/>
        <v>0.10846256313430426</v>
      </c>
      <c r="F236" s="23">
        <f t="shared" ca="1" si="21"/>
        <v>0.90532643458812034</v>
      </c>
      <c r="G236" s="23">
        <f t="shared" ca="1" si="22"/>
        <v>9.9979364642061253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ca="1" si="19"/>
        <v>1.1014178823728034</v>
      </c>
      <c r="E237" s="23">
        <f t="shared" ca="1" si="20"/>
        <v>0.11129623073049906</v>
      </c>
      <c r="F237" s="23">
        <f t="shared" ca="1" si="21"/>
        <v>0.90332054689100127</v>
      </c>
      <c r="G237" s="23">
        <f t="shared" ca="1" si="22"/>
        <v>9.974455132438683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ca="1" si="19"/>
        <v>1.1035736602670592</v>
      </c>
      <c r="E238" s="23">
        <f t="shared" ca="1" si="20"/>
        <v>0.11412030109602367</v>
      </c>
      <c r="F238" s="23">
        <f t="shared" ca="1" si="21"/>
        <v>0.90134057104724552</v>
      </c>
      <c r="G238" s="23">
        <f t="shared" ca="1" si="22"/>
        <v>9.9512771301280196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ca="1" si="19"/>
        <v>1.1057036205999538</v>
      </c>
      <c r="E239" s="23">
        <f t="shared" ca="1" si="20"/>
        <v>0.11693488939764617</v>
      </c>
      <c r="F239" s="23">
        <f t="shared" ca="1" si="21"/>
        <v>0.89938594942214944</v>
      </c>
      <c r="G239" s="23">
        <f t="shared" ca="1" si="22"/>
        <v>9.9283959294882145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ca="1" si="19"/>
        <v>1.1078081739860393</v>
      </c>
      <c r="E240" s="23">
        <f t="shared" ca="1" si="20"/>
        <v>0.11974010896680772</v>
      </c>
      <c r="F240" s="23">
        <f t="shared" ca="1" si="21"/>
        <v>0.89745613941391933</v>
      </c>
      <c r="G240" s="23">
        <f t="shared" ca="1" si="22"/>
        <v>9.9058051787116543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ca="1" si="19"/>
        <v>1.1098877229089499</v>
      </c>
      <c r="E241" s="23">
        <f t="shared" ca="1" si="20"/>
        <v>0.12253607133603747</v>
      </c>
      <c r="F241" s="23">
        <f t="shared" ca="1" si="21"/>
        <v>0.89555061296478355</v>
      </c>
      <c r="G241" s="23">
        <f t="shared" ca="1" si="22"/>
        <v>9.8834986962460309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ca="1" si="19"/>
        <v>1.1119426619138495</v>
      </c>
      <c r="E242" s="23">
        <f t="shared" ca="1" si="20"/>
        <v>0.1253228862745045</v>
      </c>
      <c r="F242" s="23">
        <f t="shared" ca="1" si="21"/>
        <v>0.89366885609068059</v>
      </c>
      <c r="G242" s="23">
        <f t="shared" ca="1" si="22"/>
        <v>9.8614704652887646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ca="1" si="19"/>
        <v>1.1139733777945842</v>
      </c>
      <c r="E243" s="23">
        <f t="shared" ca="1" si="20"/>
        <v>0.12810066182272978</v>
      </c>
      <c r="F243" s="23">
        <f t="shared" ca="1" si="21"/>
        <v>0.89181036842872674</v>
      </c>
      <c r="G243" s="23">
        <f t="shared" ca="1" si="22"/>
        <v>9.8397146284895669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ca="1" si="19"/>
        <v>1.1159802497757068</v>
      </c>
      <c r="E244" s="23">
        <f t="shared" ca="1" si="20"/>
        <v>0.13086950432648073</v>
      </c>
      <c r="F244" s="23">
        <f t="shared" ca="1" si="21"/>
        <v>0.88997466280169935</v>
      </c>
      <c r="G244" s="23">
        <f t="shared" ca="1" si="22"/>
        <v>9.8182254828521991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ca="1" si="19"/>
        <v>1.1179636496895362</v>
      </c>
      <c r="E245" s="23">
        <f t="shared" ca="1" si="20"/>
        <v>0.13362951846987242</v>
      </c>
      <c r="F245" s="23">
        <f t="shared" ca="1" si="21"/>
        <v>0.88816126479880653</v>
      </c>
      <c r="G245" s="23">
        <f t="shared" ca="1" si="22"/>
        <v>9.796997474826874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ca="1" si="19"/>
        <v>1.1199239421484004</v>
      </c>
      <c r="E246" s="23">
        <f t="shared" ca="1" si="20"/>
        <v>0.136380807307695</v>
      </c>
      <c r="F246" s="23">
        <f t="shared" ca="1" si="21"/>
        <v>0.88636971237204953</v>
      </c>
      <c r="G246" s="23">
        <f t="shared" ca="1" si="22"/>
        <v>9.776025195585186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ca="1" si="19"/>
        <v>1.1218614847122184</v>
      </c>
      <c r="E247" s="23">
        <f t="shared" ca="1" si="20"/>
        <v>0.13912347229699001</v>
      </c>
      <c r="F247" s="23">
        <f t="shared" ca="1" si="21"/>
        <v>0.88459955544752134</v>
      </c>
      <c r="G247" s="23">
        <f t="shared" ca="1" si="22"/>
        <v>9.7553033764698966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ca="1" si="19"/>
        <v>1.1237766280515595</v>
      </c>
      <c r="E248" s="23">
        <f t="shared" ca="1" si="20"/>
        <v>0.14185761332789468</v>
      </c>
      <c r="F248" s="23">
        <f t="shared" ca="1" si="21"/>
        <v>0.88285035555100777</v>
      </c>
      <c r="G248" s="23">
        <f t="shared" ca="1" si="22"/>
        <v>9.7348268846121506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ca="1" si="19"/>
        <v>1.1256697161063223</v>
      </c>
      <c r="E249" s="23">
        <f t="shared" ca="1" si="20"/>
        <v>0.14458332875377516</v>
      </c>
      <c r="F249" s="23">
        <f t="shared" ca="1" si="21"/>
        <v>0.88112168544729585</v>
      </c>
      <c r="G249" s="23">
        <f t="shared" ca="1" si="22"/>
        <v>9.7145907187091325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ca="1" si="19"/>
        <v>1.1275410862401647</v>
      </c>
      <c r="E250" s="23">
        <f t="shared" ca="1" si="20"/>
        <v>0.14730071542066622</v>
      </c>
      <c r="F250" s="23">
        <f t="shared" ca="1" si="21"/>
        <v>0.87941312879261591</v>
      </c>
      <c r="G250" s="23">
        <f t="shared" ca="1" si="22"/>
        <v>9.6945900049555007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ca="1" si="19"/>
        <v>1.1293910693908176</v>
      </c>
      <c r="E251" s="23">
        <f t="shared" ca="1" si="20"/>
        <v>0.1500098686960373</v>
      </c>
      <c r="F251" s="23">
        <f t="shared" ca="1" si="21"/>
        <v>0.87772427979967016</v>
      </c>
      <c r="G251" s="23">
        <f t="shared" ca="1" si="22"/>
        <v>9.6748199931221208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ca="1" si="19"/>
        <v>1.1312199902164042</v>
      </c>
      <c r="E252" s="23">
        <f t="shared" ca="1" si="20"/>
        <v>0.15271088249690182</v>
      </c>
      <c r="F252" s="23">
        <f t="shared" ca="1" si="21"/>
        <v>0.87605474291473318</v>
      </c>
      <c r="G252" s="23">
        <f t="shared" ca="1" si="22"/>
        <v>9.655276052776161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ca="1" si="19"/>
        <v>1.1330281672378872</v>
      </c>
      <c r="E253" s="23">
        <f t="shared" ca="1" si="20"/>
        <v>0.15540384931728812</v>
      </c>
      <c r="F253" s="23">
        <f t="shared" ca="1" si="21"/>
        <v>0.87440413250632409</v>
      </c>
      <c r="G253" s="23">
        <f t="shared" ca="1" si="22"/>
        <v>9.6359536696366082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ca="1" si="19"/>
        <v>1.1348159129777611</v>
      </c>
      <c r="E254" s="23">
        <f t="shared" ca="1" si="20"/>
        <v>0.15808886025508864</v>
      </c>
      <c r="F254" s="23">
        <f t="shared" ca="1" si="21"/>
        <v>0.87277207256497791</v>
      </c>
      <c r="G254" s="23">
        <f t="shared" ca="1" si="22"/>
        <v>9.6168484420597373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ca="1" si="19"/>
        <v>1.1365835340951</v>
      </c>
      <c r="E255" s="23">
        <f t="shared" ca="1" si="20"/>
        <v>0.16076600503830232</v>
      </c>
      <c r="F255" s="23">
        <f t="shared" ca="1" si="21"/>
        <v>0.87115819641366676</v>
      </c>
      <c r="G255" s="23">
        <f t="shared" ca="1" si="22"/>
        <v>9.5979560776492416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ca="1" si="19"/>
        <v>1.138331331517074</v>
      </c>
      <c r="E256" s="23">
        <f t="shared" ca="1" si="20"/>
        <v>0.1634353720506887</v>
      </c>
      <c r="F256" s="23">
        <f t="shared" ca="1" si="21"/>
        <v>0.86956214642843832</v>
      </c>
      <c r="G256" s="23">
        <f t="shared" ca="1" si="22"/>
        <v>9.5792723899859702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ca="1" si="19"/>
        <v>1.1400596005670338</v>
      </c>
      <c r="E257" s="23">
        <f t="shared" ca="1" si="20"/>
        <v>0.16609704835684644</v>
      </c>
      <c r="F257" s="23">
        <f t="shared" ca="1" si="21"/>
        <v>0.8679835737688586</v>
      </c>
      <c r="G257" s="23">
        <f t="shared" ca="1" si="22"/>
        <v>9.5607932954724326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ca="1" si="19"/>
        <v>1.1417686310892707</v>
      </c>
      <c r="E258" s="23">
        <f t="shared" ca="1" si="20"/>
        <v>0.16875111972673357</v>
      </c>
      <c r="F258" s="23">
        <f t="shared" ca="1" si="21"/>
        <v>0.8664221381178695</v>
      </c>
      <c r="G258" s="23">
        <f t="shared" ca="1" si="22"/>
        <v>9.5425148102875195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ca="1" si="19"/>
        <v>1.1434587075705482</v>
      </c>
      <c r="E259" s="23">
        <f t="shared" ca="1" si="20"/>
        <v>0.17139767065964195</v>
      </c>
      <c r="F259" s="23">
        <f t="shared" ca="1" si="21"/>
        <v>0.86487750743068093</v>
      </c>
      <c r="G259" s="23">
        <f t="shared" ca="1" si="22"/>
        <v>9.5244330474469869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ca="1" si="19"/>
        <v>1.1451301092584982</v>
      </c>
      <c r="E260" s="23">
        <f t="shared" ca="1" si="20"/>
        <v>0.17403678440764159</v>
      </c>
      <c r="F260" s="23">
        <f t="shared" ca="1" si="21"/>
        <v>0.86334935769234444</v>
      </c>
      <c r="G260" s="23">
        <f t="shared" ca="1" si="22"/>
        <v>9.5065442139655563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ca="1" si="19"/>
        <v>1.1467831102769779</v>
      </c>
      <c r="E261" s="23">
        <f t="shared" ca="1" si="20"/>
        <v>0.17666854299850712</v>
      </c>
      <c r="F261" s="23">
        <f t="shared" ca="1" si="21"/>
        <v>0.86183737268366101</v>
      </c>
      <c r="G261" s="23">
        <f t="shared" ca="1" si="22"/>
        <v>9.4888446081165903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ca="1" si="19"/>
        <v>1.1484179797384726</v>
      </c>
      <c r="E262" s="23">
        <f t="shared" ca="1" si="20"/>
        <v>0.17929302725814086</v>
      </c>
      <c r="F262" s="23">
        <f t="shared" ca="1" si="21"/>
        <v>0.86034124375509724</v>
      </c>
      <c r="G262" s="23">
        <f t="shared" ca="1" si="22"/>
        <v>9.4713306167855045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ca="1" si="19"/>
        <v>1.1500349818536348</v>
      </c>
      <c r="E263" s="23">
        <f t="shared" ca="1" si="20"/>
        <v>0.18191031683250558</v>
      </c>
      <c r="F263" s="23">
        <f t="shared" ca="1" si="21"/>
        <v>0.85886066960839591</v>
      </c>
      <c r="G263" s="23">
        <f t="shared" ca="1" si="22"/>
        <v>9.4539987129132559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ca="1" si="19"/>
        <v>1.1516343760380363</v>
      </c>
      <c r="E264" s="23">
        <f t="shared" ca="1" si="20"/>
        <v>0.18452049020907685</v>
      </c>
      <c r="F264" s="23">
        <f t="shared" ca="1" si="21"/>
        <v>0.85739535608558359</v>
      </c>
      <c r="G264" s="23">
        <f t="shared" ca="1" si="22"/>
        <v>9.4368454530264252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ca="1" si="19"/>
        <v>1.1532164170162211</v>
      </c>
      <c r="E265" s="23">
        <f t="shared" ca="1" si="20"/>
        <v>0.18712362473783056</v>
      </c>
      <c r="F265" s="23">
        <f t="shared" ca="1" si="21"/>
        <v>0.85594501596508543</v>
      </c>
      <c r="G265" s="23">
        <f t="shared" ca="1" si="22"/>
        <v>9.4198674748504967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ca="1" si="19"/>
        <v>1.1547813549231318</v>
      </c>
      <c r="E266" s="23">
        <f t="shared" ca="1" si="20"/>
        <v>0.18971979665177569</v>
      </c>
      <c r="F266" s="23">
        <f t="shared" ca="1" si="21"/>
        <v>0.85450936876467576</v>
      </c>
      <c r="G266" s="23">
        <f t="shared" ca="1" si="22"/>
        <v>9.4030614950031524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ca="1" si="19"/>
        <v>1.1563294354029869</v>
      </c>
      <c r="E267" s="23">
        <f t="shared" ca="1" si="20"/>
        <v>0.19230908108704328</v>
      </c>
      <c r="F267" s="23">
        <f t="shared" ca="1" si="21"/>
        <v>0.85308814055100213</v>
      </c>
      <c r="G267" s="23">
        <f t="shared" ca="1" si="22"/>
        <v>9.386424306764523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ca="1" si="19"/>
        <v>1.157860899705683</v>
      </c>
      <c r="E268" s="23">
        <f t="shared" ca="1" si="20"/>
        <v>0.19489155210254369</v>
      </c>
      <c r="F268" s="23">
        <f t="shared" ca="1" si="21"/>
        <v>0.85168106375542851</v>
      </c>
      <c r="G268" s="23">
        <f t="shared" ca="1" si="22"/>
        <v>9.3699527779214122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ca="1" si="19"/>
        <v>1.159375984780789</v>
      </c>
      <c r="E269" s="23">
        <f t="shared" ca="1" si="20"/>
        <v>0.19746728269920308</v>
      </c>
      <c r="F269" s="23">
        <f t="shared" ca="1" si="21"/>
        <v>0.85028787699596398</v>
      </c>
      <c r="G269" s="23">
        <f t="shared" ca="1" si="22"/>
        <v>9.3536438486827596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ca="1" si="19"/>
        <v>1.1608749233692048</v>
      </c>
      <c r="E270" s="23">
        <f t="shared" ca="1" si="20"/>
        <v>0.20003634483878846</v>
      </c>
      <c r="F270" s="23">
        <f t="shared" ca="1" si="21"/>
        <v>0.84890832490503954</v>
      </c>
      <c r="G270" s="23">
        <f t="shared" ca="1" si="22"/>
        <v>9.3374945296635588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ca="1" si="19"/>
        <v>1.1623579440925489</v>
      </c>
      <c r="E271" s="23">
        <f t="shared" ca="1" si="20"/>
        <v>0.20259880946233258</v>
      </c>
      <c r="F271" s="23">
        <f t="shared" ca="1" si="21"/>
        <v>0.84754215796291854</v>
      </c>
      <c r="G271" s="23">
        <f t="shared" ca="1" si="22"/>
        <v>9.3215018999347219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ca="1" si="19"/>
        <v>1.1638252715403377</v>
      </c>
      <c r="E272" s="23">
        <f t="shared" ca="1" si="20"/>
        <v>0.20515474650816801</v>
      </c>
      <c r="F272" s="23">
        <f t="shared" ca="1" si="21"/>
        <v>0.84618913233652593</v>
      </c>
      <c r="G272" s="23">
        <f t="shared" ca="1" si="22"/>
        <v>9.3056631051363841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ca="1" si="19"/>
        <v>1.1652771263550199</v>
      </c>
      <c r="E273" s="23">
        <f t="shared" ca="1" si="20"/>
        <v>0.20770422492958029</v>
      </c>
      <c r="F273" s="23">
        <f t="shared" ca="1" si="21"/>
        <v>0.84484900972349875</v>
      </c>
      <c r="G273" s="23">
        <f t="shared" ca="1" si="22"/>
        <v>9.2899753556523326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ca="1" si="19"/>
        <v>1.166713725314928</v>
      </c>
      <c r="E274" s="23">
        <f t="shared" ca="1" si="20"/>
        <v>0.21024731271208971</v>
      </c>
      <c r="F274" s="23">
        <f t="shared" ca="1" si="21"/>
        <v>0.84352155720125754</v>
      </c>
      <c r="G274" s="23">
        <f t="shared" ca="1" si="22"/>
        <v>9.274435924843198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ca="1" si="19"/>
        <v>1.1681352814152004</v>
      </c>
      <c r="E275" s="23">
        <f t="shared" ca="1" si="20"/>
        <v>0.21278407689037007</v>
      </c>
      <c r="F275" s="23">
        <f t="shared" ca="1" si="21"/>
        <v>0.84220654708092091</v>
      </c>
      <c r="G275" s="23">
        <f t="shared" ca="1" si="22"/>
        <v>9.259042147336352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ca="1" si="19"/>
        <v>1.1695420039467346</v>
      </c>
      <c r="E276" s="23">
        <f t="shared" ca="1" si="20"/>
        <v>0.2153145835648142</v>
      </c>
      <c r="F276" s="23">
        <f t="shared" ca="1" si="21"/>
        <v>0.84090375676587858</v>
      </c>
      <c r="G276" s="23">
        <f t="shared" ca="1" si="22"/>
        <v>9.2437914173703337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ca="1" si="19"/>
        <v>1.1709340985732251</v>
      </c>
      <c r="E277" s="23">
        <f t="shared" ca="1" si="20"/>
        <v>0.21783889791775343</v>
      </c>
      <c r="F277" s="23">
        <f t="shared" ca="1" si="21"/>
        <v>0.8396129686148579</v>
      </c>
      <c r="G277" s="23">
        <f t="shared" ca="1" si="22"/>
        <v>9.2286811871918779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ca="1" si="19"/>
        <v>1.1723117674063377</v>
      </c>
      <c r="E278" s="23">
        <f t="shared" ca="1" si="20"/>
        <v>0.22035708422934197</v>
      </c>
      <c r="F278" s="23">
        <f t="shared" ca="1" si="21"/>
        <v>0.83833396980931563</v>
      </c>
      <c r="G278" s="23">
        <f t="shared" ca="1" si="22"/>
        <v>9.2137089655035762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ca="1" si="19"/>
        <v>1.173675209079073</v>
      </c>
      <c r="E279" s="23">
        <f t="shared" ca="1" si="20"/>
        <v>0.22286920589311093</v>
      </c>
      <c r="F279" s="23">
        <f t="shared" ca="1" si="21"/>
        <v>0.83706655222500159</v>
      </c>
      <c r="G279" s="23">
        <f t="shared" ca="1" si="22"/>
        <v>9.1988723159603776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ca="1" si="19"/>
        <v>1.1750246188173674</v>
      </c>
      <c r="E280" s="23">
        <f t="shared" ca="1" si="20"/>
        <v>0.22537532543120287</v>
      </c>
      <c r="F280" s="23">
        <f t="shared" ca="1" si="21"/>
        <v>0.83581051230754344</v>
      </c>
      <c r="G280" s="23">
        <f t="shared" ca="1" si="22"/>
        <v>9.1841688557131533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ca="1" si="19"/>
        <v>1.1763601885099821</v>
      </c>
      <c r="E281" s="23">
        <f t="shared" ca="1" si="20"/>
        <v>0.22787550450929253</v>
      </c>
      <c r="F281" s="23">
        <f t="shared" ca="1" si="21"/>
        <v>0.83456565095190371</v>
      </c>
      <c r="G281" s="23">
        <f t="shared" ca="1" si="22"/>
        <v>9.1695962539975984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ca="1" si="19"/>
        <v>1.1776821067767229</v>
      </c>
      <c r="E282" s="23">
        <f t="shared" ca="1" si="20"/>
        <v>0.23036980395120249</v>
      </c>
      <c r="F282" s="23">
        <f t="shared" ca="1" si="21"/>
        <v>0.83333177338557918</v>
      </c>
      <c r="G282" s="23">
        <f t="shared" ca="1" si="22"/>
        <v>9.1551522307669444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ca="1" si="19"/>
        <v>1.1789905590350409</v>
      </c>
      <c r="E283" s="23">
        <f t="shared" ca="1" si="20"/>
        <v>0.23285828375322043</v>
      </c>
      <c r="F283" s="23">
        <f t="shared" ca="1" si="21"/>
        <v>0.83210868905540114</v>
      </c>
      <c r="G283" s="23">
        <f t="shared" ca="1" si="22"/>
        <v>9.1408345553668102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ca="1" si="19"/>
        <v>1.1802857275650545</v>
      </c>
      <c r="E284" s="23">
        <f t="shared" ca="1" si="20"/>
        <v>0.23534100309812458</v>
      </c>
      <c r="F284" s="23">
        <f t="shared" ca="1" si="21"/>
        <v>0.83089621151781257</v>
      </c>
      <c r="G284" s="23">
        <f t="shared" ca="1" si="22"/>
        <v>9.1266410452507749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 ca="1">1+$E$14/$E$13*(1-$C$19^2/C285^2)</f>
        <v>1.1815677915730358</v>
      </c>
      <c r="E285" s="23">
        <f t="shared" ca="1" si="20"/>
        <v>0.23781802036892638</v>
      </c>
      <c r="F285" s="23">
        <f ca="1">(D285^2+E285^2)^0.5/(D285^2+E285^2)</f>
        <v>0.82969415833250149</v>
      </c>
      <c r="G285" s="23">
        <f t="shared" ca="1" si="22"/>
        <v>9.112569564735221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 ca="1">1+$E$14/$E$13*(1-$C$19^2/C286^2)</f>
        <v>1.1828369272534036</v>
      </c>
      <c r="E286" s="23">
        <f t="shared" ca="1" si="20"/>
        <v>0.24028939316233397</v>
      </c>
      <c r="F286" s="23">
        <f ca="1">(D286^2+E286^2)^0.5/(D286^2+E286^2)</f>
        <v>0.82850235095927027</v>
      </c>
      <c r="G286" s="23">
        <f ca="1">F286*$C$22/$C$12-$C$3</f>
        <v>9.0986180237920635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 ca="1">1+$E$14/$E$13*(1-$C$19^2/C287^2)</f>
        <v>1.1840933078492637</v>
      </c>
      <c r="E287" s="23">
        <f t="shared" ca="1" si="20"/>
        <v>0.24275517830194532</v>
      </c>
      <c r="F287" s="23">
        <f ca="1">(D287^2+E287^2)^0.5/(D287^2+E287^2)</f>
        <v>0.82732061465802631</v>
      </c>
      <c r="G287" s="23">
        <f ca="1">F287*$C$22/$C$12-$C$3</f>
        <v>9.0847843768780354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 ca="1">1+$E$14/$E$13*(1-$C$19^2/C288^2)</f>
        <v>1.1853371037115323</v>
      </c>
      <c r="E288" s="23">
        <f t="shared" ca="1" si="20"/>
        <v>0.24521543185117628</v>
      </c>
      <c r="F288" s="23">
        <f ca="1">(D288^2+E288^2)^0.5/(D288^2+E288^2)</f>
        <v>0.82614877839179013</v>
      </c>
      <c r="G288" s="23">
        <f ca="1">F288*$C$22/$C$12-$C$3</f>
        <v>9.0710666217992557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 ca="1">1+$E$14/$E$13*(1-$C$19^2/C289^2)</f>
        <v>1.1865684823566838</v>
      </c>
      <c r="E289" s="23">
        <f t="shared" ca="1" si="20"/>
        <v>0.2476702091259308</v>
      </c>
      <c r="F289" s="23">
        <f ca="1">(D289^2+E289^2)^0.5/(D289^2+E289^2)</f>
        <v>0.82498667473261345</v>
      </c>
      <c r="G289" s="23">
        <f ca="1">F289*$C$22/$C$12-$C$3</f>
        <v>9.0574627986099117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ca="1" si="25">1+$E$14/$E$13*(1-$C$19^2/C290^2)</f>
        <v>1.1877876085231567</v>
      </c>
      <c r="E290" s="23">
        <f t="shared" ref="E290:E353" ca="1" si="26">$C$20*(C290/$C$19-$C$19/C290)</f>
        <v>0.25011956470701757</v>
      </c>
      <c r="F290" s="23">
        <f t="shared" ref="F290:F353" ca="1" si="27">(D290^2+E290^2)^0.5/(D290^2+E290^2)</f>
        <v>0.82383413977030651</v>
      </c>
      <c r="G290" s="23">
        <f t="shared" ref="G290:G353" ca="1" si="28">F290*$C$22/$C$12-$C$3</f>
        <v>9.0439709885437871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ca="1" si="25"/>
        <v>1.1889946442264556</v>
      </c>
      <c r="E291" s="23">
        <f t="shared" ca="1" si="26"/>
        <v>0.25256355245232076</v>
      </c>
      <c r="F291" s="23">
        <f t="shared" ca="1" si="27"/>
        <v>0.82269101302388026</v>
      </c>
      <c r="G291" s="23">
        <f t="shared" ca="1" si="28"/>
        <v>9.0305893129775914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ca="1" si="25"/>
        <v>1.1901897488129809</v>
      </c>
      <c r="E292" s="23">
        <f t="shared" ca="1" si="26"/>
        <v>0.2550022255087292</v>
      </c>
      <c r="F292" s="23">
        <f t="shared" ca="1" si="27"/>
        <v>0.82155713735560854</v>
      </c>
      <c r="G292" s="23">
        <f t="shared" ca="1" si="28"/>
        <v>9.0173159324249497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ca="1" si="25"/>
        <v>1.1913730790126213</v>
      </c>
      <c r="E293" s="23">
        <f t="shared" ca="1" si="26"/>
        <v>0.25743563632383076</v>
      </c>
      <c r="F293" s="23">
        <f t="shared" ca="1" si="27"/>
        <v>0.82043235888762478</v>
      </c>
      <c r="G293" s="23">
        <f t="shared" ca="1" si="28"/>
        <v>9.0041490455600801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ca="1" si="25"/>
        <v>1.1925447889901426</v>
      </c>
      <c r="E294" s="23">
        <f t="shared" ca="1" si="26"/>
        <v>0.25986383665737606</v>
      </c>
      <c r="F294" s="23">
        <f t="shared" ca="1" si="27"/>
        <v>0.81931652692096157</v>
      </c>
      <c r="G294" s="23">
        <f t="shared" ca="1" si="28"/>
        <v>8.9910868882700328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ca="1" si="25"/>
        <v>1.1937050303954011</v>
      </c>
      <c r="E295" s="23">
        <f t="shared" ca="1" si="26"/>
        <v>0.26228687759251745</v>
      </c>
      <c r="F295" s="23">
        <f t="shared" ca="1" si="27"/>
        <v>0.81820949385695685</v>
      </c>
      <c r="G295" s="23">
        <f t="shared" ca="1" si="28"/>
        <v>8.9781277327346771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ca="1" si="25"/>
        <v>1.1948539524124149</v>
      </c>
      <c r="E296" s="23">
        <f t="shared" ca="1" si="26"/>
        <v>0.26470480954682907</v>
      </c>
      <c r="F296" s="23">
        <f t="shared" ca="1" si="27"/>
        <v>0.81711111512094359</v>
      </c>
      <c r="G296" s="23">
        <f t="shared" ca="1" si="28"/>
        <v>8.9652698865333775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ca="1" si="25"/>
        <v>1.1959917018073214</v>
      </c>
      <c r="E297" s="23">
        <f t="shared" ca="1" si="26"/>
        <v>0.26711768228311089</v>
      </c>
      <c r="F297" s="23">
        <f t="shared" ca="1" si="27"/>
        <v>0.81602124908814833</v>
      </c>
      <c r="G297" s="23">
        <f t="shared" ca="1" si="28"/>
        <v>8.9525116917775662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ca="1" si="25"/>
        <v>1.1971184229752512</v>
      </c>
      <c r="E298" s="23">
        <f t="shared" ca="1" si="26"/>
        <v>0.26952554491998493</v>
      </c>
      <c r="F298" s="23">
        <f t="shared" ca="1" si="27"/>
        <v>0.81493975701172294</v>
      </c>
      <c r="G298" s="23">
        <f t="shared" ca="1" si="28"/>
        <v>8.9398515242682475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ca="1" si="25"/>
        <v>1.1982342579861429</v>
      </c>
      <c r="E299" s="23">
        <f t="shared" ca="1" si="26"/>
        <v>0.2719284459422841</v>
      </c>
      <c r="F299" s="23">
        <f t="shared" ca="1" si="27"/>
        <v>0.81386650295284324</v>
      </c>
      <c r="G299" s="23">
        <f t="shared" ca="1" si="28"/>
        <v>8.9272877926777383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ca="1" si="25"/>
        <v>1.1993393466295308</v>
      </c>
      <c r="E300" s="23">
        <f t="shared" ca="1" si="26"/>
        <v>0.27432643321124212</v>
      </c>
      <c r="F300" s="23">
        <f t="shared" ca="1" si="27"/>
        <v>0.81280135371280193</v>
      </c>
      <c r="G300" s="23">
        <f t="shared" ca="1" si="28"/>
        <v>8.9148189377547169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ca="1" si="25"/>
        <v>1.2004338264583283</v>
      </c>
      <c r="E301" s="23">
        <f t="shared" ca="1" si="26"/>
        <v>0.27671955397448728</v>
      </c>
      <c r="F301" s="23">
        <f t="shared" ca="1" si="27"/>
        <v>0.81174417876703131</v>
      </c>
      <c r="G301" s="23">
        <f t="shared" ca="1" si="28"/>
        <v>8.902443431551891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ca="1" si="25"/>
        <v>1.201517832831634</v>
      </c>
      <c r="E302" s="23">
        <f t="shared" ca="1" si="26"/>
        <v>0.27910785487584439</v>
      </c>
      <c r="F302" s="23">
        <f t="shared" ca="1" si="27"/>
        <v>0.81069485020099596</v>
      </c>
      <c r="G302" s="23">
        <f t="shared" ca="1" si="28"/>
        <v>8.8901597766755405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ca="1" si="25"/>
        <v>1.2025914989565838</v>
      </c>
      <c r="E303" s="23">
        <f t="shared" ca="1" si="26"/>
        <v>0.28149138196494933</v>
      </c>
      <c r="F303" s="23">
        <f t="shared" ca="1" si="27"/>
        <v>0.8096532426478904</v>
      </c>
      <c r="G303" s="23">
        <f t="shared" ca="1" si="28"/>
        <v>8.877966505556186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ca="1" si="25"/>
        <v>1.2036549559292766</v>
      </c>
      <c r="E304" s="23">
        <f t="shared" ca="1" si="26"/>
        <v>0.28387018070668069</v>
      </c>
      <c r="F304" s="23">
        <f t="shared" ca="1" si="27"/>
        <v>0.80861923322808493</v>
      </c>
      <c r="G304" s="23">
        <f t="shared" ca="1" si="28"/>
        <v>8.8658621797397483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ca="1" si="25"/>
        <v>1.2047083327747932</v>
      </c>
      <c r="E305" s="23">
        <f t="shared" ca="1" si="26"/>
        <v>0.28624429599041212</v>
      </c>
      <c r="F305" s="23">
        <f t="shared" ca="1" si="27"/>
        <v>0.80759270149026441</v>
      </c>
      <c r="G305" s="23">
        <f t="shared" ca="1" si="28"/>
        <v>8.8538453891984865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ca="1" si="25"/>
        <v>1.2057517564863338</v>
      </c>
      <c r="E306" s="23">
        <f t="shared" ca="1" si="26"/>
        <v>0.28861377213909012</v>
      </c>
      <c r="F306" s="23">
        <f t="shared" ca="1" si="27"/>
        <v>0.80657352935420212</v>
      </c>
      <c r="G306" s="23">
        <f t="shared" ca="1" si="28"/>
        <v>8.8419147516611076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ca="1" si="25"/>
        <v>1.2067853520634941</v>
      </c>
      <c r="E307" s="23">
        <f t="shared" ca="1" si="26"/>
        <v>0.29097865291813974</v>
      </c>
      <c r="F307" s="23">
        <f t="shared" ca="1" si="27"/>
        <v>0.80556160105512209</v>
      </c>
      <c r="G307" s="23">
        <f t="shared" ca="1" si="28"/>
        <v>8.8300689119614635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ca="1" si="25"/>
        <v>1.2078092425497049</v>
      </c>
      <c r="E308" s="23">
        <f t="shared" ca="1" si="26"/>
        <v>0.29333898154420313</v>
      </c>
      <c r="F308" s="23">
        <f t="shared" ca="1" si="27"/>
        <v>0.80455680308959288</v>
      </c>
      <c r="G308" s="23">
        <f t="shared" ca="1" si="28"/>
        <v>8.8183065414051587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ca="1" si="25"/>
        <v>1.2088235490688519</v>
      </c>
      <c r="E309" s="23">
        <f t="shared" ca="1" si="26"/>
        <v>0.29569480069371457</v>
      </c>
      <c r="F309" s="23">
        <f t="shared" ca="1" si="27"/>
        <v>0.80355902416290848</v>
      </c>
      <c r="G309" s="23">
        <f t="shared" ca="1" si="28"/>
        <v>8.8066263371536007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ca="1" si="25"/>
        <v>1.2098283908610989</v>
      </c>
      <c r="E310" s="23">
        <f t="shared" ca="1" si="26"/>
        <v>0.29804615251131489</v>
      </c>
      <c r="F310" s="23">
        <f t="shared" ca="1" si="27"/>
        <v>0.80256815513790813</v>
      </c>
      <c r="G310" s="23">
        <f t="shared" ca="1" si="28"/>
        <v>8.7950270216248523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ca="1" si="25"/>
        <v>1.2108238853179343</v>
      </c>
      <c r="E311" s="23">
        <f t="shared" ca="1" si="26"/>
        <v>0.30039307861810871</v>
      </c>
      <c r="F311" s="23">
        <f t="shared" ca="1" si="27"/>
        <v>0.80158408898519029</v>
      </c>
      <c r="G311" s="23">
        <f t="shared" ca="1" si="28"/>
        <v>8.7835073419108447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ca="1" si="25"/>
        <v>1.211810148016458</v>
      </c>
      <c r="E312" s="23">
        <f t="shared" ca="1" si="26"/>
        <v>0.30273562011976918</v>
      </c>
      <c r="F312" s="23">
        <f t="shared" ca="1" si="27"/>
        <v>0.80060672073467454</v>
      </c>
      <c r="G312" s="23">
        <f t="shared" ca="1" si="28"/>
        <v>8.7720660692103412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ca="1" si="25"/>
        <v>1.2127872927529297</v>
      </c>
      <c r="E313" s="23">
        <f t="shared" ca="1" si="26"/>
        <v>0.30507381761449198</v>
      </c>
      <c r="F313" s="23">
        <f t="shared" ca="1" si="27"/>
        <v>0.79963594742847433</v>
      </c>
      <c r="G313" s="23">
        <f t="shared" ca="1" si="28"/>
        <v>8.7607019982772556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ca="1" si="25"/>
        <v>1.213755431575595</v>
      </c>
      <c r="E314" s="23">
        <f t="shared" ca="1" si="26"/>
        <v>0.30740771120080268</v>
      </c>
      <c r="F314" s="23">
        <f t="shared" ca="1" si="27"/>
        <v>0.79867166807503442</v>
      </c>
      <c r="G314" s="23">
        <f t="shared" ca="1" si="28"/>
        <v>8.7494139468837808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ca="1" si="25"/>
        <v>1.2147146748168076</v>
      </c>
      <c r="E315" s="23">
        <f t="shared" ca="1" si="26"/>
        <v>0.30973734048522039</v>
      </c>
      <c r="F315" s="23">
        <f t="shared" ca="1" si="27"/>
        <v>0.79771378360449807</v>
      </c>
      <c r="G315" s="23">
        <f t="shared" ca="1" si="28"/>
        <v>8.7382007552979051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ca="1" si="25"/>
        <v>1.2156651311244659</v>
      </c>
      <c r="E316" s="23">
        <f t="shared" ca="1" si="26"/>
        <v>0.312062744589781</v>
      </c>
      <c r="F316" s="23">
        <f t="shared" ca="1" si="27"/>
        <v>0.79676219682526306</v>
      </c>
      <c r="G316" s="23">
        <f t="shared" ca="1" si="28"/>
        <v>8.72706128577485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ca="1" si="25"/>
        <v>1.216606907492779</v>
      </c>
      <c r="E317" s="23">
        <f t="shared" ca="1" si="26"/>
        <v>0.31438396215942188</v>
      </c>
      <c r="F317" s="23">
        <f t="shared" ca="1" si="27"/>
        <v>0.79581681238169266</v>
      </c>
      <c r="G317" s="23">
        <f t="shared" ca="1" si="28"/>
        <v>8.7159944220620211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ca="1" si="25"/>
        <v>1.2175401092923792</v>
      </c>
      <c r="E318" s="23">
        <f t="shared" ca="1" si="26"/>
        <v>0.31670103136923389</v>
      </c>
      <c r="F318" s="23">
        <f t="shared" ca="1" si="27"/>
        <v>0.79487753671294381</v>
      </c>
      <c r="G318" s="23">
        <f t="shared" ca="1" si="28"/>
        <v>8.7049990689170489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ca="1" si="25"/>
        <v>1.2184648402997964</v>
      </c>
      <c r="E319" s="23">
        <f t="shared" ca="1" si="26"/>
        <v>0.31901398993157876</v>
      </c>
      <c r="F319" s="23">
        <f t="shared" ca="1" si="27"/>
        <v>0.79394427801288081</v>
      </c>
      <c r="G319" s="23">
        <f t="shared" ca="1" si="28"/>
        <v>8.6940741516385245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ca="1" si="25"/>
        <v>1.2193812027263116</v>
      </c>
      <c r="E320" s="23">
        <f t="shared" ca="1" si="26"/>
        <v>0.32132287510308039</v>
      </c>
      <c r="F320" s="23">
        <f t="shared" ca="1" si="27"/>
        <v>0.79301694619103913</v>
      </c>
      <c r="G320" s="23">
        <f t="shared" ca="1" si="28"/>
        <v>8.683218615609043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ca="1" si="25"/>
        <v>1.2202892972462001</v>
      </c>
      <c r="E321" s="23">
        <f t="shared" ca="1" si="26"/>
        <v>0.32362772369148718</v>
      </c>
      <c r="F321" s="23">
        <f t="shared" ca="1" si="27"/>
        <v>0.79209545283461102</v>
      </c>
      <c r="G321" s="23">
        <f t="shared" ca="1" si="28"/>
        <v>8.6724314258501831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ca="1" si="25"/>
        <v>1.2211892230243853</v>
      </c>
      <c r="E322" s="23">
        <f t="shared" ca="1" si="26"/>
        <v>0.32592857206241238</v>
      </c>
      <c r="F322" s="23">
        <f t="shared" ca="1" si="27"/>
        <v>0.79117971117141783</v>
      </c>
      <c r="G322" s="23">
        <f t="shared" ca="1" si="28"/>
        <v>8.6617115665890729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ca="1" si="25"/>
        <v>1.2220810777435107</v>
      </c>
      <c r="E323" s="23">
        <f t="shared" ca="1" si="26"/>
        <v>0.3282254561459535</v>
      </c>
      <c r="F323" s="23">
        <f t="shared" ca="1" si="27"/>
        <v>0.79026963603384348</v>
      </c>
      <c r="G323" s="23">
        <f t="shared" ca="1" si="28"/>
        <v>8.6510580408361708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ca="1" si="25"/>
        <v>1.2229649576304502</v>
      </c>
      <c r="E324" s="23">
        <f t="shared" ca="1" si="26"/>
        <v>0.33051841144319138</v>
      </c>
      <c r="F324" s="23">
        <f t="shared" ca="1" si="27"/>
        <v>0.78936514382369793</v>
      </c>
      <c r="G324" s="23">
        <f t="shared" ca="1" si="28"/>
        <v>8.6404698699739644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ca="1" si="25"/>
        <v>1.2238409574822635</v>
      </c>
      <c r="E325" s="23">
        <f t="shared" ca="1" si="26"/>
        <v>0.33280747303257524</v>
      </c>
      <c r="F325" s="23">
        <f t="shared" ca="1" si="27"/>
        <v>0.78846615247798413</v>
      </c>
      <c r="G325" s="23">
        <f t="shared" ca="1" si="28"/>
        <v>8.6299460933562173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ca="1" si="25"/>
        <v>1.224709170691616</v>
      </c>
      <c r="E326" s="23">
        <f t="shared" ca="1" si="26"/>
        <v>0.33509267557619288</v>
      </c>
      <c r="F326" s="23">
        <f t="shared" ca="1" si="27"/>
        <v>0.78757258143554187</v>
      </c>
      <c r="G326" s="23">
        <f t="shared" ca="1" si="28"/>
        <v>8.6194857679175101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ca="1" si="25"/>
        <v>1.225569689271671</v>
      </c>
      <c r="E327" s="23">
        <f t="shared" ca="1" si="26"/>
        <v>0.33737405332592957</v>
      </c>
      <c r="F327" s="23">
        <f t="shared" ca="1" si="27"/>
        <v>0.78668435160454153</v>
      </c>
      <c r="G327" s="23">
        <f t="shared" ca="1" si="28"/>
        <v>8.6090879677926981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ca="1" si="25"/>
        <v>1.2264226038804709</v>
      </c>
      <c r="E328" s="23">
        <f t="shared" ca="1" si="26"/>
        <v>0.33965164012951887</v>
      </c>
      <c r="F328" s="23">
        <f t="shared" ca="1" si="27"/>
        <v>0.78580138533080279</v>
      </c>
      <c r="G328" s="23">
        <f t="shared" ca="1" si="28"/>
        <v>8.5987517839460654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ca="1" si="25"/>
        <v>1.2272680038448145</v>
      </c>
      <c r="E329" s="23">
        <f t="shared" ca="1" si="26"/>
        <v>0.34192546943648572</v>
      </c>
      <c r="F329" s="23">
        <f t="shared" ca="1" si="27"/>
        <v>0.78492360636691749</v>
      </c>
      <c r="G329" s="23">
        <f t="shared" ca="1" si="28"/>
        <v>8.58847632380985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ca="1" si="25"/>
        <v>1.2281059771836471</v>
      </c>
      <c r="E330" s="23">
        <f t="shared" ca="1" si="26"/>
        <v>0.34419557430398506</v>
      </c>
      <c r="F330" s="23">
        <f t="shared" ca="1" si="27"/>
        <v>0.78405093984214769</v>
      </c>
      <c r="G330" s="23">
        <f t="shared" ca="1" si="28"/>
        <v>8.5782607109318754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ca="1" si="25"/>
        <v>1.2289366106309714</v>
      </c>
      <c r="E331" s="23">
        <f t="shared" ca="1" si="26"/>
        <v>0.34646198740253858</v>
      </c>
      <c r="F331" s="23">
        <f t="shared" ca="1" si="27"/>
        <v>0.78318331223308058</v>
      </c>
      <c r="G331" s="23">
        <f t="shared" ca="1" si="28"/>
        <v>8.5681040846320293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ca="1" si="25"/>
        <v>1.2297599896582916</v>
      </c>
      <c r="E332" s="23">
        <f t="shared" ca="1" si="26"/>
        <v>0.34872474102167067</v>
      </c>
      <c r="F332" s="23">
        <f t="shared" ca="1" si="27"/>
        <v>0.78232065133501738</v>
      </c>
      <c r="G332" s="23">
        <f t="shared" ca="1" si="28"/>
        <v>8.5580055996673323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ca="1" si="25"/>
        <v>1.2305761984966022</v>
      </c>
      <c r="E333" s="23">
        <f t="shared" ca="1" si="26"/>
        <v>0.3509838670754456</v>
      </c>
      <c r="F333" s="23">
        <f t="shared" ca="1" si="27"/>
        <v>0.78146288623407456</v>
      </c>
      <c r="G333" s="23">
        <f t="shared" ca="1" si="28"/>
        <v>8.5479644259053629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ca="1" si="25"/>
        <v>1.2313853201579303</v>
      </c>
      <c r="E334" s="23">
        <f t="shared" ca="1" si="26"/>
        <v>0.35323939710791058</v>
      </c>
      <c r="F334" s="23">
        <f t="shared" ca="1" si="27"/>
        <v>0.78060994727997668</v>
      </c>
      <c r="G334" s="23">
        <f t="shared" ca="1" si="28"/>
        <v>8.5379797480057391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ca="1" si="25"/>
        <v>1.2321874364564429</v>
      </c>
      <c r="E335" s="23">
        <f t="shared" ca="1" si="26"/>
        <v>0.35549136229844064</v>
      </c>
      <c r="F335" s="23">
        <f t="shared" ca="1" si="27"/>
        <v>0.77976176605952285</v>
      </c>
      <c r="G335" s="23">
        <f t="shared" ca="1" si="28"/>
        <v>8.5280507651095405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ca="1" si="25"/>
        <v>1.2329826280291303</v>
      </c>
      <c r="E336" s="23">
        <f t="shared" ca="1" si="26"/>
        <v>0.35773979346699536</v>
      </c>
      <c r="F336" s="23">
        <f t="shared" ca="1" si="27"/>
        <v>0.77891827537070435</v>
      </c>
      <c r="G336" s="23">
        <f t="shared" ca="1" si="28"/>
        <v>8.5181766905363006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ca="1" si="25"/>
        <v>1.2337709743560719</v>
      </c>
      <c r="E337" s="23">
        <f t="shared" ca="1" si="26"/>
        <v>0.35998472107928076</v>
      </c>
      <c r="F337" s="23">
        <f t="shared" ca="1" si="27"/>
        <v>0.77807940919745988</v>
      </c>
      <c r="G337" s="23">
        <f t="shared" ca="1" si="28"/>
        <v>8.5083567514885026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ca="1" si="25"/>
        <v>1.2345525537802982</v>
      </c>
      <c r="E338" s="23">
        <f t="shared" ca="1" si="26"/>
        <v>0.3622261752518271</v>
      </c>
      <c r="F338" s="23">
        <f t="shared" ca="1" si="27"/>
        <v>0.77724510268504465</v>
      </c>
      <c r="G338" s="23">
        <f t="shared" ca="1" si="28"/>
        <v>8.4985901887632309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ca="1" si="25"/>
        <v>1.2353274435272537</v>
      </c>
      <c r="E339" s="23">
        <f t="shared" ca="1" si="26"/>
        <v>0.36446418575697437</v>
      </c>
      <c r="F339" s="23">
        <f t="shared" ca="1" si="27"/>
        <v>0.77641529211600158</v>
      </c>
      <c r="G339" s="23">
        <f t="shared" ca="1" si="28"/>
        <v>8.4888762564709026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ca="1" si="25"/>
        <v>1.2360957197238758</v>
      </c>
      <c r="E340" s="23">
        <f t="shared" ca="1" si="26"/>
        <v>0.36669878202777784</v>
      </c>
      <c r="F340" s="23">
        <f t="shared" ca="1" si="27"/>
        <v>0.77558991488671192</v>
      </c>
      <c r="G340" s="23">
        <f t="shared" ca="1" si="28"/>
        <v>8.4792142217607438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ca="1" si="25"/>
        <v>1.2368574574172908</v>
      </c>
      <c r="E341" s="23">
        <f t="shared" ca="1" si="26"/>
        <v>0.36892999316282499</v>
      </c>
      <c r="F341" s="23">
        <f t="shared" ca="1" si="27"/>
        <v>0.77476890948451616</v>
      </c>
      <c r="G341" s="23">
        <f t="shared" ca="1" si="28"/>
        <v>8.4696033645529791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ca="1" si="25"/>
        <v>1.237612730593143</v>
      </c>
      <c r="E342" s="23">
        <f t="shared" ca="1" si="26"/>
        <v>0.37115784793097556</v>
      </c>
      <c r="F342" s="23">
        <f t="shared" ca="1" si="27"/>
        <v>0.77395221546538162</v>
      </c>
      <c r="G342" s="23">
        <f t="shared" ca="1" si="28"/>
        <v>8.4600429772773964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ca="1" si="25"/>
        <v>1.2383616121935592</v>
      </c>
      <c r="E343" s="23">
        <f t="shared" ca="1" si="26"/>
        <v>0.37338237477601677</v>
      </c>
      <c r="F343" s="23">
        <f t="shared" ca="1" si="27"/>
        <v>0.77313977343210916</v>
      </c>
      <c r="G343" s="23">
        <f t="shared" ca="1" si="28"/>
        <v>8.4505323646182315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ca="1" si="25"/>
        <v>1.2391041741347615</v>
      </c>
      <c r="E344" s="23">
        <f t="shared" ca="1" si="26"/>
        <v>0.37560360182124192</v>
      </c>
      <c r="F344" s="23">
        <f t="shared" ca="1" si="27"/>
        <v>0.77233152501305669</v>
      </c>
      <c r="G344" s="23">
        <f t="shared" ca="1" si="28"/>
        <v>8.4410708432650949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ca="1" si="25"/>
        <v>1.2398404873243334</v>
      </c>
      <c r="E345" s="23">
        <f t="shared" ca="1" si="26"/>
        <v>0.37782155687395352</v>
      </c>
      <c r="F345" s="23">
        <f t="shared" ca="1" si="27"/>
        <v>0.77152741284137183</v>
      </c>
      <c r="G345" s="23">
        <f t="shared" ca="1" si="28"/>
        <v>8.4316577416698824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ca="1" si="25"/>
        <v>1.240570621678148</v>
      </c>
      <c r="E346" s="23">
        <f t="shared" ca="1" si="26"/>
        <v>0.38003626742988644</v>
      </c>
      <c r="F346" s="23">
        <f t="shared" ca="1" si="27"/>
        <v>0.77072738053471568</v>
      </c>
      <c r="G346" s="23">
        <f t="shared" ca="1" si="28"/>
        <v>8.4222923998093933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ca="1" si="25"/>
        <v>1.2412946461369652</v>
      </c>
      <c r="E347" s="23">
        <f t="shared" ca="1" si="26"/>
        <v>0.38224776067756161</v>
      </c>
      <c r="F347" s="23">
        <f t="shared" ca="1" si="27"/>
        <v>0.76993137267546474</v>
      </c>
      <c r="G347" s="23">
        <f t="shared" ca="1" si="28"/>
        <v>8.4129741689535926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ca="1" si="25"/>
        <v>1.2420126286827062</v>
      </c>
      <c r="E348" s="23">
        <f t="shared" ca="1" si="26"/>
        <v>0.38445606350256289</v>
      </c>
      <c r="F348" s="23">
        <f t="shared" ca="1" si="27"/>
        <v>0.7691393347913813</v>
      </c>
      <c r="G348" s="23">
        <f t="shared" ca="1" si="28"/>
        <v>8.4037024114393226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ca="1" si="25"/>
        <v>1.2427246363544127</v>
      </c>
      <c r="E349" s="23">
        <f t="shared" ca="1" si="26"/>
        <v>0.3866612024917464</v>
      </c>
      <c r="F349" s="23">
        <f t="shared" ca="1" si="27"/>
        <v>0.76835121333673384</v>
      </c>
      <c r="G349" s="23">
        <f t="shared" ca="1" si="28"/>
        <v>8.3944765004492918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ca="1" si="25"/>
        <v>1.2434307352638949</v>
      </c>
      <c r="E350" s="23">
        <f t="shared" ca="1" si="26"/>
        <v>0.38886320393737611</v>
      </c>
      <c r="F350" s="23">
        <f t="shared" ca="1" si="27"/>
        <v>0.76756695567386091</v>
      </c>
      <c r="G350" s="23">
        <f t="shared" ca="1" si="28"/>
        <v>8.3852958197962675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ca="1" si="25"/>
        <v>1.2441309906110802</v>
      </c>
      <c r="E351" s="23">
        <f t="shared" ca="1" si="26"/>
        <v>0.39106209384119467</v>
      </c>
      <c r="F351" s="23">
        <f t="shared" ca="1" si="27"/>
        <v>0.76678651005516218</v>
      </c>
      <c r="G351" s="23">
        <f t="shared" ca="1" si="28"/>
        <v>8.3761597637122538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ca="1" si="25"/>
        <v>1.2448254666990632</v>
      </c>
      <c r="E352" s="23">
        <f t="shared" ca="1" si="26"/>
        <v>0.39325789791842319</v>
      </c>
      <c r="F352" s="23">
        <f t="shared" ca="1" si="27"/>
        <v>0.76600982560550968</v>
      </c>
      <c r="G352" s="23">
        <f t="shared" ca="1" si="28"/>
        <v>8.3670677366425945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ca="1" si="25"/>
        <v>1.2455142269488702</v>
      </c>
      <c r="E353" s="23">
        <f t="shared" ca="1" si="26"/>
        <v>0.39545064160169863</v>
      </c>
      <c r="F353" s="23">
        <f t="shared" ca="1" si="27"/>
        <v>0.76523685230506255</v>
      </c>
      <c r="G353" s="23">
        <f t="shared" ca="1" si="28"/>
        <v>8.3580191530447969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ca="1" si="31">1+$E$14/$E$13*(1-$C$19^2/C354^2)</f>
        <v>1.2461973339139374</v>
      </c>
      <c r="E354" s="23">
        <f t="shared" ref="E354:E417" ca="1" si="32">$C$20*(C354/$C$19-$C$19/C354)</f>
        <v>0.39764035004494369</v>
      </c>
      <c r="F354" s="23">
        <f t="shared" ref="F354:F417" ca="1" si="33">(D354^2+E354^2)^0.5/(D354^2+E354^2)</f>
        <v>0.76446754097247926</v>
      </c>
      <c r="G354" s="23">
        <f t="shared" ref="G354:G417" ca="1" si="34">F354*$C$22/$C$12-$C$3</f>
        <v>8.3490134371920171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ca="1" si="31"/>
        <v>1.2468748492943147</v>
      </c>
      <c r="E355" s="23">
        <f t="shared" ca="1" si="32"/>
        <v>0.39982704812717534</v>
      </c>
      <c r="F355" s="23">
        <f t="shared" ca="1" si="33"/>
        <v>0.76370184324851542</v>
      </c>
      <c r="G355" s="23">
        <f t="shared" ca="1" si="34"/>
        <v>8.3400500229810444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ca="1" si="31"/>
        <v>1.2475468339505997</v>
      </c>
      <c r="E356" s="23">
        <f t="shared" ca="1" si="32"/>
        <v>0.40201076045624901</v>
      </c>
      <c r="F356" s="23">
        <f t="shared" ca="1" si="33"/>
        <v>0.76293971157999396</v>
      </c>
      <c r="G356" s="23">
        <f t="shared" ca="1" si="34"/>
        <v>8.3311283537446617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ca="1" si="31"/>
        <v>1.2482133479176036</v>
      </c>
      <c r="E357" s="23">
        <f t="shared" ca="1" si="32"/>
        <v>0.40419151137254378</v>
      </c>
      <c r="F357" s="23">
        <f t="shared" ca="1" si="33"/>
        <v>0.76218109920414412</v>
      </c>
      <c r="G357" s="23">
        <f t="shared" ca="1" si="34"/>
        <v>8.3222478820683037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ca="1" si="31"/>
        <v>1.2488744504177625</v>
      </c>
      <c r="E358" s="23">
        <f t="shared" ca="1" si="32"/>
        <v>0.40636932495258632</v>
      </c>
      <c r="F358" s="23">
        <f t="shared" ca="1" si="33"/>
        <v>0.761425960133292</v>
      </c>
      <c r="G358" s="23">
        <f t="shared" ca="1" si="34"/>
        <v>8.3134080696108548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ca="1" si="31"/>
        <v>1.2495301998742916</v>
      </c>
      <c r="E359" s="23">
        <f t="shared" ca="1" si="32"/>
        <v>0.40854422501261639</v>
      </c>
      <c r="F359" s="23">
        <f t="shared" ca="1" si="33"/>
        <v>0.76067424913990134</v>
      </c>
      <c r="G359" s="23">
        <f t="shared" ca="1" si="34"/>
        <v>8.3046083869295195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ca="1" si="31"/>
        <v>1.2501806539240941</v>
      </c>
      <c r="E360" s="23">
        <f t="shared" ca="1" si="32"/>
        <v>0.41071623511209554</v>
      </c>
      <c r="F360" s="23">
        <f t="shared" ca="1" si="33"/>
        <v>0.75992592174194784</v>
      </c>
      <c r="G360" s="23">
        <f t="shared" ca="1" si="34"/>
        <v>8.2958483133086229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ca="1" si="31"/>
        <v>1.250825869430426</v>
      </c>
      <c r="E361" s="23">
        <f t="shared" ca="1" si="32"/>
        <v>0.4128853785571564</v>
      </c>
      <c r="F361" s="23">
        <f t="shared" ca="1" si="33"/>
        <v>0.75918093418862442</v>
      </c>
      <c r="G361" s="23">
        <f t="shared" ca="1" si="34"/>
        <v>8.2871273365922651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ca="1" si="31"/>
        <v>1.2514659024953252</v>
      </c>
      <c r="E362" s="23">
        <f t="shared" ca="1" si="32"/>
        <v>0.41505167840400153</v>
      </c>
      <c r="F362" s="23">
        <f t="shared" ca="1" si="33"/>
        <v>0.75843924344636471</v>
      </c>
      <c r="G362" s="23">
        <f t="shared" ca="1" si="34"/>
        <v>8.2784449530207151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ca="1" si="31"/>
        <v>1.2521008084718055</v>
      </c>
      <c r="E363" s="23">
        <f t="shared" ca="1" si="32"/>
        <v>0.41721515746224169</v>
      </c>
      <c r="F363" s="23">
        <f t="shared" ca="1" si="33"/>
        <v>0.75770080718518051</v>
      </c>
      <c r="G363" s="23">
        <f t="shared" ca="1" si="34"/>
        <v>8.26980066707047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ca="1" si="31"/>
        <v>1.2527306419758264</v>
      </c>
      <c r="E364" s="23">
        <f t="shared" ca="1" si="32"/>
        <v>0.41937583829818598</v>
      </c>
      <c r="F364" s="23">
        <f t="shared" ca="1" si="33"/>
        <v>0.75696558376529977</v>
      </c>
      <c r="G364" s="23">
        <f t="shared" ca="1" si="34"/>
        <v>8.2611939912978389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ca="1" si="31"/>
        <v>1.2533554568980381</v>
      </c>
      <c r="E365" s="23">
        <f t="shared" ca="1" si="32"/>
        <v>0.42153374323807608</v>
      </c>
      <c r="F365" s="23">
        <f t="shared" ca="1" si="33"/>
        <v>0.75623353222410306</v>
      </c>
      <c r="G365" s="23">
        <f t="shared" ca="1" si="34"/>
        <v>8.252624446186017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ca="1" si="31"/>
        <v>1.2539753064153105</v>
      </c>
      <c r="E366" s="23">
        <f t="shared" ca="1" si="32"/>
        <v>0.42368889437127066</v>
      </c>
      <c r="F366" s="23">
        <f t="shared" ca="1" si="33"/>
        <v>0.75550461226334775</v>
      </c>
      <c r="G366" s="23">
        <f t="shared" ca="1" si="34"/>
        <v>8.2440915599955336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ca="1" si="31"/>
        <v>1.2545902430020468</v>
      </c>
      <c r="E367" s="23">
        <f t="shared" ca="1" si="32"/>
        <v>0.42584131355337818</v>
      </c>
      <c r="F367" s="23">
        <f t="shared" ca="1" si="33"/>
        <v>0.75477878423667211</v>
      </c>
      <c r="G367" s="23">
        <f t="shared" ca="1" si="34"/>
        <v>8.2355948686179676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ca="1" si="31"/>
        <v>1.2552003184412901</v>
      </c>
      <c r="E368" s="23">
        <f t="shared" ca="1" si="32"/>
        <v>0.42799102240934128</v>
      </c>
      <c r="F368" s="23">
        <f t="shared" ca="1" si="33"/>
        <v>0.75405600913737536</v>
      </c>
      <c r="G368" s="23">
        <f t="shared" ca="1" si="34"/>
        <v>8.227133915432896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ca="1" si="31"/>
        <v>1.2558055838356263</v>
      </c>
      <c r="E369" s="23">
        <f t="shared" ca="1" si="32"/>
        <v>0.43013804233647185</v>
      </c>
      <c r="F369" s="23">
        <f t="shared" ca="1" si="33"/>
        <v>0.75333624858646175</v>
      </c>
      <c r="G369" s="23">
        <f t="shared" ca="1" si="34"/>
        <v>8.2187082511679446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ca="1" si="31"/>
        <v>1.2564060896178841</v>
      </c>
      <c r="E370" s="23">
        <f t="shared" ca="1" si="32"/>
        <v>0.43228239450743772</v>
      </c>
      <c r="F370" s="23">
        <f t="shared" ca="1" si="33"/>
        <v>0.75261946482094888</v>
      </c>
      <c r="G370" s="23">
        <f t="shared" ca="1" si="34"/>
        <v>8.2103174337619169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ca="1" si="31"/>
        <v>1.2570018855616421</v>
      </c>
      <c r="E371" s="23">
        <f t="shared" ca="1" si="32"/>
        <v>0.43442409987320357</v>
      </c>
      <c r="F371" s="23">
        <f t="shared" ca="1" si="33"/>
        <v>0.75190562068242539</v>
      </c>
      <c r="G371" s="23">
        <f t="shared" ca="1" si="34"/>
        <v>8.2019610282308442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ca="1" si="31"/>
        <v>1.2575930207915427</v>
      </c>
      <c r="E372" s="23">
        <f t="shared" ca="1" si="32"/>
        <v>0.43656317916592496</v>
      </c>
      <c r="F372" s="23">
        <f t="shared" ca="1" si="33"/>
        <v>0.75119467960585951</v>
      </c>
      <c r="G372" s="23">
        <f t="shared" ca="1" si="34"/>
        <v>8.1936386065369859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ca="1" si="31"/>
        <v>1.2581795437934185</v>
      </c>
      <c r="E373" s="23">
        <f t="shared" ca="1" si="32"/>
        <v>0.43869965290179758</v>
      </c>
      <c r="F373" s="23">
        <f t="shared" ca="1" si="33"/>
        <v>0.75048660560864699</v>
      </c>
      <c r="G373" s="23">
        <f t="shared" ca="1" si="34"/>
        <v>8.1853497474606147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ca="1" si="31"/>
        <v>1.2587615024242345</v>
      </c>
      <c r="E374" s="23">
        <f t="shared" ca="1" si="32"/>
        <v>0.44083354138386199</v>
      </c>
      <c r="F374" s="23">
        <f t="shared" ca="1" si="33"/>
        <v>0.74978136327989542</v>
      </c>
      <c r="G374" s="23">
        <f t="shared" ca="1" si="34"/>
        <v>8.1770940364745783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ca="1" si="31"/>
        <v>1.2593389439218512</v>
      </c>
      <c r="E375" s="23">
        <f t="shared" ca="1" si="32"/>
        <v>0.44296486470476393</v>
      </c>
      <c r="F375" s="23">
        <f t="shared" ca="1" si="33"/>
        <v>0.7490789177699364</v>
      </c>
      <c r="G375" s="23">
        <f t="shared" ca="1" si="34"/>
        <v>8.1688710656215306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ca="1" si="31"/>
        <v>1.2599119149146105</v>
      </c>
      <c r="E376" s="23">
        <f t="shared" ca="1" si="32"/>
        <v>0.44509364274947394</v>
      </c>
      <c r="F376" s="23">
        <f t="shared" ca="1" si="33"/>
        <v>0.74837923478006263</v>
      </c>
      <c r="G376" s="23">
        <f t="shared" ca="1" si="34"/>
        <v>8.1606804333937841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ca="1" si="31"/>
        <v>1.2604804614307485</v>
      </c>
      <c r="E377" s="23">
        <f t="shared" ca="1" si="32"/>
        <v>0.44721989519796268</v>
      </c>
      <c r="F377" s="23">
        <f t="shared" ca="1" si="33"/>
        <v>0.74768228055248354</v>
      </c>
      <c r="G377" s="23">
        <f t="shared" ca="1" si="34"/>
        <v>8.1525217446157363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ca="1" si="31"/>
        <v>1.2610446289076405</v>
      </c>
      <c r="E378" s="23">
        <f t="shared" ca="1" si="32"/>
        <v>0.44934364152783579</v>
      </c>
      <c r="F378" s="23">
        <f t="shared" ca="1" si="33"/>
        <v>0.74698802186049296</v>
      </c>
      <c r="G378" s="23">
        <f t="shared" ca="1" si="34"/>
        <v>8.144394610328769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ca="1" si="31"/>
        <v>1.2616044622008789</v>
      </c>
      <c r="E379" s="23">
        <f t="shared" ca="1" si="32"/>
        <v>0.45146490101692882</v>
      </c>
      <c r="F379" s="23">
        <f t="shared" ca="1" si="33"/>
        <v>0.74629642599884494</v>
      </c>
      <c r="G379" s="23">
        <f t="shared" ca="1" si="34"/>
        <v>8.136298647678581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ca="1" si="31"/>
        <v>1.2621600055931899</v>
      </c>
      <c r="E380" s="23">
        <f t="shared" ca="1" si="32"/>
        <v>0.45358369274586163</v>
      </c>
      <c r="F380" s="23">
        <f t="shared" ca="1" si="33"/>
        <v>0.74560746077433182</v>
      </c>
      <c r="G380" s="23">
        <f t="shared" ca="1" si="34"/>
        <v>8.1282334798048979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ca="1" si="31"/>
        <v>1.26271130280319</v>
      </c>
      <c r="E381" s="23">
        <f t="shared" ca="1" si="32"/>
        <v>0.45570003560055361</v>
      </c>
      <c r="F381" s="23">
        <f t="shared" ca="1" si="33"/>
        <v>0.74492109449656119</v>
      </c>
      <c r="G381" s="23">
        <f t="shared" ca="1" si="34"/>
        <v>8.1201987357334975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ca="1" si="31"/>
        <v>1.2632583969939879</v>
      </c>
      <c r="E382" s="23">
        <f t="shared" ca="1" si="32"/>
        <v>0.45781394827470157</v>
      </c>
      <c r="F382" s="23">
        <f t="shared" ca="1" si="33"/>
        <v>0.74423729596892418</v>
      </c>
      <c r="G382" s="23">
        <f t="shared" ca="1" si="34"/>
        <v>8.1121940502705012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ca="1" si="31"/>
        <v>1.2638013307816336</v>
      </c>
      <c r="E383" s="23">
        <f t="shared" ca="1" si="32"/>
        <v>0.45992544927221807</v>
      </c>
      <c r="F383" s="23">
        <f t="shared" ca="1" si="33"/>
        <v>0.74355603447975316</v>
      </c>
      <c r="G383" s="23">
        <f t="shared" ca="1" si="34"/>
        <v>8.1042190638988405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ca="1" si="31"/>
        <v>1.2643401462434163</v>
      </c>
      <c r="E384" s="23">
        <f t="shared" ca="1" si="32"/>
        <v>0.46203455690963452</v>
      </c>
      <c r="F384" s="23">
        <f t="shared" ca="1" si="33"/>
        <v>0.74287727979366303</v>
      </c>
      <c r="G384" s="23">
        <f t="shared" ca="1" si="34"/>
        <v>8.0962734226769122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ca="1" si="31"/>
        <v>1.264874884926019</v>
      </c>
      <c r="E385" s="23">
        <f t="shared" ca="1" si="32"/>
        <v>0.46414128931846704</v>
      </c>
      <c r="F385" s="23">
        <f t="shared" ca="1" si="33"/>
        <v>0.74220100214307161</v>
      </c>
      <c r="G385" s="23">
        <f t="shared" ca="1" si="34"/>
        <v>8.0883567781393069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ca="1" si="31"/>
        <v>1.2654055878535253</v>
      </c>
      <c r="E386" s="23">
        <f t="shared" ca="1" si="32"/>
        <v>0.46624566444754562</v>
      </c>
      <c r="F386" s="23">
        <f t="shared" ca="1" si="33"/>
        <v>0.74152717221989617</v>
      </c>
      <c r="G386" s="23">
        <f t="shared" ca="1" si="34"/>
        <v>8.0804687871996173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ca="1" si="31"/>
        <v>1.2659322955352901</v>
      </c>
      <c r="E387" s="23">
        <f t="shared" ca="1" si="32"/>
        <v>0.46834770006531146</v>
      </c>
      <c r="F387" s="23">
        <f t="shared" ca="1" si="33"/>
        <v>0.74085576116741858</v>
      </c>
      <c r="G387" s="23">
        <f t="shared" ca="1" si="34"/>
        <v>8.0726091120551899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ca="1" si="31"/>
        <v>1.2664550479736689</v>
      </c>
      <c r="E388" s="23">
        <f t="shared" ca="1" si="32"/>
        <v>0.47044741376207433</v>
      </c>
      <c r="F388" s="23">
        <f t="shared" ca="1" si="33"/>
        <v>0.7401867405723207</v>
      </c>
      <c r="G388" s="23">
        <f t="shared" ca="1" si="34"/>
        <v>8.0647774200939164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ca="1" si="31"/>
        <v>1.2669738846716139</v>
      </c>
      <c r="E389" s="23">
        <f t="shared" ca="1" si="32"/>
        <v>0.47254482295224254</v>
      </c>
      <c r="F389" s="23">
        <f t="shared" ca="1" si="33"/>
        <v>0.73952008245687895</v>
      </c>
      <c r="G389" s="23">
        <f t="shared" ca="1" si="34"/>
        <v>8.0569733838028377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ca="1" si="31"/>
        <v>1.267488844640136</v>
      </c>
      <c r="E390" s="23">
        <f t="shared" ca="1" si="32"/>
        <v>0.47463994487651318</v>
      </c>
      <c r="F390" s="23">
        <f t="shared" ca="1" si="33"/>
        <v>0.73885575927132163</v>
      </c>
      <c r="G390" s="23">
        <f t="shared" ca="1" si="34"/>
        <v>8.0491966806786888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ca="1" si="31"/>
        <v>1.2679999664056396</v>
      </c>
      <c r="E391" s="23">
        <f t="shared" ca="1" si="32"/>
        <v>0.47673279660403534</v>
      </c>
      <c r="F391" s="23">
        <f t="shared" ca="1" si="33"/>
        <v>0.73819374388633885</v>
      </c>
      <c r="G391" s="23">
        <f t="shared" ca="1" si="34"/>
        <v>8.0414469931402195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ca="1" si="31"/>
        <v>1.2685072880171269</v>
      </c>
      <c r="E392" s="23">
        <f t="shared" ca="1" si="32"/>
        <v>0.47882339503453586</v>
      </c>
      <c r="F392" s="23">
        <f t="shared" ca="1" si="33"/>
        <v>0.73753400958574589</v>
      </c>
      <c r="G392" s="23">
        <f t="shared" ca="1" si="34"/>
        <v>8.0337240084423058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ca="1" si="31"/>
        <v>1.269010847053281</v>
      </c>
      <c r="E393" s="23">
        <f t="shared" ca="1" si="32"/>
        <v>0.48091175690041926</v>
      </c>
      <c r="F393" s="23">
        <f t="shared" ca="1" si="33"/>
        <v>0.73687653005929354</v>
      </c>
      <c r="G393" s="23">
        <f t="shared" ca="1" si="34"/>
        <v>8.0260274185917844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ca="1" si="31"/>
        <v>1.2695106806294238</v>
      </c>
      <c r="E394" s="23">
        <f t="shared" ca="1" si="32"/>
        <v>0.4829978987688302</v>
      </c>
      <c r="F394" s="23">
        <f t="shared" ca="1" si="33"/>
        <v>0.73622127939562443</v>
      </c>
      <c r="G394" s="23">
        <f t="shared" ca="1" si="34"/>
        <v>8.0183569202650098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ca="1" si="31"/>
        <v>1.2700068254043551</v>
      </c>
      <c r="E395" s="23">
        <f t="shared" ca="1" si="32"/>
        <v>0.48508183704369123</v>
      </c>
      <c r="F395" s="23">
        <f t="shared" ca="1" si="33"/>
        <v>0.73556823207537003</v>
      </c>
      <c r="G395" s="23">
        <f t="shared" ca="1" si="34"/>
        <v>8.0107122147270289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ca="1" si="31"/>
        <v>1.2704993175870758</v>
      </c>
      <c r="E396" s="23">
        <f t="shared" ca="1" si="32"/>
        <v>0.48716358796770665</v>
      </c>
      <c r="F396" s="23">
        <f t="shared" ca="1" si="33"/>
        <v>0.73491736296438481</v>
      </c>
      <c r="G396" s="23">
        <f t="shared" ca="1" si="34"/>
        <v>8.0030930077523941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ca="1" si="31"/>
        <v>1.2709881929433924</v>
      </c>
      <c r="E397" s="23">
        <f t="shared" ca="1" si="32"/>
        <v>0.48924316762433823</v>
      </c>
      <c r="F397" s="23">
        <f t="shared" ca="1" si="33"/>
        <v>0.73426864730711838</v>
      </c>
      <c r="G397" s="23">
        <f t="shared" ca="1" si="34"/>
        <v>7.9954990095475651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ca="1" si="31"/>
        <v>1.2714734868024127</v>
      </c>
      <c r="E398" s="23">
        <f t="shared" ca="1" si="32"/>
        <v>0.49132059193975314</v>
      </c>
      <c r="F398" s="23">
        <f t="shared" ca="1" si="33"/>
        <v>0.73362206072011549</v>
      </c>
      <c r="G398" s="23">
        <f t="shared" ca="1" si="34"/>
        <v>7.9879299346748294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ca="1" si="31"/>
        <v>1.2719552340629272</v>
      </c>
      <c r="E399" s="23">
        <f t="shared" ca="1" si="32"/>
        <v>0.49339587668474005</v>
      </c>
      <c r="F399" s="23">
        <f t="shared" ca="1" si="33"/>
        <v>0.73297757918564821</v>
      </c>
      <c r="G399" s="23">
        <f t="shared" ca="1" si="34"/>
        <v>7.9803855019777483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ca="1" si="31"/>
        <v>1.2724334691996844</v>
      </c>
      <c r="E400" s="23">
        <f t="shared" ca="1" si="32"/>
        <v>0.4954690374766022</v>
      </c>
      <c r="F400" s="23">
        <f t="shared" ca="1" si="33"/>
        <v>0.73233517904547263</v>
      </c>
      <c r="G400" s="23">
        <f t="shared" ca="1" si="34"/>
        <v>7.9728654345080798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ca="1" si="31"/>
        <v>1.2729082262695581</v>
      </c>
      <c r="E401" s="23">
        <f t="shared" ca="1" si="32"/>
        <v>0.49754008978101688</v>
      </c>
      <c r="F401" s="23">
        <f t="shared" ca="1" si="33"/>
        <v>0.73169483699470772</v>
      </c>
      <c r="G401" s="23">
        <f t="shared" ca="1" si="34"/>
        <v>7.9653694594541147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ca="1" si="31"/>
        <v>1.2733795389176112</v>
      </c>
      <c r="E402" s="23">
        <f t="shared" ca="1" si="32"/>
        <v>0.4996090489138742</v>
      </c>
      <c r="F402" s="23">
        <f t="shared" ca="1" si="33"/>
        <v>0.73105653007583593</v>
      </c>
      <c r="G402" s="23">
        <f t="shared" ca="1" si="34"/>
        <v>7.9578973080704625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ca="1" si="31"/>
        <v>1.2738474403830562</v>
      </c>
      <c r="E403" s="23">
        <f t="shared" ca="1" si="32"/>
        <v>0.50167593004308331</v>
      </c>
      <c r="F403" s="23">
        <f t="shared" ca="1" si="33"/>
        <v>0.73042023567282155</v>
      </c>
      <c r="G403" s="23">
        <f t="shared" ca="1" si="34"/>
        <v>7.9504487156091752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ca="1" si="31"/>
        <v>1.2743119635051168</v>
      </c>
      <c r="E404" s="23">
        <f t="shared" ca="1" si="32"/>
        <v>0.50374074819035819</v>
      </c>
      <c r="F404" s="23">
        <f t="shared" ca="1" si="33"/>
        <v>0.72978593150534121</v>
      </c>
      <c r="G404" s="23">
        <f t="shared" ca="1" si="34"/>
        <v>7.9430234212522333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ca="1" si="31"/>
        <v>1.2747731407287892</v>
      </c>
      <c r="E405" s="23">
        <f t="shared" ca="1" si="32"/>
        <v>0.50580351823297165</v>
      </c>
      <c r="F405" s="23">
        <f t="shared" ca="1" si="33"/>
        <v>0.72915359562313031</v>
      </c>
      <c r="G405" s="23">
        <f t="shared" ca="1" si="34"/>
        <v>7.9356211680453459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ca="1" si="31"/>
        <v>1.2752310041105077</v>
      </c>
      <c r="E406" s="23">
        <f t="shared" ca="1" si="32"/>
        <v>0.50786425490549003</v>
      </c>
      <c r="F406" s="23">
        <f t="shared" ca="1" si="33"/>
        <v>0.72852320640043677</v>
      </c>
      <c r="G406" s="23">
        <f t="shared" ca="1" si="34"/>
        <v>7.9282417028330379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ca="1" si="31"/>
        <v>1.2756855853237161</v>
      </c>
      <c r="E407" s="23">
        <f t="shared" ca="1" si="32"/>
        <v>0.50992297280147836</v>
      </c>
      <c r="F407" s="23">
        <f t="shared" ca="1" si="33"/>
        <v>0.72789474253058295</v>
      </c>
      <c r="G407" s="23">
        <f t="shared" ca="1" si="34"/>
        <v>7.9208847761949812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ca="1" si="31"/>
        <v>1.2761369156643447</v>
      </c>
      <c r="E408" s="23">
        <f t="shared" ca="1" si="32"/>
        <v>0.51197968637518398</v>
      </c>
      <c r="F408" s="23">
        <f t="shared" ca="1" si="33"/>
        <v>0.72726818302063245</v>
      </c>
      <c r="G408" s="23">
        <f t="shared" ca="1" si="34"/>
        <v>7.9135501423835635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ca="1" si="31"/>
        <v>1.2765850260561975</v>
      </c>
      <c r="E409" s="23">
        <f t="shared" ca="1" si="32"/>
        <v>0.5140344099431946</v>
      </c>
      <c r="F409" s="23">
        <f t="shared" ca="1" si="33"/>
        <v>0.72664350718615889</v>
      </c>
      <c r="G409" s="23">
        <f t="shared" ca="1" si="34"/>
        <v>7.9062375592626601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ca="1" si="31"/>
        <v>1.2770299470562487</v>
      </c>
      <c r="E410" s="23">
        <f t="shared" ca="1" si="32"/>
        <v>0.51608715768607338</v>
      </c>
      <c r="F410" s="23">
        <f t="shared" ca="1" si="33"/>
        <v>0.72602069464611707</v>
      </c>
      <c r="G410" s="23">
        <f t="shared" ca="1" si="34"/>
        <v>7.8989467882475886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ca="1" si="31"/>
        <v>1.2774717088598533</v>
      </c>
      <c r="E411" s="23">
        <f t="shared" ca="1" si="32"/>
        <v>0.51813794364997068</v>
      </c>
      <c r="F411" s="23">
        <f t="shared" ca="1" si="33"/>
        <v>0.72539972531780861</v>
      </c>
      <c r="G411" s="23">
        <f t="shared" ca="1" si="34"/>
        <v>7.8916775942461683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ca="1" si="31"/>
        <v>1.2779103413058686</v>
      </c>
      <c r="E412" s="23">
        <f t="shared" ca="1" si="32"/>
        <v>0.52018678174821209</v>
      </c>
      <c r="F412" s="23">
        <f t="shared" ca="1" si="33"/>
        <v>0.72478057941194807</v>
      </c>
      <c r="G412" s="23">
        <f t="shared" ca="1" si="34"/>
        <v>7.8844297456009809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ca="1" si="31"/>
        <v>1.2783458738816948</v>
      </c>
      <c r="E413" s="23">
        <f t="shared" ca="1" si="32"/>
        <v>0.52223368576286677</v>
      </c>
      <c r="F413" s="23">
        <f t="shared" ca="1" si="33"/>
        <v>0.72416323742781841</v>
      </c>
      <c r="G413" s="23">
        <f t="shared" ca="1" si="34"/>
        <v>7.8772030140326379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ca="1" si="31"/>
        <v>1.2787783357282301</v>
      </c>
      <c r="E414" s="23">
        <f t="shared" ca="1" si="32"/>
        <v>0.52427866934628875</v>
      </c>
      <c r="F414" s="23">
        <f t="shared" ca="1" si="33"/>
        <v>0.723547680148522</v>
      </c>
      <c r="G414" s="23">
        <f t="shared" ca="1" si="34"/>
        <v>7.8699971745842063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ca="1" si="31"/>
        <v>1.2792077556447445</v>
      </c>
      <c r="E415" s="23">
        <f t="shared" ca="1" si="32"/>
        <v>0.52632174602264215</v>
      </c>
      <c r="F415" s="23">
        <f t="shared" ca="1" si="33"/>
        <v>0.72293388863631924</v>
      </c>
      <c r="G415" s="23">
        <f t="shared" ca="1" si="34"/>
        <v>7.8628120055666315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ca="1" si="31"/>
        <v>1.2796341620936764</v>
      </c>
      <c r="E416" s="23">
        <f t="shared" ca="1" si="32"/>
        <v>0.52836292918939998</v>
      </c>
      <c r="F416" s="23">
        <f t="shared" ca="1" si="33"/>
        <v>0.72232184422805568</v>
      </c>
      <c r="G416" s="23">
        <f t="shared" ca="1" si="34"/>
        <v>7.8556472885052084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ca="1" si="31"/>
        <v>1.2800575832053473</v>
      </c>
      <c r="E417" s="23">
        <f t="shared" ca="1" si="32"/>
        <v>0.53040223211882609</v>
      </c>
      <c r="F417" s="23">
        <f t="shared" ca="1" si="33"/>
        <v>0.72171152853067488</v>
      </c>
      <c r="G417" s="23">
        <f t="shared" ca="1" si="34"/>
        <v>7.8485028080870585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ca="1" si="37">1+$E$14/$E$13*(1-$C$19^2/C418^2)</f>
        <v>1.2804780467826025</v>
      </c>
      <c r="E418" s="23">
        <f t="shared" ref="E418:E481" ca="1" si="38">$C$20*(C418/$C$19-$C$19/C418)</f>
        <v>0.53243966795943343</v>
      </c>
      <c r="F418" s="23">
        <f t="shared" ref="F418:F481" ca="1" si="39">(D418^2+E418^2)^0.5/(D418^2+E418^2)</f>
        <v>0.72110292341681614</v>
      </c>
      <c r="G418" s="23">
        <f t="shared" ref="G418:G481" ca="1" si="40">F418*$C$22/$C$12-$C$3</f>
        <v>7.8413783521095848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ca="1" si="37"/>
        <v>1.2808955803053741</v>
      </c>
      <c r="E419" s="23">
        <f t="shared" ca="1" si="38"/>
        <v>0.53447524973742255</v>
      </c>
      <c r="F419" s="23">
        <f t="shared" ca="1" si="39"/>
        <v>0.72049601102049343</v>
      </c>
      <c r="G419" s="23">
        <f t="shared" ca="1" si="40"/>
        <v>7.8342737114299013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ca="1" si="37"/>
        <v>1.2813102109351724</v>
      </c>
      <c r="E420" s="23">
        <f t="shared" ca="1" si="38"/>
        <v>0.53650899035810229</v>
      </c>
      <c r="F420" s="23">
        <f t="shared" ca="1" si="39"/>
        <v>0.71989077373285515</v>
      </c>
      <c r="G420" s="23">
        <f t="shared" ca="1" si="40"/>
        <v>7.8271886799151904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ca="1" si="37"/>
        <v>1.2817219655195022</v>
      </c>
      <c r="E421" s="23">
        <f t="shared" ca="1" si="38"/>
        <v>0.53854090260728693</v>
      </c>
      <c r="F421" s="23">
        <f t="shared" ca="1" si="39"/>
        <v>0.71928719419802378</v>
      </c>
      <c r="G421" s="23">
        <f t="shared" ca="1" si="40"/>
        <v>7.8201230543939957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ca="1" si="37"/>
        <v>1.2821308705962098</v>
      </c>
      <c r="E422" s="23">
        <f t="shared" ca="1" si="38"/>
        <v>0.54057099915267737</v>
      </c>
      <c r="F422" s="23">
        <f t="shared" ca="1" si="39"/>
        <v>0.71868525530901073</v>
      </c>
      <c r="G422" s="23">
        <f t="shared" ca="1" si="40"/>
        <v>7.8130766346084091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ca="1" si="37"/>
        <v>1.2825369523977583</v>
      </c>
      <c r="E423" s="23">
        <f t="shared" ca="1" si="38"/>
        <v>0.54259929254522177</v>
      </c>
      <c r="F423" s="23">
        <f t="shared" ca="1" si="39"/>
        <v>0.71808494020370806</v>
      </c>
      <c r="G423" s="23">
        <f t="shared" ca="1" si="40"/>
        <v>7.8060492231671486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ca="1" si="37"/>
        <v>1.2829402368554348</v>
      </c>
      <c r="E424" s="23">
        <f t="shared" ca="1" si="38"/>
        <v>0.54462579522045673</v>
      </c>
      <c r="F424" s="23">
        <f t="shared" ca="1" si="39"/>
        <v>0.71748623226095376</v>
      </c>
      <c r="G424" s="23">
        <f t="shared" ca="1" si="40"/>
        <v>7.7990406254994866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ca="1" si="37"/>
        <v>1.2833407496034914</v>
      </c>
      <c r="E425" s="23">
        <f t="shared" ca="1" si="38"/>
        <v>0.54665051949983157</v>
      </c>
      <c r="F425" s="23">
        <f t="shared" ca="1" si="39"/>
        <v>0.71688911509666919</v>
      </c>
      <c r="G425" s="23">
        <f t="shared" ca="1" si="40"/>
        <v>7.7920506498100526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ca="1" si="37"/>
        <v>1.2837385159832178</v>
      </c>
      <c r="E426" s="23">
        <f t="shared" ca="1" si="38"/>
        <v>0.54867347759201379</v>
      </c>
      <c r="F426" s="23">
        <f t="shared" ca="1" si="39"/>
        <v>0.71629357256006698</v>
      </c>
      <c r="G426" s="23">
        <f t="shared" ca="1" si="40"/>
        <v>7.7850791070344183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ca="1" si="37"/>
        <v>1.28413356104695</v>
      </c>
      <c r="E427" s="23">
        <f t="shared" ca="1" si="38"/>
        <v>0.55069468159417589</v>
      </c>
      <c r="F427" s="23">
        <f t="shared" ca="1" si="39"/>
        <v>0.71569958872992934</v>
      </c>
      <c r="G427" s="23">
        <f t="shared" ca="1" si="40"/>
        <v>7.7781258107955562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ca="1" si="37"/>
        <v>1.2845259095620154</v>
      </c>
      <c r="E428" s="23">
        <f t="shared" ca="1" si="38"/>
        <v>0.55271414349326531</v>
      </c>
      <c r="F428" s="23">
        <f t="shared" ca="1" si="39"/>
        <v>0.71510714791095242</v>
      </c>
      <c r="G428" s="23">
        <f t="shared" ca="1" si="40"/>
        <v>7.7711905773610255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ca="1" si="37"/>
        <v>1.2849155860146149</v>
      </c>
      <c r="E429" s="23">
        <f t="shared" ca="1" si="38"/>
        <v>0.55473187516725797</v>
      </c>
      <c r="F429" s="23">
        <f t="shared" ca="1" si="39"/>
        <v>0.71451623463015901</v>
      </c>
      <c r="G429" s="23">
        <f t="shared" ca="1" si="40"/>
        <v>7.7642732256009914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ca="1" si="37"/>
        <v>1.2853026146136428</v>
      </c>
      <c r="E430" s="23">
        <f t="shared" ca="1" si="38"/>
        <v>0.55674788838639222</v>
      </c>
      <c r="F430" s="23">
        <f t="shared" ca="1" si="39"/>
        <v>0.71392683363337495</v>
      </c>
      <c r="G430" s="23">
        <f t="shared" ca="1" si="40"/>
        <v>7.7573735769469678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ca="1" si="37"/>
        <v>1.2856870192944474</v>
      </c>
      <c r="E431" s="23">
        <f t="shared" ca="1" si="38"/>
        <v>0.55876219481438927</v>
      </c>
      <c r="F431" s="23">
        <f t="shared" ca="1" si="39"/>
        <v>0.71333892988176939</v>
      </c>
      <c r="G431" s="23">
        <f t="shared" ca="1" si="40"/>
        <v>7.7504914553513267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ca="1" si="37"/>
        <v>1.2860688237225317</v>
      </c>
      <c r="E432" s="23">
        <f t="shared" ca="1" si="38"/>
        <v>0.5607748060096539</v>
      </c>
      <c r="F432" s="23">
        <f t="shared" ca="1" si="39"/>
        <v>0.71275250854845829</v>
      </c>
      <c r="G432" s="23">
        <f t="shared" ca="1" si="40"/>
        <v>7.743626687247529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ca="1" si="37"/>
        <v>1.2864480512971959</v>
      </c>
      <c r="E433" s="23">
        <f t="shared" ca="1" si="38"/>
        <v>0.56278573342646099</v>
      </c>
      <c r="F433" s="23">
        <f t="shared" ca="1" si="39"/>
        <v>0.71216755501516793</v>
      </c>
      <c r="G433" s="23">
        <f t="shared" ca="1" si="40"/>
        <v>7.7367791015110701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ca="1" si="37"/>
        <v>1.2868247251551221</v>
      </c>
      <c r="E434" s="23">
        <f t="shared" ca="1" si="38"/>
        <v>0.56479498841612652</v>
      </c>
      <c r="F434" s="23">
        <f t="shared" ca="1" si="39"/>
        <v>0.71158405486895837</v>
      </c>
      <c r="G434" s="23">
        <f t="shared" ca="1" si="40"/>
        <v>7.7299485294211276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ca="1" si="37"/>
        <v>1.2871988681739037</v>
      </c>
      <c r="E435" s="23">
        <f t="shared" ca="1" si="38"/>
        <v>0.56680258222816016</v>
      </c>
      <c r="F435" s="23">
        <f t="shared" ca="1" si="39"/>
        <v>0.71100199389900676</v>
      </c>
      <c r="G435" s="23">
        <f t="shared" ca="1" si="40"/>
        <v>7.7231348046229034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ca="1" si="37"/>
        <v>1.2875705029755196</v>
      </c>
      <c r="E436" s="23">
        <f t="shared" ca="1" si="38"/>
        <v>0.56880852601140497</v>
      </c>
      <c r="F436" s="23">
        <f t="shared" ca="1" si="39"/>
        <v>0.71042135809344542</v>
      </c>
      <c r="G436" s="23">
        <f t="shared" ca="1" si="40"/>
        <v>7.7163377630906069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ca="1" si="37"/>
        <v>1.2879396519297526</v>
      </c>
      <c r="E437" s="23">
        <f t="shared" ca="1" si="38"/>
        <v>0.57081283081516121</v>
      </c>
      <c r="F437" s="23">
        <f t="shared" ca="1" si="39"/>
        <v>0.70984213363625948</v>
      </c>
      <c r="G437" s="23">
        <f t="shared" ca="1" si="40"/>
        <v>7.7095572430911403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ca="1" si="37"/>
        <v>1.2883063371575574</v>
      </c>
      <c r="E438" s="23">
        <f t="shared" ca="1" si="38"/>
        <v>0.57281550759029376</v>
      </c>
      <c r="F438" s="23">
        <f t="shared" ca="1" si="39"/>
        <v>0.70926430690423625</v>
      </c>
      <c r="G438" s="23">
        <f t="shared" ca="1" si="40"/>
        <v>7.7027930851483877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ca="1" si="37"/>
        <v>1.2886705805343728</v>
      </c>
      <c r="E439" s="23">
        <f t="shared" ca="1" si="38"/>
        <v>0.5748165671903267</v>
      </c>
      <c r="F439" s="23">
        <f t="shared" ca="1" si="39"/>
        <v>0.70868786446397147</v>
      </c>
      <c r="G439" s="23">
        <f t="shared" ca="1" si="40"/>
        <v>7.6960451320081731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ca="1" si="37"/>
        <v>1.2890324036933862</v>
      </c>
      <c r="E440" s="23">
        <f t="shared" ca="1" si="38"/>
        <v>0.57681602037252289</v>
      </c>
      <c r="F440" s="23">
        <f t="shared" ca="1" si="39"/>
        <v>0.70811279306892583</v>
      </c>
      <c r="G440" s="23">
        <f t="shared" ca="1" si="40"/>
        <v>7.6893132286037975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ca="1" si="37"/>
        <v>1.2893918280287442</v>
      </c>
      <c r="E441" s="23">
        <f t="shared" ca="1" si="38"/>
        <v>0.57881387779894666</v>
      </c>
      <c r="F441" s="23">
        <f t="shared" ca="1" si="39"/>
        <v>0.70753907965653529</v>
      </c>
      <c r="G441" s="23">
        <f t="shared" ca="1" si="40"/>
        <v>7.6825972220222116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ca="1" si="37"/>
        <v>1.289748874698716</v>
      </c>
      <c r="E442" s="23">
        <f t="shared" ca="1" si="38"/>
        <v>0.58081015003751824</v>
      </c>
      <c r="F442" s="23">
        <f t="shared" ca="1" si="39"/>
        <v>0.70696671134537092</v>
      </c>
      <c r="G442" s="23">
        <f t="shared" ca="1" si="40"/>
        <v>7.675896961470773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ca="1" si="37"/>
        <v>1.290103564628807</v>
      </c>
      <c r="E443" s="23">
        <f t="shared" ca="1" si="38"/>
        <v>0.58280484756304618</v>
      </c>
      <c r="F443" s="23">
        <f t="shared" ca="1" si="39"/>
        <v>0.70639567543234894</v>
      </c>
      <c r="G443" s="23">
        <f t="shared" ca="1" si="40"/>
        <v>7.6692122982445845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ca="1" si="37"/>
        <v>1.2904559185148257</v>
      </c>
      <c r="E444" s="23">
        <f t="shared" ca="1" si="38"/>
        <v>0.5847979807582544</v>
      </c>
      <c r="F444" s="23">
        <f t="shared" ca="1" si="39"/>
        <v>0.70582595938998904</v>
      </c>
      <c r="G444" s="23">
        <f t="shared" ca="1" si="40"/>
        <v>7.6625430856944003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ca="1" si="37"/>
        <v>1.2908059568259007</v>
      </c>
      <c r="E445" s="23">
        <f t="shared" ca="1" si="38"/>
        <v>0.58678955991478943</v>
      </c>
      <c r="F445" s="23">
        <f t="shared" ca="1" si="39"/>
        <v>0.70525755086372144</v>
      </c>
      <c r="G445" s="23">
        <f t="shared" ca="1" si="40"/>
        <v>7.6558891791950963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ca="1" si="37"/>
        <v>1.291153699807456</v>
      </c>
      <c r="E446" s="23">
        <f t="shared" ca="1" si="38"/>
        <v>0.58877959523421841</v>
      </c>
      <c r="F446" s="23">
        <f t="shared" ca="1" si="39"/>
        <v>0.70469043766923933</v>
      </c>
      <c r="G446" s="23">
        <f t="shared" ca="1" si="40"/>
        <v>7.649250436114686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ca="1" si="37"/>
        <v>1.2914991674841363</v>
      </c>
      <c r="E447" s="23">
        <f t="shared" ca="1" si="38"/>
        <v>0.5907680968290111</v>
      </c>
      <c r="F447" s="23">
        <f t="shared" ca="1" si="39"/>
        <v>0.7041246077898986</v>
      </c>
      <c r="G447" s="23">
        <f t="shared" ca="1" si="40"/>
        <v>7.6426267157838748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ca="1" si="37"/>
        <v>1.2918423796626917</v>
      </c>
      <c r="E448" s="23">
        <f t="shared" ca="1" si="38"/>
        <v>0.59275507472351197</v>
      </c>
      <c r="F448" s="23">
        <f t="shared" ca="1" si="39"/>
        <v>0.70356004937416083</v>
      </c>
      <c r="G448" s="23">
        <f t="shared" ca="1" si="40"/>
        <v>7.6360178794661273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ca="1" si="37"/>
        <v>1.292183355934815</v>
      </c>
      <c r="E449" s="23">
        <f t="shared" ca="1" si="38"/>
        <v>0.59474053885489653</v>
      </c>
      <c r="F449" s="23">
        <f t="shared" ca="1" si="39"/>
        <v>0.7029967507330821</v>
      </c>
      <c r="G449" s="23">
        <f t="shared" ca="1" si="40"/>
        <v>7.6294237903282784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ca="1" si="37"/>
        <v>1.2925221156799391</v>
      </c>
      <c r="E450" s="23">
        <f t="shared" ca="1" si="38"/>
        <v>0.59672449907411751</v>
      </c>
      <c r="F450" s="23">
        <f t="shared" ca="1" si="39"/>
        <v>0.70243470033784428</v>
      </c>
      <c r="G450" s="23">
        <f t="shared" ca="1" si="40"/>
        <v>7.6228443134116208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ca="1" si="37"/>
        <v>1.2928586780679896</v>
      </c>
      <c r="E451" s="23">
        <f t="shared" ca="1" si="38"/>
        <v>0.59870696514683897</v>
      </c>
      <c r="F451" s="23">
        <f t="shared" ca="1" si="39"/>
        <v>0.70187388681732776</v>
      </c>
      <c r="G451" s="23">
        <f t="shared" ca="1" si="40"/>
        <v>7.6162793156035029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ca="1" si="37"/>
        <v>1.2931930620620975</v>
      </c>
      <c r="E452" s="23">
        <f t="shared" ca="1" si="38"/>
        <v>0.60068794675435522</v>
      </c>
      <c r="F452" s="23">
        <f t="shared" ca="1" si="39"/>
        <v>0.70131429895572717</v>
      </c>
      <c r="G452" s="23">
        <f t="shared" ca="1" si="40"/>
        <v>7.6097286656094134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ca="1" si="37"/>
        <v>1.2935252864212698</v>
      </c>
      <c r="E453" s="23">
        <f t="shared" ca="1" si="38"/>
        <v>0.60266745349450224</v>
      </c>
      <c r="F453" s="23">
        <f t="shared" ca="1" si="39"/>
        <v>0.70075592569020706</v>
      </c>
      <c r="G453" s="23">
        <f t="shared" ca="1" si="40"/>
        <v>7.6031922339255367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ca="1" si="37"/>
        <v>1.2938553697030213</v>
      </c>
      <c r="E454" s="23">
        <f t="shared" ca="1" si="38"/>
        <v>0.60464549488255248</v>
      </c>
      <c r="F454" s="23">
        <f t="shared" ca="1" si="39"/>
        <v>0.70019875610859728</v>
      </c>
      <c r="G454" s="23">
        <f t="shared" ca="1" si="40"/>
        <v>7.5966698928117751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ca="1" si="37"/>
        <v>1.2941833302659655</v>
      </c>
      <c r="E455" s="23">
        <f t="shared" ca="1" si="38"/>
        <v>0.60662208035210385</v>
      </c>
      <c r="F455" s="23">
        <f t="shared" ca="1" si="39"/>
        <v>0.69964277944712783</v>
      </c>
      <c r="G455" s="23">
        <f t="shared" ca="1" si="40"/>
        <v>7.5901615162652369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ca="1" si="37"/>
        <v>1.2945091862723679</v>
      </c>
      <c r="E456" s="23">
        <f t="shared" ca="1" si="38"/>
        <v>0.60859721925595145</v>
      </c>
      <c r="F456" s="23">
        <f t="shared" ca="1" si="39"/>
        <v>0.69908798508820202</v>
      </c>
      <c r="G456" s="23">
        <f t="shared" ca="1" si="40"/>
        <v>7.5836669799941614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ca="1" si="37"/>
        <v>1.2948329556906595</v>
      </c>
      <c r="E457" s="23">
        <f t="shared" ca="1" si="38"/>
        <v>0.61057092086695275</v>
      </c>
      <c r="F457" s="23">
        <f t="shared" ca="1" si="39"/>
        <v>0.69853436255820733</v>
      </c>
      <c r="G457" s="23">
        <f t="shared" ca="1" si="40"/>
        <v>7.5771861613922979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ca="1" si="37"/>
        <v>1.295154656297915</v>
      </c>
      <c r="E458" s="23">
        <f t="shared" ca="1" si="38"/>
        <v>0.61254319437887816</v>
      </c>
      <c r="F458" s="23">
        <f t="shared" ca="1" si="39"/>
        <v>0.69798190152536321</v>
      </c>
      <c r="G458" s="23">
        <f t="shared" ca="1" si="40"/>
        <v>7.5707189395137124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ca="1" si="37"/>
        <v>1.2954743056822933</v>
      </c>
      <c r="E459" s="23">
        <f t="shared" ca="1" si="38"/>
        <v>0.61451404890725425</v>
      </c>
      <c r="F459" s="23">
        <f t="shared" ca="1" si="39"/>
        <v>0.69743059179760358</v>
      </c>
      <c r="G459" s="23">
        <f t="shared" ca="1" si="40"/>
        <v>7.5642651950479891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ca="1" si="37"/>
        <v>1.2957919212454396</v>
      </c>
      <c r="E460" s="23">
        <f t="shared" ca="1" si="38"/>
        <v>0.61648349349019216</v>
      </c>
      <c r="F460" s="23">
        <f t="shared" ca="1" si="39"/>
        <v>0.69688042332049871</v>
      </c>
      <c r="G460" s="23">
        <f t="shared" ca="1" si="40"/>
        <v>7.5578248102959211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ca="1" si="37"/>
        <v>1.2961075202048564</v>
      </c>
      <c r="E461" s="23">
        <f t="shared" ca="1" si="38"/>
        <v>0.61845153708920997</v>
      </c>
      <c r="F461" s="23">
        <f t="shared" ca="1" si="39"/>
        <v>0.6963313861752064</v>
      </c>
      <c r="G461" s="23">
        <f t="shared" ca="1" si="40"/>
        <v>7.5513976691455085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ca="1" si="37"/>
        <v>1.296421119596235</v>
      </c>
      <c r="E462" s="23">
        <f t="shared" ca="1" si="38"/>
        <v>0.6204181885900405</v>
      </c>
      <c r="F462" s="23">
        <f t="shared" ca="1" si="39"/>
        <v>0.6957834705764625</v>
      </c>
      <c r="G462" s="23">
        <f t="shared" ca="1" si="40"/>
        <v>7.5449836570484496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ca="1" si="37"/>
        <v>1.296732736275755</v>
      </c>
      <c r="E463" s="23">
        <f t="shared" ca="1" si="38"/>
        <v>0.62238345680343199</v>
      </c>
      <c r="F463" s="23">
        <f t="shared" ca="1" si="39"/>
        <v>0.69523666687060137</v>
      </c>
      <c r="G463" s="23">
        <f t="shared" ca="1" si="40"/>
        <v>7.5385826609969584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ca="1" si="37"/>
        <v>1.2970423869223495</v>
      </c>
      <c r="E464" s="23">
        <f t="shared" ca="1" si="38"/>
        <v>0.6243473504659367</v>
      </c>
      <c r="F464" s="23">
        <f t="shared" ca="1" si="39"/>
        <v>0.69469096553361154</v>
      </c>
      <c r="G464" s="23">
        <f t="shared" ca="1" si="40"/>
        <v>7.5321945695010086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ca="1" si="37"/>
        <v>1.2973500880399376</v>
      </c>
      <c r="E465" s="23">
        <f t="shared" ca="1" si="38"/>
        <v>0.62630987824069007</v>
      </c>
      <c r="F465" s="23">
        <f t="shared" ca="1" si="39"/>
        <v>0.69414635716922146</v>
      </c>
      <c r="G465" s="23">
        <f t="shared" ca="1" si="40"/>
        <v>7.5258192725659239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ca="1" si="37"/>
        <v>1.2976558559596221</v>
      </c>
      <c r="E466" s="23">
        <f t="shared" ca="1" si="38"/>
        <v>0.62827104871818173</v>
      </c>
      <c r="F466" s="23">
        <f t="shared" ca="1" si="39"/>
        <v>0.69360283250701826</v>
      </c>
      <c r="G466" s="23">
        <f t="shared" ca="1" si="40"/>
        <v>7.5194566616703522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ca="1" si="37"/>
        <v>1.2979597068418571</v>
      </c>
      <c r="E467" s="23">
        <f t="shared" ca="1" si="38"/>
        <v>0.6302308704170132</v>
      </c>
      <c r="F467" s="23">
        <f t="shared" ca="1" si="39"/>
        <v>0.6930603824005982</v>
      </c>
      <c r="G467" s="23">
        <f t="shared" ca="1" si="40"/>
        <v>7.5131066297446232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ca="1" si="37"/>
        <v>1.2982616566785847</v>
      </c>
      <c r="E468" s="23">
        <f t="shared" ca="1" si="38"/>
        <v>0.63218935178465041</v>
      </c>
      <c r="F468" s="23">
        <f t="shared" ca="1" si="39"/>
        <v>0.69251899782574489</v>
      </c>
      <c r="G468" s="23">
        <f t="shared" ca="1" si="40"/>
        <v>7.5067690711494119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ca="1" si="37"/>
        <v>1.2985617212953364</v>
      </c>
      <c r="E469" s="23">
        <f t="shared" ca="1" si="38"/>
        <v>0.63414650119816296</v>
      </c>
      <c r="F469" s="23">
        <f t="shared" ca="1" si="39"/>
        <v>0.6919786698786411</v>
      </c>
      <c r="G469" s="23">
        <f t="shared" ca="1" si="40"/>
        <v>7.500443881654812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ca="1" si="37"/>
        <v>1.2988599163533097</v>
      </c>
      <c r="E470" s="23">
        <f t="shared" ca="1" si="38"/>
        <v>0.63610232696495728</v>
      </c>
      <c r="F470" s="23">
        <f t="shared" ca="1" si="39"/>
        <v>0.69143938977410591</v>
      </c>
      <c r="G470" s="23">
        <f t="shared" ca="1" si="40"/>
        <v>7.4941309584196976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ca="1" si="37"/>
        <v>1.299156257351409</v>
      </c>
      <c r="E471" s="23">
        <f t="shared" ca="1" si="38"/>
        <v>0.63805683732349838</v>
      </c>
      <c r="F471" s="23">
        <f t="shared" ca="1" si="39"/>
        <v>0.69090114884386411</v>
      </c>
      <c r="G471" s="23">
        <f t="shared" ca="1" si="40"/>
        <v>7.4878301999714658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ca="1" si="37"/>
        <v>1.2994507596282618</v>
      </c>
      <c r="E472" s="23">
        <f t="shared" ca="1" si="38"/>
        <v>0.64001004044402388</v>
      </c>
      <c r="F472" s="23">
        <f t="shared" ca="1" si="39"/>
        <v>0.69036393853484179</v>
      </c>
      <c r="G472" s="23">
        <f t="shared" ca="1" si="40"/>
        <v>7.4815415061860868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ca="1" si="37"/>
        <v>1.2997434383642024</v>
      </c>
      <c r="E473" s="23">
        <f t="shared" ca="1" si="38"/>
        <v>0.64196194442924848</v>
      </c>
      <c r="F473" s="23">
        <f t="shared" ca="1" si="39"/>
        <v>0.68982775040748945</v>
      </c>
      <c r="G473" s="23">
        <f t="shared" ca="1" si="40"/>
        <v>7.4752647782684623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ca="1" si="37"/>
        <v>1.3000343085832278</v>
      </c>
      <c r="E474" s="23">
        <f t="shared" ca="1" si="38"/>
        <v>0.64391255731506103</v>
      </c>
      <c r="F474" s="23">
        <f t="shared" ca="1" si="39"/>
        <v>0.68929257613413442</v>
      </c>
      <c r="G474" s="23">
        <f t="shared" ca="1" si="40"/>
        <v>7.4689999187331555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ca="1" si="37"/>
        <v>1.3003233851549267</v>
      </c>
      <c r="E475" s="23">
        <f t="shared" ca="1" si="38"/>
        <v>0.64586188707121073</v>
      </c>
      <c r="F475" s="23">
        <f t="shared" ca="1" si="39"/>
        <v>0.68875840749735739</v>
      </c>
      <c r="G475" s="23">
        <f t="shared" ca="1" si="40"/>
        <v>7.4627468313853758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ca="1" si="37"/>
        <v>1.3006106827963795</v>
      </c>
      <c r="E476" s="23">
        <f t="shared" ca="1" si="38"/>
        <v>0.64780994160198713</v>
      </c>
      <c r="F476" s="23">
        <f t="shared" ca="1" si="39"/>
        <v>0.68822523638839694</v>
      </c>
      <c r="G476" s="23">
        <f t="shared" ca="1" si="40"/>
        <v>7.4565054213022997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ca="1" si="37"/>
        <v>1.3008962160740314</v>
      </c>
      <c r="E477" s="23">
        <f t="shared" ca="1" si="38"/>
        <v>0.64975672874689061</v>
      </c>
      <c r="F477" s="23">
        <f t="shared" ca="1" si="39"/>
        <v>0.68769305480557896</v>
      </c>
      <c r="G477" s="23">
        <f t="shared" ca="1" si="40"/>
        <v>7.4502755948146948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ca="1" si="37"/>
        <v>1.3011799994055391</v>
      </c>
      <c r="E478" s="23">
        <f t="shared" ca="1" si="38"/>
        <v>0.6517022562812943</v>
      </c>
      <c r="F478" s="23">
        <f t="shared" ca="1" si="39"/>
        <v>0.6871618548527717</v>
      </c>
      <c r="G478" s="23">
        <f t="shared" ca="1" si="40"/>
        <v>7.4440572594888277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ca="1" si="37"/>
        <v>1.3014620470615903</v>
      </c>
      <c r="E479" s="23">
        <f t="shared" ca="1" si="38"/>
        <v>0.65364653191709976</v>
      </c>
      <c r="F479" s="23">
        <f t="shared" ca="1" si="39"/>
        <v>0.68663162873786465</v>
      </c>
      <c r="G479" s="23">
        <f t="shared" ca="1" si="40"/>
        <v>7.4378503241086573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ca="1" si="37"/>
        <v>1.3017423731676985</v>
      </c>
      <c r="E480" s="23">
        <f t="shared" ca="1" si="38"/>
        <v>0.65558956330338158</v>
      </c>
      <c r="F480" s="23">
        <f t="shared" ca="1" si="39"/>
        <v>0.68610236877127384</v>
      </c>
      <c r="G480" s="23">
        <f t="shared" ca="1" si="40"/>
        <v>7.4316546986583436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ca="1" si="37"/>
        <v>1.3020209917059709</v>
      </c>
      <c r="E481" s="23">
        <f t="shared" ca="1" si="38"/>
        <v>0.65753135802702678</v>
      </c>
      <c r="F481" s="23">
        <f t="shared" ca="1" si="39"/>
        <v>0.68557406736446891</v>
      </c>
      <c r="G481" s="23">
        <f t="shared" ca="1" si="40"/>
        <v>7.4254702943049935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ca="1" si="43">1+$E$14/$E$13*(1-$C$19^2/C482^2)</f>
        <v>1.3022979165168524</v>
      </c>
      <c r="E482" s="23">
        <f t="shared" ref="E482:E545" ca="1" si="44">$C$20*(C482/$C$19-$C$19/C482)</f>
        <v>0.65947192361336648</v>
      </c>
      <c r="F482" s="23">
        <f t="shared" ref="F482:F545" ca="1" si="45">(D482^2+E482^2)^0.5/(D482^2+E482^2)</f>
        <v>0.68504671702852382</v>
      </c>
      <c r="G482" s="23">
        <f t="shared" ref="G482:G545" ca="1" si="46">F482*$C$22/$C$12-$C$3</f>
        <v>7.4192970233817075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ca="1" si="43"/>
        <v>1.3025731613008449</v>
      </c>
      <c r="E483" s="23">
        <f t="shared" ca="1" si="44"/>
        <v>0.6614112675267968</v>
      </c>
      <c r="F483" s="23">
        <f t="shared" ca="1" si="45"/>
        <v>0.68452031037269268</v>
      </c>
      <c r="G483" s="23">
        <f t="shared" ca="1" si="46"/>
        <v>7.4131347993709049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ca="1" si="43"/>
        <v>1.3028467396202008</v>
      </c>
      <c r="E484" s="23">
        <f t="shared" ca="1" si="44"/>
        <v>0.66334939717139607</v>
      </c>
      <c r="F484" s="23">
        <f t="shared" ca="1" si="45"/>
        <v>0.68399484010300571</v>
      </c>
      <c r="G484" s="23">
        <f t="shared" ca="1" si="46"/>
        <v>7.406983536887882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ca="1" si="43"/>
        <v>1.3031186649005939</v>
      </c>
      <c r="E485" s="23">
        <f t="shared" ca="1" si="44"/>
        <v>0.66528631989153242</v>
      </c>
      <c r="F485" s="23">
        <f t="shared" ca="1" si="45"/>
        <v>0.68347029902088852</v>
      </c>
      <c r="G485" s="23">
        <f t="shared" ca="1" si="46"/>
        <v>7.4008431516646507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ca="1" si="43"/>
        <v>1.3033889504327676</v>
      </c>
      <c r="E486" s="23">
        <f t="shared" ca="1" si="44"/>
        <v>0.6672220429724639</v>
      </c>
      <c r="F486" s="23">
        <f t="shared" ca="1" si="45"/>
        <v>0.68294668002180337</v>
      </c>
      <c r="G486" s="23">
        <f t="shared" ca="1" si="46"/>
        <v>7.3947135605340435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ca="1" si="43"/>
        <v>1.3036576093741579</v>
      </c>
      <c r="E487" s="23">
        <f t="shared" ca="1" si="44"/>
        <v>0.66915657364093284</v>
      </c>
      <c r="F487" s="23">
        <f t="shared" ca="1" si="45"/>
        <v>0.68242397609391137</v>
      </c>
      <c r="G487" s="23">
        <f t="shared" ca="1" si="46"/>
        <v>7.3885946814140384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ca="1" si="43"/>
        <v>1.3039246547504948</v>
      </c>
      <c r="E488" s="23">
        <f t="shared" ca="1" si="44"/>
        <v>0.67108991906575177</v>
      </c>
      <c r="F488" s="23">
        <f t="shared" ca="1" si="45"/>
        <v>0.68190218031675576</v>
      </c>
      <c r="G488" s="23">
        <f t="shared" ca="1" si="46"/>
        <v>7.3824864332923532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ca="1" si="43"/>
        <v>1.3041900994573816</v>
      </c>
      <c r="E489" s="23">
        <f t="shared" ca="1" si="44"/>
        <v>0.67302208635838234</v>
      </c>
      <c r="F489" s="23">
        <f t="shared" ca="1" si="45"/>
        <v>0.68138128585996671</v>
      </c>
      <c r="G489" s="23">
        <f t="shared" ca="1" si="46"/>
        <v>7.3763887362112781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ca="1" si="43"/>
        <v>1.3044539562618516</v>
      </c>
      <c r="E490" s="23">
        <f t="shared" ca="1" si="44"/>
        <v>0.6749530825735085</v>
      </c>
      <c r="F490" s="23">
        <f t="shared" ca="1" si="45"/>
        <v>0.6808612859819847</v>
      </c>
      <c r="G490" s="23">
        <f t="shared" ca="1" si="46"/>
        <v>7.370301511252741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ca="1" si="43"/>
        <v>1.304716237803903</v>
      </c>
      <c r="E491" s="23">
        <f t="shared" ca="1" si="44"/>
        <v>0.67688291470960149</v>
      </c>
      <c r="F491" s="23">
        <f t="shared" ca="1" si="45"/>
        <v>0.68034217402880537</v>
      </c>
      <c r="G491" s="23">
        <f t="shared" ca="1" si="46"/>
        <v>7.3642246805236047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ca="1" si="43"/>
        <v>1.3049769565980129</v>
      </c>
      <c r="E492" s="23">
        <f t="shared" ca="1" si="44"/>
        <v>0.67881158970947819</v>
      </c>
      <c r="F492" s="23">
        <f t="shared" ca="1" si="45"/>
        <v>0.67982394343274377</v>
      </c>
      <c r="G492" s="23">
        <f t="shared" ca="1" si="46"/>
        <v>7.3581581671412044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ca="1" si="43"/>
        <v>1.3052361250346305</v>
      </c>
      <c r="E493" s="23">
        <f t="shared" ca="1" si="44"/>
        <v>0.68073911446085467</v>
      </c>
      <c r="F493" s="23">
        <f t="shared" ca="1" si="45"/>
        <v>0.67930658771121644</v>
      </c>
      <c r="G493" s="23">
        <f t="shared" ca="1" si="46"/>
        <v>7.3521018952190946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ca="1" si="43"/>
        <v>1.3054937553816486</v>
      </c>
      <c r="E494" s="23">
        <f t="shared" ca="1" si="44"/>
        <v>0.68266549579688973</v>
      </c>
      <c r="F494" s="23">
        <f t="shared" ca="1" si="45"/>
        <v>0.67879010046554433</v>
      </c>
      <c r="G494" s="23">
        <f t="shared" ca="1" si="46"/>
        <v>7.3460557898530281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ca="1" si="43"/>
        <v>1.3057498597858554</v>
      </c>
      <c r="E495" s="23">
        <f t="shared" ca="1" si="44"/>
        <v>0.68459074049672641</v>
      </c>
      <c r="F495" s="23">
        <f t="shared" ca="1" si="45"/>
        <v>0.67827447537977303</v>
      </c>
      <c r="G495" s="23">
        <f t="shared" ca="1" si="46"/>
        <v>7.3400197771071491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ca="1" si="43"/>
        <v>1.3060044502743673</v>
      </c>
      <c r="E496" s="23">
        <f t="shared" ca="1" si="44"/>
        <v>0.68651485528602207</v>
      </c>
      <c r="F496" s="23">
        <f t="shared" ca="1" si="45"/>
        <v>0.67775970621951165</v>
      </c>
      <c r="G496" s="23">
        <f t="shared" ca="1" si="46"/>
        <v>7.3339937840004037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ca="1" si="43"/>
        <v>1.3062575387560391</v>
      </c>
      <c r="E497" s="23">
        <f t="shared" ca="1" si="44"/>
        <v>0.68843784683747722</v>
      </c>
      <c r="F497" s="23">
        <f t="shared" ca="1" si="45"/>
        <v>0.67724578683078929</v>
      </c>
      <c r="G497" s="23">
        <f t="shared" ca="1" si="46"/>
        <v>7.3279777384931473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ca="1" si="43"/>
        <v>1.306509137022859</v>
      </c>
      <c r="E498" s="23">
        <f t="shared" ca="1" si="44"/>
        <v>0.69035972177135374</v>
      </c>
      <c r="F498" s="23">
        <f t="shared" ca="1" si="45"/>
        <v>0.67673271113892974</v>
      </c>
      <c r="G498" s="23">
        <f t="shared" ca="1" si="46"/>
        <v>7.3219715694739813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ca="1" si="43"/>
        <v>1.3067592567513198</v>
      </c>
      <c r="E499" s="23">
        <f t="shared" ca="1" si="44"/>
        <v>0.69228048665599085</v>
      </c>
      <c r="F499" s="23">
        <f t="shared" ca="1" si="45"/>
        <v>0.67622047314744271</v>
      </c>
      <c r="G499" s="23">
        <f t="shared" ca="1" si="46"/>
        <v>7.3159752067467592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ca="1" si="43"/>
        <v>1.3070079095037759</v>
      </c>
      <c r="E500" s="23">
        <f t="shared" ca="1" si="44"/>
        <v>0.6942001480083112</v>
      </c>
      <c r="F500" s="23">
        <f t="shared" ca="1" si="45"/>
        <v>0.67570906693693267</v>
      </c>
      <c r="G500" s="23">
        <f t="shared" ca="1" si="46"/>
        <v>7.30998858101783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ca="1" si="43"/>
        <v>1.3072551067297771</v>
      </c>
      <c r="E501" s="23">
        <f t="shared" ca="1" si="44"/>
        <v>0.69611871229432498</v>
      </c>
      <c r="F501" s="23">
        <f t="shared" ca="1" si="45"/>
        <v>0.67519848666402416</v>
      </c>
      <c r="G501" s="23">
        <f t="shared" ca="1" si="46"/>
        <v>7.3040116238834418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ca="1" si="43"/>
        <v>1.3075008597673896</v>
      </c>
      <c r="E502" s="23">
        <f t="shared" ca="1" si="44"/>
        <v>0.69803618592962424</v>
      </c>
      <c r="F502" s="23">
        <f t="shared" ca="1" si="45"/>
        <v>0.6746887265603031</v>
      </c>
      <c r="G502" s="23">
        <f t="shared" ca="1" si="46"/>
        <v>7.2980442678173603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ca="1" si="43"/>
        <v>1.3077451798444932</v>
      </c>
      <c r="E503" s="23">
        <f t="shared" ca="1" si="44"/>
        <v>0.69995257527987431</v>
      </c>
      <c r="F503" s="23">
        <f t="shared" ca="1" si="45"/>
        <v>0.6741797809312754</v>
      </c>
      <c r="G503" s="23">
        <f t="shared" ca="1" si="46"/>
        <v>7.292086446158673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ca="1" si="43"/>
        <v>1.3079880780800659</v>
      </c>
      <c r="E504" s="23">
        <f t="shared" ca="1" si="44"/>
        <v>0.70186788666129984</v>
      </c>
      <c r="F504" s="23">
        <f t="shared" ca="1" si="45"/>
        <v>0.67367164415533964</v>
      </c>
      <c r="G504" s="23">
        <f t="shared" ca="1" si="46"/>
        <v>7.2861380930997646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ca="1" si="43"/>
        <v>1.3082295654854477</v>
      </c>
      <c r="E505" s="23">
        <f t="shared" ca="1" si="44"/>
        <v>0.70378212634116022</v>
      </c>
      <c r="F505" s="23">
        <f t="shared" ca="1" si="45"/>
        <v>0.67316431068277782</v>
      </c>
      <c r="G505" s="23">
        <f t="shared" ca="1" si="46"/>
        <v>7.2801991436744977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ca="1" si="43"/>
        <v>1.3084696529655895</v>
      </c>
      <c r="E506" s="23">
        <f t="shared" ca="1" si="44"/>
        <v>0.70569530053822749</v>
      </c>
      <c r="F506" s="23">
        <f t="shared" ca="1" si="45"/>
        <v>0.67265777503475788</v>
      </c>
      <c r="G506" s="23">
        <f t="shared" ca="1" si="46"/>
        <v>7.2742695337465459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ca="1" si="43"/>
        <v>1.3087083513202831</v>
      </c>
      <c r="E507" s="23">
        <f t="shared" ca="1" si="44"/>
        <v>0.70760741542325079</v>
      </c>
      <c r="F507" s="23">
        <f t="shared" ca="1" si="45"/>
        <v>0.67215203180235528</v>
      </c>
      <c r="G507" s="23">
        <f t="shared" ca="1" si="46"/>
        <v>7.2683491999979317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ca="1" si="43"/>
        <v>1.3089456712453771</v>
      </c>
      <c r="E508" s="23">
        <f t="shared" ca="1" si="44"/>
        <v>0.70951847711942162</v>
      </c>
      <c r="F508" s="23">
        <f t="shared" ca="1" si="45"/>
        <v>0.6716470756455859</v>
      </c>
      <c r="G508" s="23">
        <f t="shared" ca="1" si="46"/>
        <v>7.2624380799177084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ca="1" si="43"/>
        <v>1.3091816233339737</v>
      </c>
      <c r="E509" s="23">
        <f t="shared" ca="1" si="44"/>
        <v>0.71142849170282929</v>
      </c>
      <c r="F509" s="23">
        <f t="shared" ca="1" si="45"/>
        <v>0.67114290129245657</v>
      </c>
      <c r="G509" s="23">
        <f t="shared" ca="1" si="46"/>
        <v>7.2565361117908438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ca="1" si="43"/>
        <v>1.3094162180776123</v>
      </c>
      <c r="E510" s="23">
        <f t="shared" ca="1" si="44"/>
        <v>0.71333746520291408</v>
      </c>
      <c r="F510" s="23">
        <f t="shared" ca="1" si="45"/>
        <v>0.67063950353802659</v>
      </c>
      <c r="G510" s="23">
        <f t="shared" ca="1" si="46"/>
        <v>7.2506432346872378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ca="1" si="43"/>
        <v>1.3096494658674342</v>
      </c>
      <c r="E511" s="23">
        <f t="shared" ca="1" si="44"/>
        <v>0.71524540360291289</v>
      </c>
      <c r="F511" s="23">
        <f t="shared" ca="1" si="45"/>
        <v>0.67013687724348647</v>
      </c>
      <c r="G511" s="23">
        <f t="shared" ca="1" si="46"/>
        <v>7.2447593884509374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ca="1" si="43"/>
        <v>1.3098813769953348</v>
      </c>
      <c r="E512" s="23">
        <f t="shared" ca="1" si="44"/>
        <v>0.71715231284030334</v>
      </c>
      <c r="F512" s="23">
        <f t="shared" ca="1" si="45"/>
        <v>0.66963501733524811</v>
      </c>
      <c r="G512" s="23">
        <f t="shared" ca="1" si="46"/>
        <v>7.2388845136894782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ca="1" si="43"/>
        <v>1.3101119616550976</v>
      </c>
      <c r="E513" s="23">
        <f t="shared" ca="1" si="44"/>
        <v>0.71905819880723687</v>
      </c>
      <c r="F513" s="23">
        <f t="shared" ca="1" si="45"/>
        <v>0.66913391880404993</v>
      </c>
      <c r="G513" s="23">
        <f t="shared" ca="1" si="46"/>
        <v>7.2330185517634229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ca="1" si="43"/>
        <v>1.3103412299435151</v>
      </c>
      <c r="E514" s="23">
        <f t="shared" ca="1" si="44"/>
        <v>0.72096306735097371</v>
      </c>
      <c r="F514" s="23">
        <f t="shared" ca="1" si="45"/>
        <v>0.66863357670407475</v>
      </c>
      <c r="G514" s="23">
        <f t="shared" ca="1" si="46"/>
        <v>7.2271614447760228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ca="1" si="43"/>
        <v>1.3105691918614941</v>
      </c>
      <c r="E515" s="23">
        <f t="shared" ca="1" si="44"/>
        <v>0.72286692427430743</v>
      </c>
      <c r="F515" s="23">
        <f t="shared" ca="1" si="45"/>
        <v>0.66813398615208153</v>
      </c>
      <c r="G515" s="23">
        <f t="shared" ca="1" si="46"/>
        <v>7.2213131355630589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ca="1" si="43"/>
        <v>1.3107958573151466</v>
      </c>
      <c r="E516" s="23">
        <f t="shared" ca="1" si="44"/>
        <v>0.72476977533598808</v>
      </c>
      <c r="F516" s="23">
        <f t="shared" ca="1" si="45"/>
        <v>0.66763514232654808</v>
      </c>
      <c r="G516" s="23">
        <f t="shared" ca="1" si="46"/>
        <v>7.2154735676828059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ca="1" si="43"/>
        <v>1.3110212361168649</v>
      </c>
      <c r="E517" s="23">
        <f t="shared" ca="1" si="44"/>
        <v>0.7266716262511389</v>
      </c>
      <c r="F517" s="23">
        <f t="shared" ca="1" si="45"/>
        <v>0.66713704046682976</v>
      </c>
      <c r="G517" s="23">
        <f t="shared" ca="1" si="46"/>
        <v>7.2096426854061821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ca="1" si="43"/>
        <v>1.3112453379863851</v>
      </c>
      <c r="E518" s="23">
        <f t="shared" ca="1" si="44"/>
        <v>0.72857248269166786</v>
      </c>
      <c r="F518" s="23">
        <f t="shared" ca="1" si="45"/>
        <v>0.66663967587232686</v>
      </c>
      <c r="G518" s="23">
        <f t="shared" ca="1" si="46"/>
        <v>7.2038204337070093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ca="1" si="43"/>
        <v>1.3114681725518333</v>
      </c>
      <c r="E519" s="23">
        <f t="shared" ca="1" si="44"/>
        <v>0.73047235028667712</v>
      </c>
      <c r="F519" s="23">
        <f t="shared" ca="1" si="45"/>
        <v>0.66614304390166745</v>
      </c>
      <c r="G519" s="23">
        <f t="shared" ca="1" si="46"/>
        <v>7.1980067582524363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ca="1" si="43"/>
        <v>1.311689749350762</v>
      </c>
      <c r="E520" s="23">
        <f t="shared" ca="1" si="44"/>
        <v>0.73237123462286435</v>
      </c>
      <c r="F520" s="23">
        <f t="shared" ca="1" si="45"/>
        <v>0.66564713997190039</v>
      </c>
      <c r="G520" s="23">
        <f t="shared" ca="1" si="46"/>
        <v>7.192201605393497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ca="1" si="43"/>
        <v>1.3119100778311681</v>
      </c>
      <c r="E521" s="23">
        <f t="shared" ca="1" si="44"/>
        <v>0.73426914124492226</v>
      </c>
      <c r="F521" s="23">
        <f t="shared" ca="1" si="45"/>
        <v>0.6651519595577009</v>
      </c>
      <c r="G521" s="23">
        <f t="shared" ca="1" si="46"/>
        <v>7.1864049221558171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ca="1" si="43"/>
        <v>1.3121291673525022</v>
      </c>
      <c r="E522" s="23">
        <f t="shared" ca="1" si="44"/>
        <v>0.73616607565593184</v>
      </c>
      <c r="F522" s="23">
        <f t="shared" ca="1" si="45"/>
        <v>0.66465749819058784</v>
      </c>
      <c r="G522" s="23">
        <f t="shared" ca="1" si="46"/>
        <v>7.1806166562304412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ca="1" si="43"/>
        <v>1.3123470271866617</v>
      </c>
      <c r="E523" s="23">
        <f t="shared" ca="1" si="44"/>
        <v>0.73806204331775371</v>
      </c>
      <c r="F523" s="23">
        <f t="shared" ca="1" si="45"/>
        <v>0.66416375145815176</v>
      </c>
      <c r="G523" s="23">
        <f t="shared" ca="1" si="46"/>
        <v>7.174836755964801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ca="1" si="43"/>
        <v>1.3125636665189711</v>
      </c>
      <c r="E524" s="23">
        <f t="shared" ca="1" si="44"/>
        <v>0.73995704965141063</v>
      </c>
      <c r="F524" s="23">
        <f t="shared" ca="1" si="45"/>
        <v>0.66367071500329644</v>
      </c>
      <c r="G524" s="23">
        <f t="shared" ca="1" si="46"/>
        <v>7.1690651703538366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ca="1" si="43"/>
        <v>1.3127790944491515</v>
      </c>
      <c r="E525" s="23">
        <f t="shared" ca="1" si="44"/>
        <v>0.74185110003747079</v>
      </c>
      <c r="F525" s="23">
        <f t="shared" ca="1" si="45"/>
        <v>0.66317838452348754</v>
      </c>
      <c r="G525" s="23">
        <f t="shared" ca="1" si="46"/>
        <v>7.1633018490312024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ca="1" si="43"/>
        <v>1.3129933199922756</v>
      </c>
      <c r="E526" s="23">
        <f t="shared" ca="1" si="44"/>
        <v>0.74374419981642392</v>
      </c>
      <c r="F526" s="23">
        <f t="shared" ca="1" si="45"/>
        <v>0.66268675577001634</v>
      </c>
      <c r="G526" s="23">
        <f t="shared" ca="1" si="46"/>
        <v>7.1575467422606422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ca="1" si="43"/>
        <v>1.3132063520797108</v>
      </c>
      <c r="E527" s="23">
        <f t="shared" ca="1" si="44"/>
        <v>0.74563635428905262</v>
      </c>
      <c r="F527" s="23">
        <f t="shared" ca="1" si="45"/>
        <v>0.66219582454727177</v>
      </c>
      <c r="G527" s="23">
        <f t="shared" ca="1" si="46"/>
        <v>7.1517998009274777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ca="1" si="43"/>
        <v>1.3134181995600498</v>
      </c>
      <c r="E528" s="23">
        <f t="shared" ca="1" si="44"/>
        <v>0.74752756871680259</v>
      </c>
      <c r="F528" s="23">
        <f t="shared" ca="1" si="45"/>
        <v>0.66170558671202395</v>
      </c>
      <c r="G528" s="23">
        <f t="shared" ca="1" si="46"/>
        <v>7.1460609765302081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ca="1" si="43"/>
        <v>1.3136288712000301</v>
      </c>
      <c r="E529" s="23">
        <f t="shared" ca="1" si="44"/>
        <v>0.74941784832214497</v>
      </c>
      <c r="F529" s="23">
        <f t="shared" ca="1" si="45"/>
        <v>0.66121603817271757</v>
      </c>
      <c r="G529" s="23">
        <f t="shared" ca="1" si="46"/>
        <v>7.1403302211722526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ca="1" si="43"/>
        <v>1.313838375685441</v>
      </c>
      <c r="E530" s="23">
        <f t="shared" ca="1" si="44"/>
        <v>0.75130719828893822</v>
      </c>
      <c r="F530" s="23">
        <f t="shared" ca="1" si="45"/>
        <v>0.66072717488877564</v>
      </c>
      <c r="G530" s="23">
        <f t="shared" ca="1" si="46"/>
        <v>7.134607487553791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ca="1" si="43"/>
        <v>1.3140467216220177</v>
      </c>
      <c r="E531" s="23">
        <f t="shared" ca="1" si="44"/>
        <v>0.75319562376278315</v>
      </c>
      <c r="F531" s="23">
        <f t="shared" ca="1" si="45"/>
        <v>0.66023899286991439</v>
      </c>
      <c r="G531" s="23">
        <f t="shared" ca="1" si="46"/>
        <v>7.128892728963744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ca="1" si="43"/>
        <v>1.3142539175363268</v>
      </c>
      <c r="E532" s="23">
        <f t="shared" ca="1" si="44"/>
        <v>0.75508312985137527</v>
      </c>
      <c r="F532" s="23">
        <f t="shared" ca="1" si="45"/>
        <v>0.65975148817546592</v>
      </c>
      <c r="G532" s="23">
        <f t="shared" ca="1" si="46"/>
        <v>7.1231858992718458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ca="1" si="43"/>
        <v>1.3144599718766377</v>
      </c>
      <c r="E533" s="23">
        <f t="shared" ca="1" si="44"/>
        <v>0.75696972162485432</v>
      </c>
      <c r="F533" s="23">
        <f t="shared" ca="1" si="45"/>
        <v>0.65926465691371228</v>
      </c>
      <c r="G533" s="23">
        <f t="shared" ca="1" si="46"/>
        <v>7.117486952920852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ca="1" si="43"/>
        <v>1.3146648930137832</v>
      </c>
      <c r="E534" s="23">
        <f t="shared" ca="1" si="44"/>
        <v>0.75885540411614683</v>
      </c>
      <c r="F534" s="23">
        <f t="shared" ca="1" si="45"/>
        <v>0.65877849524122944</v>
      </c>
      <c r="G534" s="23">
        <f t="shared" ca="1" si="46"/>
        <v>7.1117958449188539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ca="1" si="43"/>
        <v>1.3148686892420112</v>
      </c>
      <c r="E535" s="23">
        <f t="shared" ca="1" si="44"/>
        <v>0.76074018232130924</v>
      </c>
      <c r="F535" s="23">
        <f t="shared" ca="1" si="45"/>
        <v>0.65829299936223851</v>
      </c>
      <c r="G535" s="23">
        <f t="shared" ca="1" si="46"/>
        <v>7.1061125308316866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ca="1" si="43"/>
        <v>1.315071368779823</v>
      </c>
      <c r="E536" s="23">
        <f t="shared" ca="1" si="44"/>
        <v>0.76262406119986337</v>
      </c>
      <c r="F536" s="23">
        <f t="shared" ca="1" si="45"/>
        <v>0.6578081655279685</v>
      </c>
      <c r="G536" s="23">
        <f t="shared" ca="1" si="46"/>
        <v>7.1004369667754705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ca="1" si="43"/>
        <v>1.3152729397708018</v>
      </c>
      <c r="E537" s="23">
        <f t="shared" ca="1" si="44"/>
        <v>0.76450704567512984</v>
      </c>
      <c r="F537" s="23">
        <f t="shared" ca="1" si="45"/>
        <v>0.65732399003602748</v>
      </c>
      <c r="G537" s="23">
        <f t="shared" ca="1" si="46"/>
        <v>7.0947691094092464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ca="1" si="43"/>
        <v>1.3154734102844312</v>
      </c>
      <c r="E538" s="23">
        <f t="shared" ca="1" si="44"/>
        <v>0.76638914063455832</v>
      </c>
      <c r="F538" s="23">
        <f t="shared" ca="1" si="45"/>
        <v>0.65684046922978212</v>
      </c>
      <c r="G538" s="23">
        <f t="shared" ca="1" si="46"/>
        <v>7.0891089159277207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ca="1" si="43"/>
        <v>1.3156727883169022</v>
      </c>
      <c r="E539" s="23">
        <f t="shared" ca="1" si="44"/>
        <v>0.76827035093005369</v>
      </c>
      <c r="F539" s="23">
        <f t="shared" ca="1" si="45"/>
        <v>0.65635759949774664</v>
      </c>
      <c r="G539" s="23">
        <f t="shared" ca="1" si="46"/>
        <v>7.0834563440540972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ca="1" si="43"/>
        <v>1.3158710817919117</v>
      </c>
      <c r="E540" s="23">
        <f t="shared" ca="1" si="44"/>
        <v>0.77015068137829756</v>
      </c>
      <c r="F540" s="23">
        <f t="shared" ca="1" si="45"/>
        <v>0.65587537727298084</v>
      </c>
      <c r="G540" s="23">
        <f t="shared" ca="1" si="46"/>
        <v>7.0778113520330468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ca="1" si="43"/>
        <v>1.3160682985614485</v>
      </c>
      <c r="E541" s="23">
        <f t="shared" ca="1" si="44"/>
        <v>0.7720301367610688</v>
      </c>
      <c r="F541" s="23">
        <f t="shared" ca="1" si="45"/>
        <v>0.65539379903249551</v>
      </c>
      <c r="G541" s="23">
        <f t="shared" ca="1" si="46"/>
        <v>7.0721738986237366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ca="1" si="43"/>
        <v>1.3162644464065711</v>
      </c>
      <c r="E542" s="23">
        <f t="shared" ca="1" si="44"/>
        <v>0.77390872182555792</v>
      </c>
      <c r="F542" s="23">
        <f t="shared" ca="1" si="45"/>
        <v>0.65491286129666759</v>
      </c>
      <c r="G542" s="23">
        <f t="shared" ca="1" si="46"/>
        <v>7.0665439430929862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ca="1" si="43"/>
        <v>1.3164595330381761</v>
      </c>
      <c r="E543" s="23">
        <f t="shared" ca="1" si="44"/>
        <v>0.77578644128467955</v>
      </c>
      <c r="F543" s="23">
        <f t="shared" ca="1" si="45"/>
        <v>0.65443256062866273</v>
      </c>
      <c r="G543" s="23">
        <f t="shared" ca="1" si="46"/>
        <v>7.0609214452085105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ca="1" si="43"/>
        <v>1.3166535660977541</v>
      </c>
      <c r="E544" s="23">
        <f t="shared" ca="1" si="44"/>
        <v>0.77766329981738214</v>
      </c>
      <c r="F544" s="23">
        <f t="shared" ca="1" si="45"/>
        <v>0.65395289363386644</v>
      </c>
      <c r="G544" s="23">
        <f t="shared" ca="1" si="46"/>
        <v>7.0553063652322576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ca="1" si="43"/>
        <v>1.3168465531581399</v>
      </c>
      <c r="E545" s="23">
        <f t="shared" ca="1" si="44"/>
        <v>0.77953930206895172</v>
      </c>
      <c r="F545" s="23">
        <f t="shared" ca="1" si="45"/>
        <v>0.65347385695932303</v>
      </c>
      <c r="G545" s="23">
        <f t="shared" ca="1" si="46"/>
        <v>7.0496986639138433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ca="1" si="49">1+$E$14/$E$13*(1-$C$19^2/C546^2)</f>
        <v>1.3170385017242503</v>
      </c>
      <c r="E546" s="23">
        <f t="shared" ref="E546:E609" ca="1" si="50">$C$20*(C546/$C$19-$C$19/C546)</f>
        <v>0.78141445265131559</v>
      </c>
      <c r="F546" s="23">
        <f t="shared" ref="F546:F609" ca="1" si="51">(D546^2+E546^2)^0.5/(D546^2+E546^2)</f>
        <v>0.65299544729318248</v>
      </c>
      <c r="G546" s="23">
        <f t="shared" ref="G546:G609" ca="1" si="52">F546*$C$22/$C$12-$C$3</f>
        <v>7.0440983024840724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ca="1" si="49"/>
        <v>1.3172294192338139</v>
      </c>
      <c r="E547" s="23">
        <f t="shared" ca="1" si="50"/>
        <v>0.78328875614334004</v>
      </c>
      <c r="F547" s="23">
        <f t="shared" ca="1" si="51"/>
        <v>0.65251766136415579</v>
      </c>
      <c r="G547" s="23">
        <f t="shared" ca="1" si="52"/>
        <v>7.0385052426485659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ca="1" si="49"/>
        <v>1.3174193130580922</v>
      </c>
      <c r="E548" s="23">
        <f t="shared" ca="1" si="50"/>
        <v>0.78516221709112777</v>
      </c>
      <c r="F548" s="23">
        <f t="shared" ca="1" si="51"/>
        <v>0.65204049594097624</v>
      </c>
      <c r="G548" s="23">
        <f t="shared" ca="1" si="52"/>
        <v>7.032919446581456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ca="1" si="49"/>
        <v>1.3176081905025905</v>
      </c>
      <c r="E549" s="23">
        <f t="shared" ca="1" si="50"/>
        <v>0.78703484000830792</v>
      </c>
      <c r="F549" s="23">
        <f t="shared" ca="1" si="51"/>
        <v>0.65156394783187077</v>
      </c>
      <c r="G549" s="23">
        <f t="shared" ca="1" si="52"/>
        <v>7.0273408769191947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ca="1" si="49"/>
        <v>1.3177960588077604</v>
      </c>
      <c r="E550" s="23">
        <f t="shared" ca="1" si="50"/>
        <v>0.78890662937632816</v>
      </c>
      <c r="F550" s="23">
        <f t="shared" ca="1" si="51"/>
        <v>0.65108801388403614</v>
      </c>
      <c r="G550" s="23">
        <f t="shared" ca="1" si="52"/>
        <v>7.0217694967544197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ca="1" si="49"/>
        <v>1.3179829251496944</v>
      </c>
      <c r="E551" s="23">
        <f t="shared" ca="1" si="50"/>
        <v>0.79077758964473888</v>
      </c>
      <c r="F551" s="23">
        <f t="shared" ca="1" si="51"/>
        <v>0.65061269098312458</v>
      </c>
      <c r="G551" s="23">
        <f t="shared" ca="1" si="52"/>
        <v>7.0162052696299408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ca="1" si="49"/>
        <v>1.3181687966408107</v>
      </c>
      <c r="E552" s="23">
        <f t="shared" ca="1" si="50"/>
        <v>0.79264772523147775</v>
      </c>
      <c r="F552" s="23">
        <f t="shared" ca="1" si="51"/>
        <v>0.65013797605273493</v>
      </c>
      <c r="G552" s="23">
        <f t="shared" ca="1" si="52"/>
        <v>7.010648159532777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ca="1" si="49"/>
        <v>1.3183536803305305</v>
      </c>
      <c r="E553" s="23">
        <f t="shared" ca="1" si="50"/>
        <v>0.7945170405231492</v>
      </c>
      <c r="F553" s="23">
        <f t="shared" ca="1" si="51"/>
        <v>0.6496638660539118</v>
      </c>
      <c r="G553" s="23">
        <f t="shared" ca="1" si="52"/>
        <v>7.0050981308882934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ca="1" si="49"/>
        <v>1.3185375832059449</v>
      </c>
      <c r="E554" s="23">
        <f t="shared" ca="1" si="50"/>
        <v>0.79638553987530236</v>
      </c>
      <c r="F554" s="23">
        <f t="shared" ca="1" si="51"/>
        <v>0.6491903579846523</v>
      </c>
      <c r="G554" s="23">
        <f t="shared" ca="1" si="52"/>
        <v>6.9995551485544292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ca="1" si="49"/>
        <v>1.3187205121924777</v>
      </c>
      <c r="E555" s="23">
        <f t="shared" ca="1" si="50"/>
        <v>0.79825322761270523</v>
      </c>
      <c r="F555" s="23">
        <f t="shared" ca="1" si="51"/>
        <v>0.64871744887941751</v>
      </c>
      <c r="G555" s="23">
        <f t="shared" ca="1" si="52"/>
        <v>6.9940191778159821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ca="1" si="49"/>
        <v>1.3189024741545341</v>
      </c>
      <c r="E556" s="23">
        <f t="shared" ca="1" si="50"/>
        <v>0.8001201080296152</v>
      </c>
      <c r="F556" s="23">
        <f t="shared" ca="1" si="51"/>
        <v>0.64824513580865373</v>
      </c>
      <c r="G556" s="23">
        <f t="shared" ca="1" si="52"/>
        <v>6.9884901843789953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ca="1" si="49"/>
        <v>1.3190834758961483</v>
      </c>
      <c r="E557" s="23">
        <f t="shared" ca="1" si="50"/>
        <v>0.80198618539004962</v>
      </c>
      <c r="F557" s="23">
        <f t="shared" ca="1" si="51"/>
        <v>0.64777341587831683</v>
      </c>
      <c r="G557" s="23">
        <f t="shared" ca="1" si="52"/>
        <v>6.9829681343651959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ca="1" si="49"/>
        <v>1.3192635241616157</v>
      </c>
      <c r="E558" s="23">
        <f t="shared" ca="1" si="50"/>
        <v>0.80385146392804896</v>
      </c>
      <c r="F558" s="23">
        <f t="shared" ca="1" si="51"/>
        <v>0.64730228622940678</v>
      </c>
      <c r="G558" s="23">
        <f t="shared" ca="1" si="52"/>
        <v>6.9774529943065451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ca="1" si="49"/>
        <v>1.3194426256361251</v>
      </c>
      <c r="E559" s="23">
        <f t="shared" ca="1" si="50"/>
        <v>0.80571594784794265</v>
      </c>
      <c r="F559" s="23">
        <f t="shared" ca="1" si="51"/>
        <v>0.64683174403750598</v>
      </c>
      <c r="G559" s="23">
        <f t="shared" ca="1" si="52"/>
        <v>6.9719447311398319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ca="1" si="49"/>
        <v>1.3196207869463761</v>
      </c>
      <c r="E560" s="23">
        <f t="shared" ca="1" si="50"/>
        <v>0.80757964132460591</v>
      </c>
      <c r="F560" s="23">
        <f t="shared" ca="1" si="51"/>
        <v>0.64636178651232534</v>
      </c>
      <c r="G560" s="23">
        <f t="shared" ca="1" si="52"/>
        <v>6.9664433122013634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ca="1" si="49"/>
        <v>1.3197980146611932</v>
      </c>
      <c r="E561" s="23">
        <f t="shared" ca="1" si="50"/>
        <v>0.80944254850372088</v>
      </c>
      <c r="F561" s="23">
        <f t="shared" ca="1" si="51"/>
        <v>0.64589241089725558</v>
      </c>
      <c r="G561" s="23">
        <f t="shared" ca="1" si="52"/>
        <v>6.9609487052217043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ca="1" si="49"/>
        <v>1.3199743152921322</v>
      </c>
      <c r="E562" s="23">
        <f t="shared" ca="1" si="50"/>
        <v>0.81130467350202817</v>
      </c>
      <c r="F562" s="23">
        <f t="shared" ca="1" si="51"/>
        <v>0.64542361446892604</v>
      </c>
      <c r="G562" s="23">
        <f t="shared" ca="1" si="52"/>
        <v>6.9554608783205234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ca="1" si="49"/>
        <v>1.3201496952940768</v>
      </c>
      <c r="E563" s="23">
        <f t="shared" ca="1" si="50"/>
        <v>0.81316602040758124</v>
      </c>
      <c r="F563" s="23">
        <f t="shared" ca="1" si="51"/>
        <v>0.64495539453676842</v>
      </c>
      <c r="G563" s="23">
        <f t="shared" ca="1" si="52"/>
        <v>6.9499798000014765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ca="1" si="49"/>
        <v>1.3203241610658303</v>
      </c>
      <c r="E564" s="23">
        <f t="shared" ca="1" si="50"/>
        <v>0.81502659327999394</v>
      </c>
      <c r="F564" s="23">
        <f t="shared" ca="1" si="51"/>
        <v>0.64448774844258694</v>
      </c>
      <c r="G564" s="23">
        <f t="shared" ca="1" si="52"/>
        <v>6.9445054391471794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ca="1" si="49"/>
        <v>1.3204977189506995</v>
      </c>
      <c r="E565" s="23">
        <f t="shared" ca="1" si="50"/>
        <v>0.81688639615068914</v>
      </c>
      <c r="F565" s="23">
        <f t="shared" ca="1" si="51"/>
        <v>0.64402067356013426</v>
      </c>
      <c r="G565" s="23">
        <f t="shared" ca="1" si="52"/>
        <v>6.9390377650142439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ca="1" si="49"/>
        <v>1.3206703752370701</v>
      </c>
      <c r="E566" s="23">
        <f t="shared" ca="1" si="50"/>
        <v>0.81874543302314184</v>
      </c>
      <c r="F566" s="23">
        <f t="shared" ca="1" si="51"/>
        <v>0.64355416729469361</v>
      </c>
      <c r="G566" s="23">
        <f t="shared" ca="1" si="52"/>
        <v>6.9335767472283854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ca="1" si="49"/>
        <v>1.3208421361589775</v>
      </c>
      <c r="E567" s="23">
        <f t="shared" ca="1" si="50"/>
        <v>0.82060370787312154</v>
      </c>
      <c r="F567" s="23">
        <f t="shared" ca="1" si="51"/>
        <v>0.64308822708266622</v>
      </c>
      <c r="G567" s="23">
        <f t="shared" ca="1" si="52"/>
        <v>6.9281223557795899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ca="1" si="49"/>
        <v>1.3210130078966695</v>
      </c>
      <c r="E568" s="23">
        <f t="shared" ca="1" si="50"/>
        <v>0.82246122464893134</v>
      </c>
      <c r="F568" s="23">
        <f t="shared" ca="1" si="51"/>
        <v>0.64262285039116396</v>
      </c>
      <c r="G568" s="23">
        <f t="shared" ca="1" si="52"/>
        <v>6.9226745610173541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ca="1" si="49"/>
        <v>1.3211829965771615</v>
      </c>
      <c r="E569" s="23">
        <f t="shared" ca="1" si="50"/>
        <v>0.82431798727164429</v>
      </c>
      <c r="F569" s="23">
        <f t="shared" ca="1" si="51"/>
        <v>0.64215803471760868</v>
      </c>
      <c r="G569" s="23">
        <f t="shared" ca="1" si="52"/>
        <v>6.9172333336459833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ca="1" si="49"/>
        <v>1.3213521082747857</v>
      </c>
      <c r="E570" s="23">
        <f t="shared" ca="1" si="50"/>
        <v>0.82617399963533855</v>
      </c>
      <c r="F570" s="23">
        <f t="shared" ca="1" si="51"/>
        <v>0.64169377758933677</v>
      </c>
      <c r="G570" s="23">
        <f t="shared" ca="1" si="52"/>
        <v>6.9117986447199735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ca="1" si="49"/>
        <v>1.3215203490117351</v>
      </c>
      <c r="E571" s="23">
        <f t="shared" ca="1" si="50"/>
        <v>0.82802926560732848</v>
      </c>
      <c r="F571" s="23">
        <f t="shared" ca="1" si="51"/>
        <v>0.64123007656320707</v>
      </c>
      <c r="G571" s="23">
        <f t="shared" ca="1" si="52"/>
        <v>6.9063704656394131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ca="1" si="49"/>
        <v>1.3216877247585979</v>
      </c>
      <c r="E572" s="23">
        <f t="shared" ca="1" si="50"/>
        <v>0.82988378902839488</v>
      </c>
      <c r="F572" s="23">
        <f t="shared" ca="1" si="51"/>
        <v>0.64076692922521739</v>
      </c>
      <c r="G572" s="23">
        <f t="shared" ca="1" si="52"/>
        <v>6.900948768145498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ca="1" si="49"/>
        <v>1.3218542414348886</v>
      </c>
      <c r="E573" s="23">
        <f t="shared" ca="1" si="50"/>
        <v>0.83173757371301138</v>
      </c>
      <c r="F573" s="23">
        <f t="shared" ca="1" si="51"/>
        <v>0.64030433319012436</v>
      </c>
      <c r="G573" s="23">
        <f t="shared" ca="1" si="52"/>
        <v>6.8955335243160834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ca="1" si="49"/>
        <v>1.3220199049095707</v>
      </c>
      <c r="E574" s="23">
        <f t="shared" ca="1" si="50"/>
        <v>0.8335906234495708</v>
      </c>
      <c r="F574" s="23">
        <f t="shared" ca="1" si="51"/>
        <v>0.63984228610106719</v>
      </c>
      <c r="G574" s="23">
        <f t="shared" ca="1" si="52"/>
        <v>6.8901247065612736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ca="1" si="49"/>
        <v>1.3221847210015738</v>
      </c>
      <c r="E575" s="23">
        <f t="shared" ca="1" si="50"/>
        <v>0.83544294200060465</v>
      </c>
      <c r="F575" s="23">
        <f t="shared" ca="1" si="51"/>
        <v>0.6393807856292002</v>
      </c>
      <c r="G575" s="23">
        <f t="shared" ca="1" si="52"/>
        <v>6.8847222876191241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ca="1" si="49"/>
        <v>1.322348695480305</v>
      </c>
      <c r="E576" s="23">
        <f t="shared" ca="1" si="50"/>
        <v>0.83729453310300783</v>
      </c>
      <c r="F576" s="23">
        <f t="shared" ca="1" si="51"/>
        <v>0.63891982947332593</v>
      </c>
      <c r="G576" s="23">
        <f t="shared" ca="1" si="52"/>
        <v>6.8793262405513467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ca="1" si="49"/>
        <v>1.3225118340661535</v>
      </c>
      <c r="E577" s="23">
        <f t="shared" ca="1" si="50"/>
        <v>0.83914540046825215</v>
      </c>
      <c r="F577" s="23">
        <f t="shared" ca="1" si="51"/>
        <v>0.63845941535953676</v>
      </c>
      <c r="G577" s="23">
        <f t="shared" ca="1" si="52"/>
        <v>6.8739365387391143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ca="1" si="49"/>
        <v>1.3226741424309894</v>
      </c>
      <c r="E578" s="23">
        <f t="shared" ca="1" si="50"/>
        <v>0.84099554778260499</v>
      </c>
      <c r="F578" s="23">
        <f t="shared" ca="1" si="51"/>
        <v>0.63799954104085987</v>
      </c>
      <c r="G578" s="23">
        <f t="shared" ca="1" si="52"/>
        <v>6.868553155878903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ca="1" si="49"/>
        <v>1.3228356261986567</v>
      </c>
      <c r="E579" s="23">
        <f t="shared" ca="1" si="50"/>
        <v>0.84284497870734232</v>
      </c>
      <c r="F579" s="23">
        <f t="shared" ca="1" si="51"/>
        <v>0.63754020429690628</v>
      </c>
      <c r="G579" s="23">
        <f t="shared" ca="1" si="52"/>
        <v>6.8631760659783856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ca="1" si="49"/>
        <v>1.3229962909454618</v>
      </c>
      <c r="E580" s="23">
        <f t="shared" ca="1" si="50"/>
        <v>0.84469369687895968</v>
      </c>
      <c r="F580" s="23">
        <f t="shared" ca="1" si="51"/>
        <v>0.63708140293352533</v>
      </c>
      <c r="G580" s="23">
        <f t="shared" ca="1" si="52"/>
        <v>6.8578052433523844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ca="1" si="49"/>
        <v>1.3231561422006521</v>
      </c>
      <c r="E581" s="23">
        <f t="shared" ca="1" si="50"/>
        <v>0.84654170590938149</v>
      </c>
      <c r="F581" s="23">
        <f t="shared" ca="1" si="51"/>
        <v>0.63662313478246546</v>
      </c>
      <c r="G581" s="23">
        <f t="shared" ca="1" si="52"/>
        <v>6.8524406626189052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ca="1" si="49"/>
        <v>1.3233151854468945</v>
      </c>
      <c r="E582" s="23">
        <f t="shared" ca="1" si="50"/>
        <v>0.84838900938616879</v>
      </c>
      <c r="F582" s="23">
        <f t="shared" ca="1" si="51"/>
        <v>0.63616539770103575</v>
      </c>
      <c r="G582" s="23">
        <f t="shared" ca="1" si="52"/>
        <v>6.8470822986951667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ca="1" si="49"/>
        <v>1.3234734261207439</v>
      </c>
      <c r="E583" s="23">
        <f t="shared" ca="1" si="50"/>
        <v>0.85023561087272348</v>
      </c>
      <c r="F583" s="23">
        <f t="shared" ca="1" si="51"/>
        <v>0.63570818957177566</v>
      </c>
      <c r="G583" s="23">
        <f t="shared" ca="1" si="52"/>
        <v>6.8417301267937445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ca="1" si="49"/>
        <v>1.3236308696131087</v>
      </c>
      <c r="E584" s="23">
        <f t="shared" ca="1" si="50"/>
        <v>0.85208151390849241</v>
      </c>
      <c r="F584" s="23">
        <f t="shared" ca="1" si="51"/>
        <v>0.63525150830212718</v>
      </c>
      <c r="G584" s="23">
        <f t="shared" ca="1" si="52"/>
        <v>6.8363841224187265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ca="1" si="49"/>
        <v>1.323787521269709</v>
      </c>
      <c r="E585" s="23">
        <f t="shared" ca="1" si="50"/>
        <v>0.85392672200916742</v>
      </c>
      <c r="F585" s="23">
        <f t="shared" ca="1" si="51"/>
        <v>0.63479535182411184</v>
      </c>
      <c r="G585" s="23">
        <f t="shared" ca="1" si="52"/>
        <v>6.8310442613619333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ca="1" si="49"/>
        <v>1.3239433863915313</v>
      </c>
      <c r="E586" s="23">
        <f t="shared" ca="1" si="50"/>
        <v>0.85577123866688443</v>
      </c>
      <c r="F586" s="23">
        <f t="shared" ca="1" si="51"/>
        <v>0.63433971809401191</v>
      </c>
      <c r="G586" s="23">
        <f t="shared" ca="1" si="52"/>
        <v>6.8257105196991876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ca="1" si="49"/>
        <v>1.3240984702352763</v>
      </c>
      <c r="E587" s="23">
        <f t="shared" ca="1" si="50"/>
        <v>0.85761506735042103</v>
      </c>
      <c r="F587" s="23">
        <f t="shared" ca="1" si="51"/>
        <v>0.63388460509205646</v>
      </c>
      <c r="G587" s="23">
        <f t="shared" ca="1" si="52"/>
        <v>6.8203828737866363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ca="1" si="49"/>
        <v>1.3242527780138025</v>
      </c>
      <c r="E588" s="23">
        <f t="shared" ca="1" si="50"/>
        <v>0.85945821150539081</v>
      </c>
      <c r="F588" s="23">
        <f t="shared" ca="1" si="51"/>
        <v>0.6334300108221107</v>
      </c>
      <c r="G588" s="23">
        <f t="shared" ca="1" si="52"/>
        <v>6.8150613002571179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ca="1" si="49"/>
        <v>1.3244063148965641</v>
      </c>
      <c r="E589" s="23">
        <f t="shared" ca="1" si="50"/>
        <v>0.86130067455443671</v>
      </c>
      <c r="F589" s="23">
        <f t="shared" ca="1" si="51"/>
        <v>0.63297593331136992</v>
      </c>
      <c r="G589" s="23">
        <f t="shared" ca="1" si="52"/>
        <v>6.8097457760165767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ca="1" si="49"/>
        <v>1.3245590860100442</v>
      </c>
      <c r="E590" s="23">
        <f t="shared" ca="1" si="50"/>
        <v>0.86314245989742155</v>
      </c>
      <c r="F590" s="23">
        <f t="shared" ca="1" si="51"/>
        <v>0.63252237061005778</v>
      </c>
      <c r="G590" s="23">
        <f t="shared" ca="1" si="52"/>
        <v>6.8044362782405319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ca="1" si="49"/>
        <v>1.3247110964381823</v>
      </c>
      <c r="E591" s="23">
        <f t="shared" ca="1" si="50"/>
        <v>0.86498357091161826</v>
      </c>
      <c r="F591" s="23">
        <f t="shared" ca="1" si="51"/>
        <v>0.63206932079112765</v>
      </c>
      <c r="G591" s="23">
        <f t="shared" ca="1" si="52"/>
        <v>6.7991327843705829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ca="1" si="49"/>
        <v>1.3248623512227977</v>
      </c>
      <c r="E592" s="23">
        <f t="shared" ca="1" si="50"/>
        <v>0.86682401095189643</v>
      </c>
      <c r="F592" s="23">
        <f t="shared" ca="1" si="51"/>
        <v>0.63161678194996929</v>
      </c>
      <c r="G592" s="23">
        <f t="shared" ca="1" si="52"/>
        <v>6.7938352721109707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ca="1" si="49"/>
        <v>1.325012855364007</v>
      </c>
      <c r="E593" s="23">
        <f t="shared" ca="1" si="50"/>
        <v>0.8686637833509081</v>
      </c>
      <c r="F593" s="23">
        <f t="shared" ca="1" si="51"/>
        <v>0.63116475220411794</v>
      </c>
      <c r="G593" s="23">
        <f t="shared" ca="1" si="52"/>
        <v>6.7885437194251779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ca="1" si="49"/>
        <v>1.3251626138206383</v>
      </c>
      <c r="E594" s="23">
        <f t="shared" ca="1" si="50"/>
        <v>0.87050289141927084</v>
      </c>
      <c r="F594" s="23">
        <f t="shared" ca="1" si="51"/>
        <v>0.6307132296929685</v>
      </c>
      <c r="G594" s="23">
        <f t="shared" ca="1" si="52"/>
        <v>6.7832581045325808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ca="1" si="49"/>
        <v>1.3253116315106384</v>
      </c>
      <c r="E595" s="23">
        <f t="shared" ca="1" si="50"/>
        <v>0.87234133844575057</v>
      </c>
      <c r="F595" s="23">
        <f t="shared" ca="1" si="51"/>
        <v>0.63026221257749238</v>
      </c>
      <c r="G595" s="23">
        <f t="shared" ca="1" si="52"/>
        <v>6.7779784059051345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ca="1" si="49"/>
        <v>1.3254599133114775</v>
      </c>
      <c r="E596" s="23">
        <f t="shared" ca="1" si="50"/>
        <v>0.87417912769744022</v>
      </c>
      <c r="F596" s="23">
        <f t="shared" ca="1" si="51"/>
        <v>0.62981169903995937</v>
      </c>
      <c r="G596" s="23">
        <f t="shared" ca="1" si="52"/>
        <v>6.7727046022641177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ca="1" si="49"/>
        <v>1.3256074640605484</v>
      </c>
      <c r="E597" s="23">
        <f t="shared" ca="1" si="50"/>
        <v>0.87601626241993957</v>
      </c>
      <c r="F597" s="23">
        <f t="shared" ca="1" si="51"/>
        <v>0.62936168728366138</v>
      </c>
      <c r="G597" s="23">
        <f t="shared" ca="1" si="52"/>
        <v>6.7674366725768982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ca="1" si="49"/>
        <v>1.3257542885555602</v>
      </c>
      <c r="E598" s="23">
        <f t="shared" ca="1" si="50"/>
        <v>0.87785274583752992</v>
      </c>
      <c r="F598" s="23">
        <f t="shared" ca="1" si="51"/>
        <v>0.62891217553264223</v>
      </c>
      <c r="G598" s="23">
        <f t="shared" ca="1" si="52"/>
        <v>6.762174596053768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ca="1" si="49"/>
        <v>1.3259003915549288</v>
      </c>
      <c r="E599" s="23">
        <f t="shared" ca="1" si="50"/>
        <v>0.87968858115335047</v>
      </c>
      <c r="F599" s="23">
        <f t="shared" ca="1" si="51"/>
        <v>0.62846316203142838</v>
      </c>
      <c r="G599" s="23">
        <f t="shared" ca="1" si="52"/>
        <v>6.7569183521447966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ca="1" si="49"/>
        <v>1.3260457777781627</v>
      </c>
      <c r="E600" s="23">
        <f t="shared" ca="1" si="50"/>
        <v>0.88152377154956996</v>
      </c>
      <c r="F600" s="23">
        <f t="shared" ca="1" si="51"/>
        <v>0.62801464504476545</v>
      </c>
      <c r="G600" s="23">
        <f t="shared" ca="1" si="52"/>
        <v>6.7516679205367396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ca="1" si="49"/>
        <v>1.3261904519062435</v>
      </c>
      <c r="E601" s="23">
        <f t="shared" ca="1" si="50"/>
        <v>0.88335832018755944</v>
      </c>
      <c r="F601" s="23">
        <f t="shared" ca="1" si="51"/>
        <v>0.62756662285735643</v>
      </c>
      <c r="G601" s="23">
        <f t="shared" ca="1" si="52"/>
        <v>6.7464232811499798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ca="1" si="49"/>
        <v>1.3263344185820032</v>
      </c>
      <c r="E602" s="23">
        <f t="shared" ca="1" si="50"/>
        <v>0.88519223020806004</v>
      </c>
      <c r="F602" s="23">
        <f t="shared" ca="1" si="51"/>
        <v>0.62711909377360475</v>
      </c>
      <c r="G602" s="23">
        <f t="shared" ca="1" si="52"/>
        <v>6.7411844141355166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ca="1" si="49"/>
        <v>1.3264776824104969</v>
      </c>
      <c r="E603" s="23">
        <f t="shared" ca="1" si="50"/>
        <v>0.88702550473135355</v>
      </c>
      <c r="F603" s="23">
        <f t="shared" ca="1" si="51"/>
        <v>0.62667205611735899</v>
      </c>
      <c r="G603" s="23">
        <f t="shared" ca="1" si="52"/>
        <v>6.7359512998719797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ca="1" si="49"/>
        <v>1.3266202479593701</v>
      </c>
      <c r="E604" s="23">
        <f t="shared" ca="1" si="50"/>
        <v>0.88885814685742537</v>
      </c>
      <c r="F604" s="23">
        <f t="shared" ca="1" si="51"/>
        <v>0.62622550823166367</v>
      </c>
      <c r="G604" s="23">
        <f t="shared" ca="1" si="52"/>
        <v>6.7307239189627088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ca="1" si="49"/>
        <v>1.3267621197592234</v>
      </c>
      <c r="E605" s="23">
        <f t="shared" ca="1" si="50"/>
        <v>0.89069015966613252</v>
      </c>
      <c r="F605" s="23">
        <f t="shared" ca="1" si="51"/>
        <v>0.62577944847851008</v>
      </c>
      <c r="G605" s="23">
        <f t="shared" ca="1" si="52"/>
        <v>6.7255022522328378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ca="1" si="49"/>
        <v>1.3269033023039731</v>
      </c>
      <c r="E606" s="23">
        <f t="shared" ca="1" si="50"/>
        <v>0.89252154621736512</v>
      </c>
      <c r="F606" s="23">
        <f t="shared" ca="1" si="51"/>
        <v>0.62533387523859241</v>
      </c>
      <c r="G606" s="23">
        <f t="shared" ca="1" si="52"/>
        <v>6.7202862807264427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ca="1" si="49"/>
        <v>1.3270438000512059</v>
      </c>
      <c r="E607" s="23">
        <f t="shared" ca="1" si="50"/>
        <v>0.8943523095512077</v>
      </c>
      <c r="F607" s="23">
        <f t="shared" ca="1" si="51"/>
        <v>0.62488878691106697</v>
      </c>
      <c r="G607" s="23">
        <f t="shared" ca="1" si="52"/>
        <v>6.7150759857037192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ca="1" si="49"/>
        <v>1.3271836174225311</v>
      </c>
      <c r="E608" s="23">
        <f t="shared" ca="1" si="50"/>
        <v>0.89618245268810048</v>
      </c>
      <c r="F608" s="23">
        <f t="shared" ca="1" si="51"/>
        <v>0.6244441819133133</v>
      </c>
      <c r="G608" s="23">
        <f t="shared" ca="1" si="52"/>
        <v>6.7098713486381891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ca="1" si="49"/>
        <v>1.3273227588039289</v>
      </c>
      <c r="E609" s="23">
        <f t="shared" ca="1" si="50"/>
        <v>0.89801197862899562</v>
      </c>
      <c r="F609" s="23">
        <f t="shared" ca="1" si="51"/>
        <v>0.6240000586807003</v>
      </c>
      <c r="G609" s="23">
        <f t="shared" ca="1" si="52"/>
        <v>6.7046723512139597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ca="1" si="55">1+$E$14/$E$13*(1-$C$19^2/C610^2)</f>
        <v>1.3274612285460941</v>
      </c>
      <c r="E610" s="23">
        <f t="shared" ref="E610:E673" ca="1" si="56">$C$20*(C610/$C$19-$C$19/C610)</f>
        <v>0.89984089035551695</v>
      </c>
      <c r="F610" s="23">
        <f t="shared" ref="F610:F673" ca="1" si="57">(D610^2+E610^2)^0.5/(D610^2+E610^2)</f>
        <v>0.62355641566635289</v>
      </c>
      <c r="G610" s="23">
        <f t="shared" ref="G610:G673" ca="1" si="58">F610*$C$22/$C$12-$C$3</f>
        <v>6.6994789753229949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ca="1" si="55"/>
        <v>1.3275990309647758</v>
      </c>
      <c r="E611" s="23">
        <f t="shared" ca="1" si="56"/>
        <v>0.90166919083011277</v>
      </c>
      <c r="F611" s="23">
        <f t="shared" ca="1" si="57"/>
        <v>0.62311325134092455</v>
      </c>
      <c r="G611" s="23">
        <f t="shared" ca="1" si="58"/>
        <v>6.6942912030624528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ca="1" si="55"/>
        <v>1.327736170341115</v>
      </c>
      <c r="E612" s="23">
        <f t="shared" ca="1" si="56"/>
        <v>0.90349688299621189</v>
      </c>
      <c r="F612" s="23">
        <f t="shared" ca="1" si="57"/>
        <v>0.62267056419237032</v>
      </c>
      <c r="G612" s="23">
        <f t="shared" ca="1" si="58"/>
        <v>6.689109016732024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ca="1" si="55"/>
        <v>1.3278726509219752</v>
      </c>
      <c r="E613" s="23">
        <f t="shared" ca="1" si="56"/>
        <v>0.90532396977837359</v>
      </c>
      <c r="F613" s="23">
        <f t="shared" ca="1" si="57"/>
        <v>0.62222835272572441</v>
      </c>
      <c r="G613" s="23">
        <f t="shared" ca="1" si="58"/>
        <v>6.6839323988313337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ca="1" si="55"/>
        <v>1.3280084769202729</v>
      </c>
      <c r="E614" s="23">
        <f t="shared" ca="1" si="56"/>
        <v>0.90715045408244177</v>
      </c>
      <c r="F614" s="23">
        <f t="shared" ca="1" si="57"/>
        <v>0.62178661546287939</v>
      </c>
      <c r="G614" s="23">
        <f t="shared" ca="1" si="58"/>
        <v>6.6787613320573547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ca="1" si="55"/>
        <v>1.3281436525153016</v>
      </c>
      <c r="E615" s="23">
        <f t="shared" ca="1" si="56"/>
        <v>0.9089763387956904</v>
      </c>
      <c r="F615" s="23">
        <f t="shared" ca="1" si="57"/>
        <v>0.6213453509423702</v>
      </c>
      <c r="G615" s="23">
        <f t="shared" ca="1" si="58"/>
        <v>6.6735957993018769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ca="1" si="55"/>
        <v>1.328278181853054</v>
      </c>
      <c r="E616" s="23">
        <f t="shared" ca="1" si="56"/>
        <v>0.91080162678697629</v>
      </c>
      <c r="F616" s="23">
        <f t="shared" ca="1" si="57"/>
        <v>0.6209045577191582</v>
      </c>
      <c r="G616" s="23">
        <f t="shared" ca="1" si="58"/>
        <v>6.6684357836489827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ca="1" si="55"/>
        <v>1.3284120690465391</v>
      </c>
      <c r="E617" s="23">
        <f t="shared" ca="1" si="56"/>
        <v>0.91262632090688112</v>
      </c>
      <c r="F617" s="23">
        <f t="shared" ca="1" si="57"/>
        <v>0.62046423436442055</v>
      </c>
      <c r="G617" s="23">
        <f t="shared" ca="1" si="58"/>
        <v>6.6632812683725806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ca="1" si="55"/>
        <v>1.3285453181760976</v>
      </c>
      <c r="E618" s="23">
        <f t="shared" ca="1" si="56"/>
        <v>0.91445042398786047</v>
      </c>
      <c r="F618" s="23">
        <f t="shared" ca="1" si="57"/>
        <v>0.62002437946534061</v>
      </c>
      <c r="G618" s="23">
        <f t="shared" ca="1" si="58"/>
        <v>6.6581322369339473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ca="1" si="55"/>
        <v>1.3286779332897123</v>
      </c>
      <c r="E619" s="23">
        <f t="shared" ca="1" si="56"/>
        <v>0.91627393884438524</v>
      </c>
      <c r="F619" s="23">
        <f t="shared" ca="1" si="57"/>
        <v>0.61958499162490177</v>
      </c>
      <c r="G619" s="23">
        <f t="shared" ca="1" si="58"/>
        <v>6.6529886729793244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ca="1" si="55"/>
        <v>1.3288099184033151</v>
      </c>
      <c r="E620" s="23">
        <f t="shared" ca="1" si="56"/>
        <v>0.91809686827308479</v>
      </c>
      <c r="F620" s="23">
        <f t="shared" ca="1" si="57"/>
        <v>0.6191460694616846</v>
      </c>
      <c r="G620" s="23">
        <f t="shared" ca="1" si="58"/>
        <v>6.6478505603375293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ca="1" si="55"/>
        <v>1.3289412775010914</v>
      </c>
      <c r="E621" s="23">
        <f t="shared" ca="1" si="56"/>
        <v>0.91991921505288909</v>
      </c>
      <c r="F621" s="23">
        <f t="shared" ca="1" si="57"/>
        <v>0.61870761160966448</v>
      </c>
      <c r="G621" s="23">
        <f t="shared" ca="1" si="58"/>
        <v>6.6427178830176015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ca="1" si="55"/>
        <v>1.3290720145357815</v>
      </c>
      <c r="E622" s="23">
        <f t="shared" ca="1" si="56"/>
        <v>0.92174098194516718</v>
      </c>
      <c r="F622" s="23">
        <f t="shared" ca="1" si="57"/>
        <v>0.61826961671801439</v>
      </c>
      <c r="G622" s="23">
        <f t="shared" ca="1" si="58"/>
        <v>6.6375906252064834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ca="1" si="55"/>
        <v>1.3292021334289765</v>
      </c>
      <c r="E623" s="23">
        <f t="shared" ca="1" si="56"/>
        <v>0.92356217169386623</v>
      </c>
      <c r="F623" s="23">
        <f t="shared" ca="1" si="57"/>
        <v>0.61783208345090845</v>
      </c>
      <c r="G623" s="23">
        <f t="shared" ca="1" si="58"/>
        <v>6.6324687712667219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ca="1" si="55"/>
        <v>1.3293316380714137</v>
      </c>
      <c r="E624" s="23">
        <f t="shared" ca="1" si="56"/>
        <v>0.92538278702564902</v>
      </c>
      <c r="F624" s="23">
        <f t="shared" ca="1" si="57"/>
        <v>0.6173950104873287</v>
      </c>
      <c r="G624" s="23">
        <f t="shared" ca="1" si="58"/>
        <v>6.6273523057342114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ca="1" si="55"/>
        <v>1.3294605323232667</v>
      </c>
      <c r="E625" s="23">
        <f t="shared" ca="1" si="56"/>
        <v>0.9272028306500294</v>
      </c>
      <c r="F625" s="23">
        <f t="shared" ca="1" si="57"/>
        <v>0.61695839652087447</v>
      </c>
      <c r="G625" s="23">
        <f t="shared" ca="1" si="58"/>
        <v>6.6222412133159594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ca="1" si="55"/>
        <v>1.329588820014433</v>
      </c>
      <c r="E626" s="23">
        <f t="shared" ca="1" si="56"/>
        <v>0.92902230525950624</v>
      </c>
      <c r="F626" s="23">
        <f t="shared" ca="1" si="57"/>
        <v>0.61652224025957358</v>
      </c>
      <c r="G626" s="23">
        <f t="shared" ca="1" si="58"/>
        <v>6.6171354788878736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ca="1" si="55"/>
        <v>1.3297165049448194</v>
      </c>
      <c r="E627" s="23">
        <f t="shared" ca="1" si="56"/>
        <v>0.93084121352969929</v>
      </c>
      <c r="F627" s="23">
        <f t="shared" ca="1" si="57"/>
        <v>0.61608654042569633</v>
      </c>
      <c r="G627" s="23">
        <f t="shared" ca="1" si="58"/>
        <v>6.6120350874925897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ca="1" si="55"/>
        <v>1.329843590884622</v>
      </c>
      <c r="E628" s="23">
        <f t="shared" ca="1" si="56"/>
        <v>0.93265955811947743</v>
      </c>
      <c r="F628" s="23">
        <f t="shared" ca="1" si="57"/>
        <v>0.61565129575557243</v>
      </c>
      <c r="G628" s="23">
        <f t="shared" ca="1" si="58"/>
        <v>6.6069400243373249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ca="1" si="55"/>
        <v>1.3299700815746061</v>
      </c>
      <c r="E629" s="23">
        <f t="shared" ca="1" si="56"/>
        <v>0.9344773416710932</v>
      </c>
      <c r="F629" s="23">
        <f t="shared" ca="1" si="57"/>
        <v>0.61521650499940894</v>
      </c>
      <c r="G629" s="23">
        <f t="shared" ca="1" si="58"/>
        <v>6.6018502747917465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ca="1" si="55"/>
        <v>1.3300959807263799</v>
      </c>
      <c r="E630" s="23">
        <f t="shared" ca="1" si="56"/>
        <v>0.9362945668103102</v>
      </c>
      <c r="F630" s="23">
        <f t="shared" ca="1" si="57"/>
        <v>0.61478216692111198</v>
      </c>
      <c r="G630" s="23">
        <f t="shared" ca="1" si="58"/>
        <v>6.5967658243858871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ca="1" si="55"/>
        <v>1.3302212920226679</v>
      </c>
      <c r="E631" s="23">
        <f t="shared" ca="1" si="56"/>
        <v>0.93811123614653158</v>
      </c>
      <c r="F631" s="23">
        <f t="shared" ca="1" si="57"/>
        <v>0.61434828029810973</v>
      </c>
      <c r="G631" s="23">
        <f t="shared" ca="1" si="58"/>
        <v>6.5916866588080705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ca="1" si="55"/>
        <v>1.3303460191175798</v>
      </c>
      <c r="E632" s="23">
        <f t="shared" ca="1" si="56"/>
        <v>0.93992735227292912</v>
      </c>
      <c r="F632" s="23">
        <f t="shared" ca="1" si="57"/>
        <v>0.61391484392117801</v>
      </c>
      <c r="G632" s="23">
        <f t="shared" ca="1" si="58"/>
        <v>6.5866127639028731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ca="1" si="55"/>
        <v>1.3304701656368767</v>
      </c>
      <c r="E633" s="23">
        <f t="shared" ca="1" si="56"/>
        <v>0.94174291776656682</v>
      </c>
      <c r="F633" s="23">
        <f t="shared" ca="1" si="57"/>
        <v>0.61348185659426813</v>
      </c>
      <c r="G633" s="23">
        <f t="shared" ca="1" si="58"/>
        <v>6.581544125669101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ca="1" si="55"/>
        <v>1.3305937351782353</v>
      </c>
      <c r="E634" s="23">
        <f t="shared" ca="1" si="56"/>
        <v>0.94355793518852726</v>
      </c>
      <c r="F634" s="23">
        <f t="shared" ca="1" si="57"/>
        <v>0.61304931713433675</v>
      </c>
      <c r="G634" s="23">
        <f t="shared" ca="1" si="58"/>
        <v>6.576480730257809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ca="1" si="55"/>
        <v>1.3307167313115076</v>
      </c>
      <c r="E635" s="23">
        <f t="shared" ca="1" si="56"/>
        <v>0.94537240708403525</v>
      </c>
      <c r="F635" s="23">
        <f t="shared" ca="1" si="57"/>
        <v>0.61261722437117816</v>
      </c>
      <c r="G635" s="23">
        <f t="shared" ca="1" si="58"/>
        <v>6.5714225639703301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ca="1" si="55"/>
        <v>1.3308391575789795</v>
      </c>
      <c r="E636" s="23">
        <f t="shared" ca="1" si="56"/>
        <v>0.94718633598257951</v>
      </c>
      <c r="F636" s="23">
        <f t="shared" ca="1" si="57"/>
        <v>0.61218557714725896</v>
      </c>
      <c r="G636" s="23">
        <f t="shared" ca="1" si="58"/>
        <v>6.5663696132563389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ca="1" si="55"/>
        <v>1.3309610174956257</v>
      </c>
      <c r="E637" s="23">
        <f t="shared" ca="1" si="56"/>
        <v>0.94899972439803493</v>
      </c>
      <c r="F637" s="23">
        <f t="shared" ca="1" si="57"/>
        <v>0.61175437431755331</v>
      </c>
      <c r="G637" s="23">
        <f t="shared" ca="1" si="58"/>
        <v>6.5613218647119309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ca="1" si="55"/>
        <v>1.3310823145493611</v>
      </c>
      <c r="E638" s="23">
        <f t="shared" ca="1" si="56"/>
        <v>0.95081257482878256</v>
      </c>
      <c r="F638" s="23">
        <f t="shared" ca="1" si="57"/>
        <v>0.6113236147493829</v>
      </c>
      <c r="G638" s="23">
        <f t="shared" ca="1" si="58"/>
        <v>6.5562793050777417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ca="1" si="55"/>
        <v>1.3312030522012919</v>
      </c>
      <c r="E639" s="23">
        <f t="shared" ca="1" si="56"/>
        <v>0.95262488975782844</v>
      </c>
      <c r="F639" s="23">
        <f t="shared" ca="1" si="57"/>
        <v>0.6108932973222565</v>
      </c>
      <c r="G639" s="23">
        <f t="shared" ca="1" si="58"/>
        <v>6.5512419212370698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ca="1" si="55"/>
        <v>1.3313232338859615</v>
      </c>
      <c r="E640" s="23">
        <f t="shared" ca="1" si="56"/>
        <v>0.95443667165292279</v>
      </c>
      <c r="F640" s="23">
        <f t="shared" ca="1" si="57"/>
        <v>0.61046342092771244</v>
      </c>
      <c r="G640" s="23">
        <f t="shared" ca="1" si="58"/>
        <v>6.5462097002140389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ca="1" si="55"/>
        <v>1.3314428630115951</v>
      </c>
      <c r="E641" s="23">
        <f t="shared" ca="1" si="56"/>
        <v>0.95624792296667549</v>
      </c>
      <c r="F641" s="23">
        <f t="shared" ca="1" si="57"/>
        <v>0.61003398446916379</v>
      </c>
      <c r="G641" s="23">
        <f t="shared" ca="1" si="58"/>
        <v>6.5411826291717778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ca="1" si="55"/>
        <v>1.3315619429603407</v>
      </c>
      <c r="E642" s="23">
        <f t="shared" ca="1" si="56"/>
        <v>0.95805864613667369</v>
      </c>
      <c r="F642" s="23">
        <f t="shared" ca="1" si="57"/>
        <v>0.60960498686174436</v>
      </c>
      <c r="G642" s="23">
        <f t="shared" ca="1" si="58"/>
        <v>6.5361606954106186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ca="1" si="55"/>
        <v>1.3316804770885096</v>
      </c>
      <c r="E643" s="23">
        <f t="shared" ca="1" si="56"/>
        <v>0.9598688435855941</v>
      </c>
      <c r="F643" s="23">
        <f t="shared" ca="1" si="57"/>
        <v>0.60917642703215769</v>
      </c>
      <c r="G643" s="23">
        <f t="shared" ca="1" si="58"/>
        <v>6.5311438863663351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ca="1" si="55"/>
        <v>1.3317984687268112</v>
      </c>
      <c r="E644" s="23">
        <f t="shared" ca="1" si="56"/>
        <v>0.9616785177213204</v>
      </c>
      <c r="F644" s="23">
        <f t="shared" ca="1" si="57"/>
        <v>0.60874830391852641</v>
      </c>
      <c r="G644" s="23">
        <f t="shared" ca="1" si="58"/>
        <v>6.5261321896083739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ca="1" si="55"/>
        <v>1.3319159211805878</v>
      </c>
      <c r="E645" s="23">
        <f t="shared" ca="1" si="56"/>
        <v>0.96348767093705268</v>
      </c>
      <c r="F645" s="23">
        <f t="shared" ca="1" si="57"/>
        <v>0.60832061647024593</v>
      </c>
      <c r="G645" s="23">
        <f t="shared" ca="1" si="58"/>
        <v>6.5211255928381417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ca="1" si="55"/>
        <v>1.3320328377300468</v>
      </c>
      <c r="E646" s="23">
        <f t="shared" ca="1" si="56"/>
        <v>0.96529630561142188</v>
      </c>
      <c r="F646" s="23">
        <f t="shared" ca="1" si="57"/>
        <v>0.60789336364783697</v>
      </c>
      <c r="G646" s="23">
        <f t="shared" ca="1" si="58"/>
        <v>6.5161240838872807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ca="1" si="55"/>
        <v>1.332149221630488</v>
      </c>
      <c r="E647" s="23">
        <f t="shared" ca="1" si="56"/>
        <v>0.96710442410859698</v>
      </c>
      <c r="F647" s="23">
        <f t="shared" ca="1" si="57"/>
        <v>0.60746654442280346</v>
      </c>
      <c r="G647" s="23">
        <f t="shared" ca="1" si="58"/>
        <v>6.5111276507160074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ca="1" si="55"/>
        <v>1.3322650761125316</v>
      </c>
      <c r="E648" s="23">
        <f t="shared" ca="1" si="56"/>
        <v>0.96891202877839944</v>
      </c>
      <c r="F648" s="23">
        <f t="shared" ca="1" si="57"/>
        <v>0.60704015777748843</v>
      </c>
      <c r="G648" s="23">
        <f t="shared" ca="1" si="58"/>
        <v>6.5061362814114201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ca="1" si="55"/>
        <v>1.3323804043823422</v>
      </c>
      <c r="E649" s="23">
        <f t="shared" ca="1" si="56"/>
        <v>0.97071912195640764</v>
      </c>
      <c r="F649" s="23">
        <f t="shared" ca="1" si="57"/>
        <v>0.60661420270493449</v>
      </c>
      <c r="G649" s="23">
        <f t="shared" ca="1" si="58"/>
        <v>6.5011499641858697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ca="1" si="55"/>
        <v>1.3324952096218501</v>
      </c>
      <c r="E650" s="23">
        <f t="shared" ca="1" si="56"/>
        <v>0.97252570596406751</v>
      </c>
      <c r="F650" s="23">
        <f t="shared" ca="1" si="57"/>
        <v>0.60618867820874545</v>
      </c>
      <c r="G650" s="23">
        <f t="shared" ca="1" si="58"/>
        <v>6.4961686873753379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ca="1" si="55"/>
        <v>1.3326094949889711</v>
      </c>
      <c r="E651" s="23">
        <f t="shared" ca="1" si="56"/>
        <v>0.97433178310879687</v>
      </c>
      <c r="F651" s="23">
        <f t="shared" ca="1" si="57"/>
        <v>0.60576358330294899</v>
      </c>
      <c r="G651" s="23">
        <f t="shared" ca="1" si="58"/>
        <v>6.4911924394378326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ca="1" si="55"/>
        <v>1.3327232636178235</v>
      </c>
      <c r="E652" s="23">
        <f t="shared" ca="1" si="56"/>
        <v>0.97613735568409343</v>
      </c>
      <c r="F652" s="23">
        <f t="shared" ca="1" si="57"/>
        <v>0.6053389170118616</v>
      </c>
      <c r="G652" s="23">
        <f t="shared" ca="1" si="58"/>
        <v>6.4862212089518012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ca="1" si="55"/>
        <v>1.3328365186189433</v>
      </c>
      <c r="E653" s="23">
        <f t="shared" ca="1" si="56"/>
        <v>0.97794242596963843</v>
      </c>
      <c r="F653" s="23">
        <f t="shared" ca="1" si="57"/>
        <v>0.60491467836995505</v>
      </c>
      <c r="G653" s="23">
        <f t="shared" ca="1" si="58"/>
        <v>6.4812549846145746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ca="1" si="55"/>
        <v>1.3329492630794963</v>
      </c>
      <c r="E654" s="23">
        <f t="shared" ca="1" si="56"/>
        <v>0.9797469962314006</v>
      </c>
      <c r="F654" s="23">
        <f t="shared" ca="1" si="57"/>
        <v>0.60449086642172478</v>
      </c>
      <c r="G654" s="23">
        <f t="shared" ca="1" si="58"/>
        <v>6.4762937552408184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ca="1" si="55"/>
        <v>1.3330615000634896</v>
      </c>
      <c r="E655" s="23">
        <f t="shared" ca="1" si="56"/>
        <v>0.98155106872173925</v>
      </c>
      <c r="F655" s="23">
        <f t="shared" ca="1" si="57"/>
        <v>0.60406748022155965</v>
      </c>
      <c r="G655" s="23">
        <f t="shared" ca="1" si="58"/>
        <v>6.4713375097610184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ca="1" si="55"/>
        <v>1.3331732326119776</v>
      </c>
      <c r="E656" s="23">
        <f t="shared" ca="1" si="56"/>
        <v>0.98335464567950648</v>
      </c>
      <c r="F656" s="23">
        <f t="shared" ca="1" si="57"/>
        <v>0.60364451883361347</v>
      </c>
      <c r="G656" s="23">
        <f t="shared" ca="1" si="58"/>
        <v>6.4663862372199645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ca="1" si="55"/>
        <v>1.3332844637432708</v>
      </c>
      <c r="E657" s="23">
        <f t="shared" ca="1" si="56"/>
        <v>0.985157729330148</v>
      </c>
      <c r="F657" s="23">
        <f t="shared" ca="1" si="57"/>
        <v>0.60322198133167793</v>
      </c>
      <c r="G657" s="23">
        <f t="shared" ca="1" si="58"/>
        <v>6.4614399267752738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ca="1" si="55"/>
        <v>1.3333951964531372</v>
      </c>
      <c r="E658" s="23">
        <f t="shared" ca="1" si="56"/>
        <v>0.98696032188580329</v>
      </c>
      <c r="F658" s="23">
        <f t="shared" ca="1" si="57"/>
        <v>0.60279986679905762</v>
      </c>
      <c r="G658" s="23">
        <f t="shared" ca="1" si="58"/>
        <v>6.4564985676959239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ca="1" si="55"/>
        <v>1.3335054337150056</v>
      </c>
      <c r="E659" s="23">
        <f t="shared" ca="1" si="56"/>
        <v>0.98876242554540528</v>
      </c>
      <c r="F659" s="23">
        <f t="shared" ca="1" si="57"/>
        <v>0.60237817432844631</v>
      </c>
      <c r="G659" s="23">
        <f t="shared" ca="1" si="58"/>
        <v>6.4515621493608002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ca="1" si="55"/>
        <v>1.3336151784801644</v>
      </c>
      <c r="E660" s="23">
        <f t="shared" ca="1" si="56"/>
        <v>0.99056404249477814</v>
      </c>
      <c r="F660" s="23">
        <f t="shared" ca="1" si="57"/>
        <v>0.6019569030218046</v>
      </c>
      <c r="G660" s="23">
        <f t="shared" ca="1" si="58"/>
        <v>6.446630661257271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ca="1" si="55"/>
        <v>1.333724433677959</v>
      </c>
      <c r="E661" s="23">
        <f t="shared" ca="1" si="56"/>
        <v>0.99236517490673537</v>
      </c>
      <c r="F661" s="23">
        <f t="shared" ca="1" si="57"/>
        <v>0.60153605199023918</v>
      </c>
      <c r="G661" s="23">
        <f t="shared" ca="1" si="58"/>
        <v>6.4417040929797684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ca="1" si="55"/>
        <v>1.3338332022159882</v>
      </c>
      <c r="E662" s="23">
        <f t="shared" ca="1" si="56"/>
        <v>0.99416582494117645</v>
      </c>
      <c r="F662" s="23">
        <f t="shared" ca="1" si="57"/>
        <v>0.60111562035388399</v>
      </c>
      <c r="G662" s="23">
        <f t="shared" ca="1" si="58"/>
        <v>6.4367824342284017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ca="1" si="55"/>
        <v>1.3339414869802972</v>
      </c>
      <c r="E663" s="23">
        <f t="shared" ca="1" si="56"/>
        <v>0.99596599474518233</v>
      </c>
      <c r="F663" s="23">
        <f t="shared" ca="1" si="57"/>
        <v>0.60069560724178273</v>
      </c>
      <c r="G663" s="23">
        <f t="shared" ca="1" si="58"/>
        <v>6.4318656748075771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ca="1" si="55"/>
        <v>1.3340492908355681</v>
      </c>
      <c r="E664" s="23">
        <f t="shared" ca="1" si="56"/>
        <v>0.99776568645311081</v>
      </c>
      <c r="F664" s="23">
        <f t="shared" ca="1" si="57"/>
        <v>0.60027601179177192</v>
      </c>
      <c r="G664" s="23">
        <f t="shared" ca="1" si="58"/>
        <v>6.4269538046246328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ca="1" si="55"/>
        <v>1.3341566166253109</v>
      </c>
      <c r="E665" s="23">
        <f t="shared" ca="1" si="56"/>
        <v>0.99956490218668903</v>
      </c>
      <c r="F665" s="23">
        <f t="shared" ca="1" si="57"/>
        <v>0.59985683315036764</v>
      </c>
      <c r="G665" s="23">
        <f t="shared" ca="1" si="58"/>
        <v>6.422046813688512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ca="1" si="55"/>
        <v>1.3342634671720504</v>
      </c>
      <c r="E666" s="23">
        <f t="shared" ca="1" si="56"/>
        <v>1.0013636440551099</v>
      </c>
      <c r="F666" s="23">
        <f t="shared" ca="1" si="57"/>
        <v>0.5994380704726503</v>
      </c>
      <c r="G666" s="23">
        <f t="shared" ca="1" si="58"/>
        <v>6.4171446921084119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ca="1" si="55"/>
        <v>1.3343698452775108</v>
      </c>
      <c r="E667" s="23">
        <f t="shared" ca="1" si="56"/>
        <v>1.0031619141551218</v>
      </c>
      <c r="F667" s="23">
        <f t="shared" ca="1" si="57"/>
        <v>0.59901972292215488</v>
      </c>
      <c r="G667" s="23">
        <f t="shared" ca="1" si="58"/>
        <v>6.4122474300925028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ca="1" si="55"/>
        <v>1.3344757537228016</v>
      </c>
      <c r="E668" s="23">
        <f t="shared" ca="1" si="56"/>
        <v>1.0049597145711215</v>
      </c>
      <c r="F668" s="23">
        <f t="shared" ca="1" si="57"/>
        <v>0.59860178967075839</v>
      </c>
      <c r="G668" s="23">
        <f t="shared" ca="1" si="58"/>
        <v>6.4073550179466077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ca="1" si="55"/>
        <v>1.3345811952685969</v>
      </c>
      <c r="E669" s="23">
        <f t="shared" ca="1" si="56"/>
        <v>1.0067570473752434</v>
      </c>
      <c r="F669" s="23">
        <f t="shared" ca="1" si="57"/>
        <v>0.59818426989857321</v>
      </c>
      <c r="G669" s="23">
        <f t="shared" ca="1" si="58"/>
        <v>6.4024674460729543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ca="1" si="55"/>
        <v>1.3346861726553165</v>
      </c>
      <c r="E670" s="23">
        <f t="shared" ca="1" si="56"/>
        <v>1.0085539146274527</v>
      </c>
      <c r="F670" s="23">
        <f t="shared" ca="1" si="57"/>
        <v>0.5977671627938369</v>
      </c>
      <c r="G670" s="23">
        <f t="shared" ca="1" si="58"/>
        <v>6.3975847049688834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ca="1" si="55"/>
        <v>1.334790688603305</v>
      </c>
      <c r="E671" s="23">
        <f t="shared" ca="1" si="56"/>
        <v>1.0103503183756315</v>
      </c>
      <c r="F671" s="23">
        <f t="shared" ca="1" si="57"/>
        <v>0.59735046755280752</v>
      </c>
      <c r="G671" s="23">
        <f t="shared" ca="1" si="58"/>
        <v>6.3927067852256307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ca="1" si="55"/>
        <v>1.3348947458130054</v>
      </c>
      <c r="E672" s="23">
        <f t="shared" ca="1" si="56"/>
        <v>1.0121462606556686</v>
      </c>
      <c r="F672" s="23">
        <f t="shared" ca="1" si="57"/>
        <v>0.59693418337965809</v>
      </c>
      <c r="G672" s="23">
        <f t="shared" ca="1" si="58"/>
        <v>6.3878336775270803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ca="1" si="55"/>
        <v>1.3349983469651359</v>
      </c>
      <c r="E673" s="23">
        <f t="shared" ca="1" si="56"/>
        <v>1.0139417434915463</v>
      </c>
      <c r="F673" s="23">
        <f t="shared" ca="1" si="57"/>
        <v>0.59651830948637308</v>
      </c>
      <c r="G673" s="23">
        <f t="shared" ca="1" si="58"/>
        <v>6.3829653726485631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ca="1" si="61">1+$E$14/$E$13*(1-$C$19^2/C674^2)</f>
        <v>1.3351014947208619</v>
      </c>
      <c r="E674" s="23">
        <f t="shared" ref="E674:E689" ca="1" si="62">$C$20*(C674/$C$19-$C$19/C674)</f>
        <v>1.01573676889543</v>
      </c>
      <c r="F674" s="23">
        <f t="shared" ref="F674:F689" ca="1" si="63">(D674^2+E674^2)^0.5/(D674^2+E674^2)</f>
        <v>0.596102845092645</v>
      </c>
      <c r="G674" s="23">
        <f t="shared" ref="G674:G689" ca="1" si="64">F674*$C$22/$C$12-$C$3</f>
        <v>6.3781018614556384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ca="1" si="61"/>
        <v>1.3352041917219659</v>
      </c>
      <c r="E675" s="23">
        <f t="shared" ca="1" si="62"/>
        <v>1.0175313388677509</v>
      </c>
      <c r="F675" s="23">
        <f t="shared" ca="1" si="63"/>
        <v>0.59568778942577483</v>
      </c>
      <c r="G675" s="23">
        <f t="shared" ca="1" si="64"/>
        <v>6.3732431349029337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ca="1" si="61"/>
        <v>1.3353064405910184</v>
      </c>
      <c r="E676" s="23">
        <f t="shared" ca="1" si="62"/>
        <v>1.0193254553972924</v>
      </c>
      <c r="F676" s="23">
        <f t="shared" ca="1" si="63"/>
        <v>0.595273141720571</v>
      </c>
      <c r="G676" s="23">
        <f t="shared" ca="1" si="64"/>
        <v>6.3683891840329601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ca="1" si="61"/>
        <v>1.3354082439315436</v>
      </c>
      <c r="E677" s="23">
        <f t="shared" ca="1" si="62"/>
        <v>1.0211191204612764</v>
      </c>
      <c r="F677" s="23">
        <f t="shared" ca="1" si="63"/>
        <v>0.59485890121925111</v>
      </c>
      <c r="G677" s="23">
        <f t="shared" ca="1" si="64"/>
        <v>6.3635399999749609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ca="1" si="61"/>
        <v>1.3355096043281864</v>
      </c>
      <c r="E678" s="23">
        <f t="shared" ca="1" si="62"/>
        <v>1.0229123360254455</v>
      </c>
      <c r="F678" s="23">
        <f t="shared" ca="1" si="63"/>
        <v>0.59444506717134449</v>
      </c>
      <c r="G678" s="23">
        <f t="shared" ca="1" si="64"/>
        <v>6.3586955739437752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ca="1" si="61"/>
        <v>1.3356105243468757</v>
      </c>
      <c r="E679" s="23">
        <f t="shared" ca="1" si="62"/>
        <v>1.0247051040441473</v>
      </c>
      <c r="F679" s="23">
        <f t="shared" ca="1" si="63"/>
        <v>0.59403163883359589</v>
      </c>
      <c r="G679" s="23">
        <f t="shared" ca="1" si="64"/>
        <v>6.3538558972387031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ca="1" si="61"/>
        <v>1.3357110065349871</v>
      </c>
      <c r="E680" s="23">
        <f t="shared" ca="1" si="62"/>
        <v>1.0264974264604143</v>
      </c>
      <c r="F680" s="23">
        <f t="shared" ca="1" si="63"/>
        <v>0.59361861546987094</v>
      </c>
      <c r="G680" s="23">
        <f t="shared" ca="1" si="64"/>
        <v>6.349020961242406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ca="1" si="61"/>
        <v>1.3358110534215037</v>
      </c>
      <c r="E681" s="23">
        <f t="shared" ca="1" si="62"/>
        <v>1.0282893052060504</v>
      </c>
      <c r="F681" s="23">
        <f t="shared" ca="1" si="63"/>
        <v>0.59320599635106142</v>
      </c>
      <c r="G681" s="23">
        <f t="shared" ca="1" si="64"/>
        <v>6.3441907574197929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ca="1" si="61"/>
        <v>1.3359106675171755</v>
      </c>
      <c r="E682" s="23">
        <f t="shared" ca="1" si="62"/>
        <v>1.0300807422017069</v>
      </c>
      <c r="F682" s="23">
        <f t="shared" ca="1" si="63"/>
        <v>0.59279378075499389</v>
      </c>
      <c r="G682" s="23">
        <f t="shared" ca="1" si="64"/>
        <v>6.3393652773169542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ca="1" si="61"/>
        <v>1.3360098513146759</v>
      </c>
      <c r="E683" s="23">
        <f t="shared" ca="1" si="62"/>
        <v>1.0318717393569661</v>
      </c>
      <c r="F683" s="23">
        <f t="shared" ca="1" si="63"/>
        <v>0.59238196796633669</v>
      </c>
      <c r="G683" s="23">
        <f t="shared" ca="1" si="64"/>
        <v>6.3345445125600719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ca="1" si="61"/>
        <v>1.3361086072887582</v>
      </c>
      <c r="E684" s="23">
        <f t="shared" ca="1" si="62"/>
        <v>1.0336622985704191</v>
      </c>
      <c r="F684" s="23">
        <f t="shared" ca="1" si="63"/>
        <v>0.59197055727651138</v>
      </c>
      <c r="G684" s="23">
        <f t="shared" ca="1" si="64"/>
        <v>6.3297284548543811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ca="1" si="61"/>
        <v>1.3362069378964112</v>
      </c>
      <c r="E685" s="23">
        <f t="shared" ca="1" si="62"/>
        <v>1.0354524217297467</v>
      </c>
      <c r="F685" s="23">
        <f t="shared" ca="1" si="63"/>
        <v>0.59155954798360144</v>
      </c>
      <c r="G685" s="23">
        <f t="shared" ca="1" si="64"/>
        <v>6.3249170959831034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ca="1" si="61"/>
        <v>1.3363048455770097</v>
      </c>
      <c r="E686" s="23">
        <f t="shared" ca="1" si="62"/>
        <v>1.0372421107117964</v>
      </c>
      <c r="F686" s="23">
        <f t="shared" ca="1" si="63"/>
        <v>0.59114893939226576</v>
      </c>
      <c r="G686" s="23">
        <f t="shared" ca="1" si="64"/>
        <v>6.3201104278064335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ca="1" si="61"/>
        <v>1.3364023327524677</v>
      </c>
      <c r="E687" s="23">
        <f t="shared" ca="1" si="62"/>
        <v>1.0390313673826583</v>
      </c>
      <c r="F687" s="23">
        <f t="shared" ca="1" si="63"/>
        <v>0.59073873081365136</v>
      </c>
      <c r="G687" s="23">
        <f t="shared" ca="1" si="64"/>
        <v>6.315308442260517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ca="1" si="61"/>
        <v>1.336499401827387</v>
      </c>
      <c r="E688" s="23">
        <f t="shared" ca="1" si="62"/>
        <v>1.0408201935977461</v>
      </c>
      <c r="F688" s="23">
        <f t="shared" ca="1" si="63"/>
        <v>0.5903289215653067</v>
      </c>
      <c r="G688" s="23">
        <f t="shared" ca="1" si="64"/>
        <v>6.3105111313564386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ca="1" si="61"/>
        <v>1.3365960551892067</v>
      </c>
      <c r="E689" s="23">
        <f t="shared" ca="1" si="62"/>
        <v>1.0426085912018703</v>
      </c>
      <c r="F689" s="23">
        <f t="shared" ca="1" si="63"/>
        <v>0.5899195109710974</v>
      </c>
      <c r="G689" s="23">
        <f t="shared" ca="1" si="64"/>
        <v>6.3057184871792282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"/>
  <sheetViews>
    <sheetView workbookViewId="0">
      <selection activeCell="F26" sqref="F26"/>
    </sheetView>
  </sheetViews>
  <sheetFormatPr defaultRowHeight="13.5" x14ac:dyDescent="0.15"/>
  <sheetData/>
  <phoneticPr fontId="2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L689"/>
  <sheetViews>
    <sheetView topLeftCell="A14" workbookViewId="0">
      <selection activeCell="N12" sqref="N12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計算途中過程!E7</f>
        <v>250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141</v>
      </c>
      <c r="C9" s="23">
        <f>C4/C5*C7</f>
        <v>0.89774999999999994</v>
      </c>
    </row>
    <row r="10" spans="2:5" x14ac:dyDescent="0.15">
      <c r="B10" s="23" t="s">
        <v>48</v>
      </c>
      <c r="C10" s="26">
        <f ca="1">計算途中過程!E67</f>
        <v>39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 ca="1">C10/C11/計算途中過程!E64</f>
        <v>16.657832903691379</v>
      </c>
    </row>
    <row r="13" spans="2:5" x14ac:dyDescent="0.15">
      <c r="B13" s="23" t="s">
        <v>143</v>
      </c>
      <c r="C13" s="27">
        <f ca="1">(計算途中過程!E63-計算途中過程!E60)*1</f>
        <v>284.41141478371492</v>
      </c>
      <c r="D13" s="23" t="s">
        <v>144</v>
      </c>
      <c r="E13" s="23">
        <f ca="1">C13*0.000001</f>
        <v>2.844114147837149E-4</v>
      </c>
    </row>
    <row r="14" spans="2:5" x14ac:dyDescent="0.15">
      <c r="B14" s="23" t="s">
        <v>51</v>
      </c>
      <c r="C14" s="26">
        <f ca="1">計算途中過程!E68</f>
        <v>105.33240997229917</v>
      </c>
      <c r="D14" s="23" t="s">
        <v>52</v>
      </c>
      <c r="E14" s="23">
        <f ca="1">C14*0.000001</f>
        <v>1.0533240997229917E-4</v>
      </c>
    </row>
    <row r="15" spans="2:5" x14ac:dyDescent="0.15">
      <c r="B15" s="23" t="s">
        <v>86</v>
      </c>
      <c r="C15" s="28">
        <f ca="1">計算途中過程!E70</f>
        <v>20.891772346983338</v>
      </c>
      <c r="D15" s="23" t="s">
        <v>70</v>
      </c>
      <c r="E15" s="23">
        <f ca="1">C15*0.000000001</f>
        <v>2.0891772346983337E-8</v>
      </c>
    </row>
    <row r="18" spans="2:11" x14ac:dyDescent="0.15">
      <c r="B18" s="23" t="s">
        <v>145</v>
      </c>
      <c r="C18" s="23">
        <f ca="1">8*C12^2*C9/PI()^2</f>
        <v>201.92154382335386</v>
      </c>
    </row>
    <row r="19" spans="2:11" x14ac:dyDescent="0.15">
      <c r="B19" s="23" t="s">
        <v>146</v>
      </c>
      <c r="C19" s="23">
        <f ca="1">1/(E14*E15)^0.5</f>
        <v>674110.89643532666</v>
      </c>
      <c r="D19" s="23" t="s">
        <v>147</v>
      </c>
      <c r="E19" s="29">
        <f ca="1">C19/2/PI()/1000</f>
        <v>107.28808135979098</v>
      </c>
    </row>
    <row r="20" spans="2:11" x14ac:dyDescent="0.15">
      <c r="B20" s="23" t="s">
        <v>148</v>
      </c>
      <c r="C20" s="23">
        <f ca="1">(E14/E15)^0.5/C18</f>
        <v>0.35165007143684263</v>
      </c>
      <c r="F20" s="23" t="s">
        <v>149</v>
      </c>
      <c r="G20" s="23">
        <f ca="1">MAX(F29:F689)</f>
        <v>2.1309863331143806</v>
      </c>
    </row>
    <row r="21" spans="2:11" x14ac:dyDescent="0.15">
      <c r="F21" s="23" t="s">
        <v>150</v>
      </c>
      <c r="G21" s="23">
        <f ca="1">MATCH(G20,F29:F689,0)</f>
        <v>79</v>
      </c>
    </row>
    <row r="22" spans="2:11" x14ac:dyDescent="0.15">
      <c r="B22" s="23" t="s">
        <v>151</v>
      </c>
      <c r="C22" s="23">
        <f>C1/2</f>
        <v>125</v>
      </c>
      <c r="F22" s="23" t="s">
        <v>152</v>
      </c>
      <c r="G22" s="23">
        <f ca="1">OFFSET(B28,G21,0,1,1)</f>
        <v>59</v>
      </c>
    </row>
    <row r="23" spans="2:11" x14ac:dyDescent="0.15">
      <c r="B23" s="23" t="s">
        <v>153</v>
      </c>
      <c r="C23" s="23">
        <f ca="1">C4*C12/C22</f>
        <v>1.6791095566920911</v>
      </c>
      <c r="F23" s="23" t="s">
        <v>154</v>
      </c>
      <c r="G23" s="23">
        <f ca="1">G20/C23</f>
        <v>1.2691169105799764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 ca="1">1+$E$14/$E$13*(1-$C$19^2/C26^2)</f>
        <v>0.36135208187981527</v>
      </c>
      <c r="E26" s="23">
        <f ca="1">$C$20*(C26/$C$19-$C$19/C26)</f>
        <v>-0.36738302896046476</v>
      </c>
      <c r="F26" s="23">
        <f ca="1">(D26^2+E26^2)^0.5/(D26^2+E26^2)</f>
        <v>1.9405749957444158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ca="1" si="1">1+$E$14/$E$13*(1-$C$19^2/C29^2)</f>
        <v>-9.2872121125637133</v>
      </c>
      <c r="E29" s="23">
        <f t="shared" ref="E29:E92" ca="1" si="2">$C$20*(C29/$C$19-$C$19/C29)</f>
        <v>-1.820840578614261</v>
      </c>
      <c r="F29" s="23">
        <f ca="1">(D29^2+E29^2)^0.5/(D29^2+E29^2)</f>
        <v>0.10566328806188201</v>
      </c>
      <c r="G29" s="23">
        <f ca="1">F29*$C$22/$C$12-$C$3</f>
        <v>0.19289491520883106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ca="1" si="1"/>
        <v>-8.7736709382015157</v>
      </c>
      <c r="E30" s="23">
        <f t="shared" ca="1" si="2"/>
        <v>-1.7731921790724876</v>
      </c>
      <c r="F30" s="23">
        <f t="shared" ref="F30:F93" ca="1" si="3">(D30^2+E30^2)^0.5/(D30^2+E30^2)</f>
        <v>0.11171858622338744</v>
      </c>
      <c r="G30" s="23">
        <f t="shared" ref="G30:G93" ca="1" si="4">F30*$C$22/$C$12-$C$3</f>
        <v>0.23833373516604461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ca="1" si="1"/>
        <v>-8.296372794565416</v>
      </c>
      <c r="E31" s="23">
        <f t="shared" ca="1" si="2"/>
        <v>-1.7277347122528095</v>
      </c>
      <c r="F31" s="23">
        <f t="shared" ca="1" si="3"/>
        <v>0.11800293636701789</v>
      </c>
      <c r="G31" s="23">
        <f t="shared" ca="1" si="4"/>
        <v>0.28549135599796738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ca="1" si="1"/>
        <v>-7.8519857585678139</v>
      </c>
      <c r="E32" s="23">
        <f t="shared" ca="1" si="2"/>
        <v>-1.6843153223839187</v>
      </c>
      <c r="F32" s="23">
        <f t="shared" ca="1" si="3"/>
        <v>0.12452363690759136</v>
      </c>
      <c r="G32" s="23">
        <f t="shared" ca="1" si="4"/>
        <v>0.33442254484373002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ca="1" si="1"/>
        <v>-7.437552180295576</v>
      </c>
      <c r="E33" s="23">
        <f t="shared" ca="1" si="2"/>
        <v>-1.6427950496737156</v>
      </c>
      <c r="F33" s="23">
        <f t="shared" ca="1" si="3"/>
        <v>0.13128837288509126</v>
      </c>
      <c r="G33" s="23">
        <f t="shared" ca="1" si="4"/>
        <v>0.38518497006892882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ca="1" si="1"/>
        <v>-7.0504393432071204</v>
      </c>
      <c r="E34" s="23">
        <f t="shared" ca="1" si="2"/>
        <v>-1.6030472863116203</v>
      </c>
      <c r="F34" s="23">
        <f t="shared" ca="1" si="3"/>
        <v>0.13830523713924744</v>
      </c>
      <c r="G34" s="23">
        <f t="shared" ca="1" si="4"/>
        <v>0.43783936015920022</v>
      </c>
      <c r="H34" s="23">
        <f t="shared" si="5"/>
        <v>12</v>
      </c>
      <c r="K34" s="23" t="s">
        <v>160</v>
      </c>
      <c r="L34" s="23">
        <f ca="1">MATCH(C2,OFFSET(G28,G21,0,661-G21),-1)</f>
        <v>23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ca="1" si="1"/>
        <v>-6.6882975493470953</v>
      </c>
      <c r="E35" s="23">
        <f t="shared" ca="1" si="2"/>
        <v>-1.5649564338618887</v>
      </c>
      <c r="F35" s="23">
        <f t="shared" ca="1" si="3"/>
        <v>0.14558275284848771</v>
      </c>
      <c r="G35" s="23">
        <f t="shared" ca="1" si="4"/>
        <v>0.49244967285200214</v>
      </c>
      <c r="H35" s="23">
        <f t="shared" si="5"/>
        <v>12</v>
      </c>
      <c r="K35" s="23" t="s">
        <v>135</v>
      </c>
      <c r="L35" s="23">
        <f ca="1">INDEX(G29:G689,G21+L34,0)</f>
        <v>11.989700034977139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ca="1" si="1"/>
        <v>-6.3490243795040007</v>
      </c>
      <c r="E36" s="23">
        <f t="shared" ca="1" si="2"/>
        <v>-1.5284167320535174</v>
      </c>
      <c r="F36" s="23">
        <f t="shared" ca="1" si="3"/>
        <v>0.15312989751613354</v>
      </c>
      <c r="G36" s="23">
        <f t="shared" ca="1" si="4"/>
        <v>0.54908327512848276</v>
      </c>
      <c r="H36" s="23">
        <f t="shared" si="5"/>
        <v>12</v>
      </c>
      <c r="K36" s="23" t="s">
        <v>152</v>
      </c>
      <c r="L36" s="23">
        <f ca="1">INDEX(B29:B689,G21+L34,0)</f>
        <v>70.5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ca="1" si="1"/>
        <v>-6.0307341101180851</v>
      </c>
      <c r="E37" s="23">
        <f t="shared" ca="1" si="2"/>
        <v>-1.4933312339714213</v>
      </c>
      <c r="F37" s="23">
        <f t="shared" ca="1" si="3"/>
        <v>0.16095612849017996</v>
      </c>
      <c r="G37" s="23">
        <f t="shared" ca="1" si="4"/>
        <v>0.60781113471332804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ca="1" si="1"/>
        <v>-5.7317314538032686</v>
      </c>
      <c r="E38" s="23">
        <f t="shared" ca="1" si="2"/>
        <v>-1.4596109067344007</v>
      </c>
      <c r="F38" s="23">
        <f t="shared" ca="1" si="3"/>
        <v>0.16907141010613352</v>
      </c>
      <c r="G38" s="23">
        <f t="shared" ca="1" si="4"/>
        <v>0.66870802375400273</v>
      </c>
      <c r="H38" s="23">
        <f t="shared" si="5"/>
        <v>12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ca="1" si="1"/>
        <v>-5.4504889387732263</v>
      </c>
      <c r="E39" s="23">
        <f t="shared" ca="1" si="2"/>
        <v>-1.4271738400917497</v>
      </c>
      <c r="F39" s="23">
        <f t="shared" ca="1" si="3"/>
        <v>0.17748624254502057</v>
      </c>
      <c r="G39" s="23">
        <f t="shared" ca="1" si="4"/>
        <v>0.73185273537058937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ca="1" si="1"/>
        <v>-5.1856273620785647</v>
      </c>
      <c r="E40" s="23">
        <f t="shared" ca="1" si="2"/>
        <v>-1.3959445481261541</v>
      </c>
      <c r="F40" s="23">
        <f t="shared" ca="1" si="3"/>
        <v>0.18621169250062758</v>
      </c>
      <c r="G40" s="23">
        <f t="shared" ca="1" si="4"/>
        <v>0.79732831378206337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ca="1" si="1"/>
        <v>-4.935898848402906</v>
      </c>
      <c r="E41" s="23">
        <f t="shared" ca="1" si="2"/>
        <v>-1.3658533515293212</v>
      </c>
      <c r="F41" s="23">
        <f t="shared" ca="1" si="3"/>
        <v>0.19525942575105623</v>
      </c>
      <c r="G41" s="23">
        <f t="shared" ca="1" si="4"/>
        <v>0.865222298722503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ca="1" si="1"/>
        <v>-4.7001721249122195</v>
      </c>
      <c r="E42" s="23">
        <f t="shared" ca="1" si="2"/>
        <v>-1.3368358298086795</v>
      </c>
      <c r="F42" s="23">
        <f t="shared" ca="1" si="3"/>
        <v>0.20464174172945365</v>
      </c>
      <c r="G42" s="23">
        <f t="shared" ca="1" si="4"/>
        <v>0.93562698485906448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ca="1" si="1"/>
        <v>-4.4774196869537839</v>
      </c>
      <c r="E43" s="23">
        <f t="shared" ca="1" si="2"/>
        <v>-1.3088323343599966</v>
      </c>
      <c r="F43" s="23">
        <f t="shared" ca="1" si="3"/>
        <v>0.21437161018696052</v>
      </c>
      <c r="G43" s="23">
        <f t="shared" ca="1" si="4"/>
        <v>1.0086396969099125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ca="1" si="1"/>
        <v>-4.2667065821216177</v>
      </c>
      <c r="E44" s="23">
        <f t="shared" ca="1" si="2"/>
        <v>-1.2817875546593476</v>
      </c>
      <c r="F44" s="23">
        <f t="shared" ca="1" si="3"/>
        <v>0.22446271003700488</v>
      </c>
      <c r="G44" s="23">
        <f t="shared" ca="1" si="4"/>
        <v>1.0843630811309186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ca="1" si="1"/>
        <v>-4.0671805835970671</v>
      </c>
      <c r="E45" s="23">
        <f t="shared" ca="1" si="2"/>
        <v>-1.2556501309345158</v>
      </c>
      <c r="F45" s="23">
        <f t="shared" ca="1" si="3"/>
        <v>0.23492947046352453</v>
      </c>
      <c r="G45" s="23">
        <f t="shared" ca="1" si="4"/>
        <v>1.1629054137908308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ca="1" si="1"/>
        <v>-3.8780635595213155</v>
      </c>
      <c r="E46" s="23">
        <f t="shared" ca="1" si="2"/>
        <v>-1.230372307607827</v>
      </c>
      <c r="F46" s="23">
        <f t="shared" ca="1" si="3"/>
        <v>0.24578711436578282</v>
      </c>
      <c r="G46" s="23">
        <f t="shared" ca="1" si="4"/>
        <v>1.2443809271801825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ca="1" si="1"/>
        <v>-3.6986438748784041</v>
      </c>
      <c r="E47" s="23">
        <f t="shared" ca="1" si="2"/>
        <v>-1.2059096225897219</v>
      </c>
      <c r="F47" s="23">
        <f t="shared" ca="1" si="3"/>
        <v>0.25705170419830947</v>
      </c>
      <c r="G47" s="23">
        <f t="shared" ca="1" si="4"/>
        <v>1.3289101535931693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ca="1" si="1"/>
        <v>-3.5282696870953743</v>
      </c>
      <c r="E48" s="23">
        <f t="shared" ca="1" si="2"/>
        <v>-1.1822206281695946</v>
      </c>
      <c r="F48" s="23">
        <f t="shared" ca="1" si="3"/>
        <v>0.2687401902450679</v>
      </c>
      <c r="G48" s="23">
        <f t="shared" ca="1" si="4"/>
        <v>1.4166202875759053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ca="1" si="1"/>
        <v>-3.3663430172080275</v>
      </c>
      <c r="E49" s="23">
        <f t="shared" ca="1" si="2"/>
        <v>-1.1592666398175466</v>
      </c>
      <c r="F49" s="23">
        <f t="shared" ca="1" si="3"/>
        <v>0.28087046134093191</v>
      </c>
      <c r="G49" s="23">
        <f t="shared" ca="1" si="4"/>
        <v>1.5076455665392325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ca="1" si="1"/>
        <v>-3.2123144957271261</v>
      </c>
      <c r="E50" s="23">
        <f t="shared" ca="1" si="2"/>
        <v>-1.1370115096941633</v>
      </c>
      <c r="F50" s="23">
        <f t="shared" ca="1" si="3"/>
        <v>0.29346139801934523</v>
      </c>
      <c r="G50" s="23">
        <f t="shared" ca="1" si="4"/>
        <v>1.6021276695775515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ca="1" si="1"/>
        <v>-3.0656786968611396</v>
      </c>
      <c r="E51" s="23">
        <f t="shared" ca="1" si="2"/>
        <v>-1.1154214220787038</v>
      </c>
      <c r="F51" s="23">
        <f t="shared" ca="1" si="3"/>
        <v>0.30653292802070004</v>
      </c>
      <c r="G51" s="23">
        <f t="shared" ca="1" si="4"/>
        <v>1.7002161340024329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ca="1" si="1"/>
        <v>-2.925969986986559</v>
      </c>
      <c r="E52" s="23">
        <f t="shared" ca="1" si="2"/>
        <v>-1.0944647082803138</v>
      </c>
      <c r="F52" s="23">
        <f t="shared" ca="1" si="3"/>
        <v>0.32010608403914526</v>
      </c>
      <c r="G52" s="23">
        <f t="shared" ca="1" si="4"/>
        <v>1.802068788673358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ca="1" si="1"/>
        <v>-2.7927588235954435</v>
      </c>
      <c r="E53" s="23">
        <f t="shared" ca="1" si="2"/>
        <v>-1.074111678901319</v>
      </c>
      <c r="F53" s="23">
        <f t="shared" ca="1" si="3"/>
        <v>0.33420306351332441</v>
      </c>
      <c r="G53" s="23">
        <f t="shared" ca="1" si="4"/>
        <v>1.9078522026660574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ca="1" si="1"/>
        <v>-2.6656484497103117</v>
      </c>
      <c r="E54" s="23">
        <f t="shared" ca="1" si="2"/>
        <v>-1.0543344715839005</v>
      </c>
      <c r="F54" s="23">
        <f t="shared" ca="1" si="3"/>
        <v>0.3488472901754851</v>
      </c>
      <c r="G54" s="23">
        <f t="shared" ca="1" si="4"/>
        <v>2.0177421471356314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ca="1" si="1"/>
        <v>-2.5442719361999631</v>
      </c>
      <c r="E55" s="23">
        <f t="shared" ca="1" si="2"/>
        <v>-1.0351069125979866</v>
      </c>
      <c r="F55" s="23">
        <f t="shared" ca="1" si="3"/>
        <v>0.36406347695925068</v>
      </c>
      <c r="G55" s="23">
        <f t="shared" ca="1" si="4"/>
        <v>2.1319240673750408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ca="1" si="1"/>
        <v>-2.4282895307707428</v>
      </c>
      <c r="E56" s="23">
        <f t="shared" ca="1" si="2"/>
        <v>-1.0164043908242566</v>
      </c>
      <c r="F56" s="23">
        <f t="shared" ca="1" si="3"/>
        <v>0.3798776897240046</v>
      </c>
      <c r="G56" s="23">
        <f t="shared" ca="1" si="4"/>
        <v>2.2505935610014407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ca="1" si="1"/>
        <v>-2.3173862778232115</v>
      </c>
      <c r="E57" s="23">
        <f t="shared" ca="1" si="2"/>
        <v>-0.99820374285629021</v>
      </c>
      <c r="F57" s="23">
        <f t="shared" ca="1" si="3"/>
        <v>0.39631741107716872</v>
      </c>
      <c r="G57" s="23">
        <f t="shared" ca="1" si="4"/>
        <v>2.3739568568771086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ca="1" si="1"/>
        <v>-2.2112698780006399</v>
      </c>
      <c r="E58" s="23">
        <f t="shared" ca="1" si="2"/>
        <v>-0.98048314809383752</v>
      </c>
      <c r="F58" s="23">
        <f t="shared" ca="1" si="3"/>
        <v>0.41341160335726057</v>
      </c>
      <c r="G58" s="23">
        <f t="shared" ca="1" si="4"/>
        <v>2.5022312877328754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ca="1" si="1"/>
        <v>-2.1096687602345741</v>
      </c>
      <c r="E59" s="23">
        <f t="shared" ca="1" si="2"/>
        <v>-0.96322203282809027</v>
      </c>
      <c r="F59" s="23">
        <f t="shared" ca="1" si="3"/>
        <v>0.43119076957169011</v>
      </c>
      <c r="G59" s="23">
        <f t="shared" ca="1" si="4"/>
        <v>2.635645747443971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ca="1" si="1"/>
        <v>-2.0123303425152987</v>
      </c>
      <c r="E60" s="23">
        <f t="shared" ca="1" si="2"/>
        <v>-0.94640098243242687</v>
      </c>
      <c r="F60" s="23">
        <f t="shared" ca="1" si="3"/>
        <v>0.44968701075326545</v>
      </c>
      <c r="G60" s="23">
        <f t="shared" ca="1" si="4"/>
        <v>2.7744411214319382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ca="1" si="1"/>
        <v>-1.919019460565524</v>
      </c>
      <c r="E61" s="23">
        <f t="shared" ca="1" si="2"/>
        <v>-0.93000166087059455</v>
      </c>
      <c r="F61" s="23">
        <f t="shared" ca="1" si="3"/>
        <v>0.46893407779588414</v>
      </c>
      <c r="G61" s="23">
        <f t="shared" ca="1" si="4"/>
        <v>2.9188706756384879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ca="1" si="1"/>
        <v>-1.82951694614479</v>
      </c>
      <c r="E62" s="23">
        <f t="shared" ca="1" si="2"/>
        <v>-0.91400673682065459</v>
      </c>
      <c r="F62" s="23">
        <f t="shared" ca="1" si="3"/>
        <v>0.48896741533824239</v>
      </c>
      <c r="G62" s="23">
        <f t="shared" ca="1" si="4"/>
        <v>3.0692003858278523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ca="1" si="1"/>
        <v>-1.7436183389191622</v>
      </c>
      <c r="E63" s="23">
        <f t="shared" ca="1" si="2"/>
        <v>-0.8983998157888814</v>
      </c>
      <c r="F63" s="23">
        <f t="shared" ca="1" si="3"/>
        <v>0.50982419466748585</v>
      </c>
      <c r="G63" s="23">
        <f t="shared" ca="1" si="4"/>
        <v>3.2257091844950367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ca="1" si="1"/>
        <v>-1.6611327177455872</v>
      </c>
      <c r="E64" s="23">
        <f t="shared" ca="1" si="2"/>
        <v>-0.88316537765454883</v>
      </c>
      <c r="F64" s="23">
        <f t="shared" ca="1" si="3"/>
        <v>0.53154333189279523</v>
      </c>
      <c r="G64" s="23">
        <f t="shared" ca="1" si="4"/>
        <v>3.3886890972399919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ca="1" si="1"/>
        <v>-1.5818816388847603</v>
      </c>
      <c r="E65" s="23">
        <f t="shared" ca="1" si="2"/>
        <v>-0.8682887191453893</v>
      </c>
      <c r="F65" s="23">
        <f t="shared" ca="1" si="3"/>
        <v>0.55416548676944266</v>
      </c>
      <c r="G65" s="23">
        <f t="shared" ca="1" si="4"/>
        <v>3.5584452339433619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ca="1" si="1"/>
        <v>-1.5056981701062013</v>
      </c>
      <c r="E66" s="23">
        <f t="shared" ca="1" si="2"/>
        <v>-0.85375590079548691</v>
      </c>
      <c r="F66" s="23">
        <f t="shared" ca="1" si="3"/>
        <v>0.57773303651152674</v>
      </c>
      <c r="G66" s="23">
        <f t="shared" ca="1" si="4"/>
        <v>3.7352955922578395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ca="1" si="1"/>
        <v>-1.4324260109143343</v>
      </c>
      <c r="E67" s="23">
        <f t="shared" ca="1" si="2"/>
        <v>-0.83955369798333157</v>
      </c>
      <c r="F67" s="23">
        <f t="shared" ca="1" si="3"/>
        <v>0.60229001768876234</v>
      </c>
      <c r="G67" s="23">
        <f t="shared" ca="1" si="4"/>
        <v>3.9195706216029964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ca="1" si="1"/>
        <v>-1.3619186902303788</v>
      </c>
      <c r="E68" s="23">
        <f t="shared" ca="1" si="2"/>
        <v>-0.82566955568850298</v>
      </c>
      <c r="F68" s="23">
        <f t="shared" ca="1" si="3"/>
        <v>0.62788202782988345</v>
      </c>
      <c r="G68" s="23">
        <f t="shared" ca="1" si="4"/>
        <v>4.111612484799454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ca="1" si="1"/>
        <v>-1.2940388338335351</v>
      </c>
      <c r="E69" s="23">
        <f t="shared" ca="1" si="2"/>
        <v>-0.81209154664160099</v>
      </c>
      <c r="F69" s="23">
        <f t="shared" ca="1" si="3"/>
        <v>0.65455607662263149</v>
      </c>
      <c r="G69" s="23">
        <f t="shared" ca="1" si="4"/>
        <v>4.3117739414769689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ca="1" si="1"/>
        <v>-1.228657494714724</v>
      </c>
      <c r="E70" s="23">
        <f t="shared" ca="1" si="2"/>
        <v>-0.79880833257418393</v>
      </c>
      <c r="F70" s="23">
        <f t="shared" ca="1" si="3"/>
        <v>0.68236037458006238</v>
      </c>
      <c r="G70" s="23">
        <f t="shared" ca="1" si="4"/>
        <v>4.5204167622312026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ca="1" si="1"/>
        <v>-1.1656535402429857</v>
      </c>
      <c r="E71" s="23">
        <f t="shared" ca="1" si="2"/>
        <v>-0.78580912830407601</v>
      </c>
      <c r="F71" s="23">
        <f t="shared" ca="1" si="3"/>
        <v>0.71134404471259138</v>
      </c>
      <c r="G71" s="23">
        <f t="shared" ca="1" si="4"/>
        <v>4.7379095650172891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ca="1" si="1"/>
        <v>-1.1049130907020182</v>
      </c>
      <c r="E72" s="23">
        <f t="shared" ca="1" si="2"/>
        <v>-0.77308366841691578</v>
      </c>
      <c r="F72" s="23">
        <f t="shared" ca="1" si="3"/>
        <v>0.74155674009337202</v>
      </c>
      <c r="G72" s="23">
        <f t="shared" ca="1" si="4"/>
        <v>4.964624945369116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ca="1" si="1"/>
        <v>-1.0463290043339608</v>
      </c>
      <c r="E73" s="23">
        <f t="shared" ca="1" si="2"/>
        <v>-0.76062217632759876</v>
      </c>
      <c r="F73" s="23">
        <f t="shared" ca="1" si="3"/>
        <v>0.77304814723870563</v>
      </c>
      <c r="G73" s="23">
        <f t="shared" ca="1" si="4"/>
        <v>5.2009357497771971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ca="1" si="1"/>
        <v>-0.98980040453930695</v>
      </c>
      <c r="E74" s="23">
        <f t="shared" ca="1" si="2"/>
        <v>-0.74841533552561224</v>
      </c>
      <c r="F74" s="23">
        <f t="shared" ca="1" si="3"/>
        <v>0.80586735198305226</v>
      </c>
      <c r="G74" s="23">
        <f t="shared" ca="1" si="4"/>
        <v>5.4472103172291391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ca="1" si="1"/>
        <v>-0.93523224533456051</v>
      </c>
      <c r="E75" s="23">
        <f t="shared" ca="1" si="2"/>
        <v>-0.73645426282651505</v>
      </c>
      <c r="F75" s="23">
        <f t="shared" ca="1" si="3"/>
        <v>0.84006204109349591</v>
      </c>
      <c r="G75" s="23">
        <f t="shared" ca="1" si="4"/>
        <v>5.7038064881427202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ca="1" si="1"/>
        <v>-0.8825349115701111</v>
      </c>
      <c r="E76" s="23">
        <f t="shared" ca="1" si="2"/>
        <v>-0.72473048346813818</v>
      </c>
      <c r="F76" s="23">
        <f t="shared" ca="1" si="3"/>
        <v>0.87567750939238287</v>
      </c>
      <c r="G76" s="23">
        <f t="shared" ca="1" si="4"/>
        <v>5.9710641538366955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ca="1" si="1"/>
        <v>-0.83162385076650058</v>
      </c>
      <c r="E77" s="23">
        <f t="shared" ca="1" si="2"/>
        <v>-0.71323590790477531</v>
      </c>
      <c r="F77" s="23">
        <f t="shared" ca="1" si="3"/>
        <v>0.91275543888492994</v>
      </c>
      <c r="G77" s="23">
        <f t="shared" ca="1" si="4"/>
        <v>6.2492960951320926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ca="1" si="1"/>
        <v>-0.78241923374311684</v>
      </c>
      <c r="E78" s="23">
        <f t="shared" ca="1" si="2"/>
        <v>-0.70196281016580786</v>
      </c>
      <c r="F78" s="23">
        <f t="shared" ca="1" si="3"/>
        <v>0.9513324136964284</v>
      </c>
      <c r="G78" s="23">
        <f t="shared" ca="1" si="4"/>
        <v>6.5387768384746865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ca="1" si="1"/>
        <v>-0.73484564149438669</v>
      </c>
      <c r="E79" s="23">
        <f t="shared" ca="1" si="2"/>
        <v>-0.69090380765708959</v>
      </c>
      <c r="F79" s="23">
        <f t="shared" ca="1" si="3"/>
        <v>0.99143813305780382</v>
      </c>
      <c r="G79" s="23">
        <f t="shared" ca="1" si="4"/>
        <v>6.8397292462192141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ca="1" si="1"/>
        <v>-0.68883177601879986</v>
      </c>
      <c r="E80" s="23">
        <f t="shared" ca="1" si="2"/>
        <v>-0.68005184229410687</v>
      </c>
      <c r="F80" s="23">
        <f t="shared" ca="1" si="3"/>
        <v>1.0330932849033496</v>
      </c>
      <c r="G80" s="23">
        <f t="shared" ca="1" si="4"/>
        <v>7.1523085601550243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ca="1" si="1"/>
        <v>-0.64431019302938086</v>
      </c>
      <c r="E81" s="23">
        <f t="shared" ca="1" si="2"/>
        <v>-0.66940016286558535</v>
      </c>
      <c r="F81" s="23">
        <f t="shared" ca="1" si="3"/>
        <v>1.0763070458897319</v>
      </c>
      <c r="G81" s="23">
        <f t="shared" ca="1" si="4"/>
        <v>7.4765836417054441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ca="1" si="1"/>
        <v>-0.60121705467354936</v>
      </c>
      <c r="E82" s="23">
        <f t="shared" ca="1" si="2"/>
        <v>-0.65894230853492997</v>
      </c>
      <c r="F82" s="23">
        <f t="shared" ca="1" si="3"/>
        <v>1.1210741811427332</v>
      </c>
      <c r="G82" s="23">
        <f t="shared" ca="1" si="4"/>
        <v>7.8125152084931688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ca="1" si="1"/>
        <v>-0.55949190056860698</v>
      </c>
      <c r="E83" s="23">
        <f t="shared" ca="1" si="2"/>
        <v>-0.6486720933947614</v>
      </c>
      <c r="F83" s="23">
        <f t="shared" ca="1" si="3"/>
        <v>1.1673717304340518</v>
      </c>
      <c r="G83" s="23">
        <f t="shared" ca="1" si="4"/>
        <v>8.1599309674861882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ca="1" si="1"/>
        <v>-0.51907743561869801</v>
      </c>
      <c r="E84" s="23">
        <f t="shared" ca="1" si="2"/>
        <v>-0.63858359199695958</v>
      </c>
      <c r="F84" s="23">
        <f t="shared" ca="1" si="3"/>
        <v>1.2151552887072317</v>
      </c>
      <c r="G84" s="23">
        <f t="shared" ca="1" si="4"/>
        <v>8.5184977041487873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ca="1" si="1"/>
        <v>-0.47991933322212832</v>
      </c>
      <c r="E85" s="23">
        <f t="shared" ca="1" si="2"/>
        <v>-0.62867112578707529</v>
      </c>
      <c r="F85" s="23">
        <f t="shared" ca="1" si="3"/>
        <v>1.2643549199826749</v>
      </c>
      <c r="G85" s="23">
        <f t="shared" ca="1" si="4"/>
        <v>8.8876906204775104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ca="1" si="1"/>
        <v>-0.44196605260637312</v>
      </c>
      <c r="E86" s="23">
        <f t="shared" ca="1" si="2"/>
        <v>-0.61892925037785329</v>
      </c>
      <c r="F86" s="23">
        <f t="shared" ca="1" si="3"/>
        <v>1.3148707866415015</v>
      </c>
      <c r="G86" s="23">
        <f t="shared" ca="1" si="4"/>
        <v>9.2667605372464603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ca="1" si="1"/>
        <v>-0.40516866914342398</v>
      </c>
      <c r="E87" s="23">
        <f t="shared" ca="1" si="2"/>
        <v>-0.60935274360192659</v>
      </c>
      <c r="F87" s="23">
        <f t="shared" ca="1" si="3"/>
        <v>1.3665686323300374</v>
      </c>
      <c r="G87" s="23">
        <f t="shared" ca="1" si="4"/>
        <v>9.6546999978250891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ca="1" si="1"/>
        <v>-0.36948071660191428</v>
      </c>
      <c r="E88" s="23">
        <f t="shared" ca="1" si="2"/>
        <v>-0.59993659428858892</v>
      </c>
      <c r="F88" s="23">
        <f t="shared" ca="1" si="3"/>
        <v>1.4192753264284117</v>
      </c>
      <c r="G88" s="23">
        <f t="shared" ca="1" si="4"/>
        <v>10.050209833971712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ca="1" si="1"/>
        <v>-0.3348580403859136</v>
      </c>
      <c r="E89" s="23">
        <f t="shared" ca="1" si="2"/>
        <v>-0.5906759917139629</v>
      </c>
      <c r="F89" s="23">
        <f t="shared" ca="1" si="3"/>
        <v>1.4727747592351619</v>
      </c>
      <c r="G89" s="23">
        <f t="shared" ca="1" si="4"/>
        <v>10.451668363391935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ca="1" si="1"/>
        <v>-0.30125866089449604</v>
      </c>
      <c r="E90" s="23">
        <f t="shared" ca="1" si="2"/>
        <v>-0.58156631567788886</v>
      </c>
      <c r="F90" s="23">
        <f t="shared" ca="1" si="3"/>
        <v>1.5268044645438072</v>
      </c>
      <c r="G90" s="23">
        <f t="shared" ca="1" si="4"/>
        <v>10.857106045629944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ca="1" si="1"/>
        <v>-0.26864264621224798</v>
      </c>
      <c r="E91" s="23">
        <f t="shared" ca="1" si="2"/>
        <v>-0.57260312716452688</v>
      </c>
      <c r="F91" s="23">
        <f t="shared" ca="1" si="3"/>
        <v>1.5810534305987731</v>
      </c>
      <c r="G91" s="23">
        <f t="shared" ca="1" si="4"/>
        <v>11.264189055531432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ca="1" si="1"/>
        <v>-0.23697199340951447</v>
      </c>
      <c r="E92" s="23">
        <f t="shared" ca="1" si="2"/>
        <v>-0.56378215954700173</v>
      </c>
      <c r="F92" s="23">
        <f t="shared" ca="1" si="3"/>
        <v>1.6351616269033133</v>
      </c>
      <c r="G92" s="23">
        <f t="shared" ca="1" si="4"/>
        <v>11.670215732421003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ca="1" si="7">1+$E$14/$E$13*(1-$C$19^2/C93^2)</f>
        <v>-0.20621051779333333</v>
      </c>
      <c r="E93" s="23">
        <f t="shared" ref="E93:E156" ca="1" si="8">$C$20*(C93/$C$19-$C$19/C93)</f>
        <v>-0.55509931029947213</v>
      </c>
      <c r="F93" s="23">
        <f t="shared" ca="1" si="3"/>
        <v>1.6887218034503686</v>
      </c>
      <c r="G93" s="23">
        <f t="shared" ca="1" si="4"/>
        <v>12.072130081489679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ca="1" si="7"/>
        <v>-0.17632374950618579</v>
      </c>
      <c r="E94" s="23">
        <f t="shared" ca="1" si="8"/>
        <v>-0.54655063318279529</v>
      </c>
      <c r="F94" s="23">
        <f t="shared" ref="F94:F157" ca="1" si="9">(D94^2+E94^2)^0.5/(D94^2+E94^2)</f>
        <v>1.7412840878367453</v>
      </c>
      <c r="G94" s="23">
        <f t="shared" ref="G94:G157" ca="1" si="10">F94*$C$22/$C$12-$C$3</f>
        <v>12.466556270435367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ca="1" si="7"/>
        <v>-0.14727883692066168</v>
      </c>
      <c r="E95" s="23">
        <f t="shared" ca="1" si="8"/>
        <v>-0.53813233087251311</v>
      </c>
      <c r="F95" s="23">
        <f t="shared" ca="1" si="9"/>
        <v>1.7923637921352347</v>
      </c>
      <c r="G95" s="23">
        <f t="shared" ca="1" si="10"/>
        <v>12.849857212054026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ca="1" si="7"/>
        <v>-0.11904445632433003</v>
      </c>
      <c r="E96" s="23">
        <f t="shared" ca="1" si="8"/>
        <v>-0.52984074800022207</v>
      </c>
      <c r="F96" s="23">
        <f t="shared" ca="1" si="9"/>
        <v>1.8414526297392717</v>
      </c>
      <c r="G96" s="23">
        <f t="shared" ca="1" si="10"/>
        <v>13.218218735187378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ca="1" si="7"/>
        <v>-9.1590727431052787E-2</v>
      </c>
      <c r="E97" s="23">
        <f t="shared" ca="1" si="8"/>
        <v>-0.52167236458153343</v>
      </c>
      <c r="F97" s="23">
        <f t="shared" ca="1" si="9"/>
        <v>1.8880332314280084</v>
      </c>
      <c r="G97" s="23">
        <f t="shared" ca="1" si="10"/>
        <v>13.567758512945732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ca="1" si="7"/>
        <v>-6.4889134293089512E-2</v>
      </c>
      <c r="E98" s="23">
        <f t="shared" ca="1" si="8"/>
        <v>-0.5136237898057977</v>
      </c>
      <c r="F98" s="23">
        <f t="shared" ca="1" si="9"/>
        <v>1.931596460141924</v>
      </c>
      <c r="G98" s="23">
        <f t="shared" ca="1" si="10"/>
        <v>13.894655992391137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ca="1" si="7"/>
        <v>-3.8912451223011235E-2</v>
      </c>
      <c r="E99" s="23">
        <f t="shared" ca="1" si="8"/>
        <v>-0.50569175616457074</v>
      </c>
      <c r="F99" s="23">
        <f t="shared" ca="1" si="9"/>
        <v>1.971660601708356</v>
      </c>
      <c r="G99" s="23">
        <f t="shared" ca="1" si="10"/>
        <v>14.195296401306166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ca="1" si="7"/>
        <v>-1.3634673366003325E-2</v>
      </c>
      <c r="E100" s="23">
        <f t="shared" ca="1" si="8"/>
        <v>-0.49787311389746008</v>
      </c>
      <c r="F100" s="23">
        <f t="shared" ca="1" si="9"/>
        <v>2.0077911234436407</v>
      </c>
      <c r="G100" s="23">
        <f t="shared" ca="1" si="10"/>
        <v>14.466419016295886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ca="1" si="7"/>
        <v>1.0969048408126403E-2</v>
      </c>
      <c r="E101" s="23">
        <f t="shared" ca="1" si="8"/>
        <v>-0.49016482573551667</v>
      </c>
      <c r="F101" s="23">
        <f t="shared" ca="1" si="9"/>
        <v>2.0396194253135875</v>
      </c>
      <c r="G101" s="23">
        <f t="shared" ca="1" si="10"/>
        <v>14.705257871070428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ca="1" si="7"/>
        <v>3.4922468597678336E-2</v>
      </c>
      <c r="E102" s="23">
        <f t="shared" ca="1" si="8"/>
        <v>-0.48256396192373568</v>
      </c>
      <c r="F102" s="23">
        <f t="shared" ca="1" si="9"/>
        <v>2.0668589326674174</v>
      </c>
      <c r="G102" s="23">
        <f t="shared" ca="1" si="10"/>
        <v>14.909662515955191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ca="1" si="7"/>
        <v>5.824830442706419E-2</v>
      </c>
      <c r="E103" s="23">
        <f t="shared" ca="1" si="8"/>
        <v>-0.47506769550553396</v>
      </c>
      <c r="F103" s="23">
        <f t="shared" ca="1" si="9"/>
        <v>2.0893170389945377</v>
      </c>
      <c r="G103" s="23">
        <f t="shared" ca="1" si="10"/>
        <v>15.078187636066579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ca="1" si="7"/>
        <v>8.0968289728745257E-2</v>
      </c>
      <c r="E104" s="23">
        <f t="shared" ca="1" si="8"/>
        <v>-0.4676732978532529</v>
      </c>
      <c r="F104" s="23">
        <f t="shared" ca="1" si="9"/>
        <v>2.1069017976157109</v>
      </c>
      <c r="G104" s="23">
        <f t="shared" ca="1" si="10"/>
        <v>15.210143265610659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ca="1" si="7"/>
        <v>0.10310322558779206</v>
      </c>
      <c r="E105" s="23">
        <f t="shared" ca="1" si="8"/>
        <v>-0.46037813442984316</v>
      </c>
      <c r="F105" s="23">
        <f t="shared" ca="1" si="9"/>
        <v>2.1196228259517644</v>
      </c>
      <c r="G105" s="23">
        <f t="shared" ca="1" si="10"/>
        <v>15.305601573495011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ca="1" si="7"/>
        <v>0.12467302796947632</v>
      </c>
      <c r="E106" s="23">
        <f t="shared" ca="1" si="8"/>
        <v>-0.4531796607678974</v>
      </c>
      <c r="F106" s="23">
        <f t="shared" ca="1" si="9"/>
        <v>2.1275865268022742</v>
      </c>
      <c r="G106" s="23">
        <f t="shared" ca="1" si="10"/>
        <v>15.365361003912467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ca="1" si="7"/>
        <v>0.14569677253354962</v>
      </c>
      <c r="E107" s="23">
        <f t="shared" ca="1" si="8"/>
        <v>-0.44607541865314132</v>
      </c>
      <c r="F107" s="23">
        <f t="shared" ca="1" si="9"/>
        <v>2.1309863331143806</v>
      </c>
      <c r="G107" s="23">
        <f t="shared" ca="1" si="10"/>
        <v>15.390873073307706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ca="1" si="7"/>
        <v>0.16619273682354874</v>
      </c>
      <c r="E108" s="23">
        <f t="shared" ca="1" si="8"/>
        <v>-0.43906303250035167</v>
      </c>
      <c r="F108" s="23">
        <f t="shared" ca="1" si="9"/>
        <v>2.1300891446017407</v>
      </c>
      <c r="G108" s="23">
        <f t="shared" ca="1" si="10"/>
        <v>15.38414059107377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ca="1" si="7"/>
        <v>0.1861784400053863</v>
      </c>
      <c r="E109" s="23">
        <f t="shared" ca="1" si="8"/>
        <v>-0.43214020591047914</v>
      </c>
      <c r="F109" s="23">
        <f t="shared" ca="1" si="9"/>
        <v>2.1252193826742611</v>
      </c>
      <c r="G109" s="23">
        <f t="shared" ca="1" si="10"/>
        <v>15.347598008106685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ca="1" si="7"/>
        <v>0.20567068031657765</v>
      </c>
      <c r="E110" s="23">
        <f t="shared" ca="1" si="8"/>
        <v>-0.42530471839849254</v>
      </c>
      <c r="F110" s="23">
        <f t="shared" ca="1" si="9"/>
        <v>2.1167421297509548</v>
      </c>
      <c r="G110" s="23">
        <f t="shared" ca="1" si="10"/>
        <v>15.283984894591876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ca="1" si="7"/>
        <v>0.22468557037561177</v>
      </c>
      <c r="E111" s="23">
        <f t="shared" ca="1" si="8"/>
        <v>-0.41855442228214917</v>
      </c>
      <c r="F111" s="23">
        <f t="shared" ca="1" si="9"/>
        <v>2.1050466701806689</v>
      </c>
      <c r="G111" s="23">
        <f t="shared" ca="1" si="10"/>
        <v>15.196222431446877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ca="1" si="7"/>
        <v>0.24323857049007569</v>
      </c>
      <c r="E112" s="23">
        <f t="shared" ca="1" si="8"/>
        <v>-0.41188723972253083</v>
      </c>
      <c r="F112" s="23">
        <f t="shared" ca="1" si="9"/>
        <v>2.0905314720386055</v>
      </c>
      <c r="G112" s="23">
        <f t="shared" ca="1" si="10"/>
        <v>15.087300714063348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ca="1" si="7"/>
        <v>0.26134452009210818</v>
      </c>
      <c r="E113" s="23">
        <f t="shared" ca="1" si="8"/>
        <v>-0.40530115990778109</v>
      </c>
      <c r="F113" s="23">
        <f t="shared" ca="1" si="9"/>
        <v>2.0735913111212949</v>
      </c>
      <c r="G113" s="23">
        <f t="shared" ca="1" si="10"/>
        <v>14.960182131057596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ca="1" si="7"/>
        <v>0.27901766742056378</v>
      </c>
      <c r="E114" s="23">
        <f t="shared" ca="1" si="8"/>
        <v>-0.39879423637202338</v>
      </c>
      <c r="F114" s="23">
        <f t="shared" ca="1" si="9"/>
        <v>2.0546069024874156</v>
      </c>
      <c r="G114" s="23">
        <f t="shared" ca="1" si="10"/>
        <v>14.817723559588252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ca="1" si="7"/>
        <v>0.29627169756075344</v>
      </c>
      <c r="E115" s="23">
        <f t="shared" ca="1" si="8"/>
        <v>-0.39236458444194794</v>
      </c>
      <c r="F115" s="23">
        <f t="shared" ca="1" si="9"/>
        <v>2.0339371153364438</v>
      </c>
      <c r="G115" s="23">
        <f t="shared" ca="1" si="10"/>
        <v>14.66261794598236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ca="1" si="7"/>
        <v>0.3131197589448127</v>
      </c>
      <c r="E116" s="23">
        <f t="shared" ca="1" si="8"/>
        <v>-0.3860103788040351</v>
      </c>
      <c r="F116" s="23">
        <f t="shared" ca="1" si="9"/>
        <v>2.0119136277229734</v>
      </c>
      <c r="G116" s="23">
        <f t="shared" ca="1" si="10"/>
        <v>14.497354194832969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ca="1" si="7"/>
        <v>0.32957448840853221</v>
      </c>
      <c r="E117" s="23">
        <f t="shared" ca="1" si="8"/>
        <v>-0.37972985118581237</v>
      </c>
      <c r="F117" s="23">
        <f t="shared" ca="1" si="9"/>
        <v>1.9888377342391457</v>
      </c>
      <c r="G117" s="23">
        <f t="shared" ca="1" si="10"/>
        <v>14.324193213920543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ca="1" si="7"/>
        <v>0.3456480348938199</v>
      </c>
      <c r="E118" s="23">
        <f t="shared" ca="1" si="8"/>
        <v>-0.37352128814496088</v>
      </c>
      <c r="F118" s="23">
        <f t="shared" ca="1" si="9"/>
        <v>1.9649789451861364</v>
      </c>
      <c r="G118" s="23">
        <f t="shared" ca="1" si="10"/>
        <v>14.145157402427605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ca="1" si="7"/>
        <v>0.36135208187981527</v>
      </c>
      <c r="E119" s="23">
        <f t="shared" ca="1" si="8"/>
        <v>-0.36738302896046476</v>
      </c>
      <c r="F119" s="23">
        <f t="shared" ca="1" si="9"/>
        <v>1.9405749957444158</v>
      </c>
      <c r="G119" s="23">
        <f t="shared" ca="1" si="10"/>
        <v>13.962030719752148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ca="1" si="7"/>
        <v>0.37669786862000187</v>
      </c>
      <c r="E120" s="23">
        <f t="shared" ca="1" si="8"/>
        <v>-0.36131346362034622</v>
      </c>
      <c r="F120" s="23">
        <f t="shared" ca="1" si="9"/>
        <v>1.9158329019865847</v>
      </c>
      <c r="G120" s="23">
        <f t="shared" ca="1" si="10"/>
        <v>13.776366609803997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ca="1" si="7"/>
        <v>0.39169621025740242</v>
      </c>
      <c r="E121" s="23">
        <f t="shared" ca="1" si="8"/>
        <v>-0.35531103090086957</v>
      </c>
      <c r="F121" s="23">
        <f t="shared" ca="1" si="9"/>
        <v>1.8909307421764978</v>
      </c>
      <c r="G121" s="23">
        <f t="shared" ca="1" si="10"/>
        <v>13.589501367832993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ca="1" si="7"/>
        <v>0.40635751688508426</v>
      </c>
      <c r="E122" s="23">
        <f t="shared" ca="1" si="8"/>
        <v>-0.3493742165323962</v>
      </c>
      <c r="F122" s="23">
        <f t="shared" ca="1" si="9"/>
        <v>1.8660198944696331</v>
      </c>
      <c r="G122" s="23">
        <f t="shared" ca="1" si="10"/>
        <v>13.402570932081769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ca="1" si="7"/>
        <v>0.42069181161470748</v>
      </c>
      <c r="E123" s="23">
        <f t="shared" ca="1" si="8"/>
        <v>-0.34350155144736638</v>
      </c>
      <c r="F123" s="23">
        <f t="shared" ca="1" si="9"/>
        <v>1.8412275170725838</v>
      </c>
      <c r="G123" s="23">
        <f t="shared" ca="1" si="10"/>
        <v>13.216529494846291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ca="1" si="7"/>
        <v>0.43470874771167489</v>
      </c>
      <c r="E124" s="23">
        <f t="shared" ca="1" si="8"/>
        <v>-0.3376916101061479</v>
      </c>
      <c r="F124" s="23">
        <f t="shared" ca="1" si="9"/>
        <v>1.8166591084893968</v>
      </c>
      <c r="G124" s="23">
        <f t="shared" ca="1" si="10"/>
        <v>13.032168714506263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ca="1" si="7"/>
        <v>0.44841762485159031</v>
      </c>
      <c r="E125" s="23">
        <f t="shared" ca="1" si="8"/>
        <v>-0.33194300889674494</v>
      </c>
      <c r="F125" s="23">
        <f t="shared" ca="1" si="9"/>
        <v>1.7924010305848703</v>
      </c>
      <c r="G125" s="23">
        <f t="shared" ca="1" si="10"/>
        <v>12.850136648534832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ca="1" si="7"/>
        <v>0.46182740454914495</v>
      </c>
      <c r="E126" s="23">
        <f t="shared" ca="1" si="8"/>
        <v>-0.32625440460459249</v>
      </c>
      <c r="F126" s="23">
        <f t="shared" ca="1" si="9"/>
        <v>1.7685229145878241</v>
      </c>
      <c r="G126" s="23">
        <f t="shared" ca="1" si="10"/>
        <v>12.670955808092534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ca="1" si="7"/>
        <v>0.47494672480723321</v>
      </c>
      <c r="E127" s="23">
        <f t="shared" ca="1" si="8"/>
        <v>-0.3206244929488804</v>
      </c>
      <c r="F127" s="23">
        <f t="shared" ca="1" si="9"/>
        <v>1.7450798998126216</v>
      </c>
      <c r="G127" s="23">
        <f t="shared" ca="1" si="10"/>
        <v>12.495039957342767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ca="1" si="7"/>
        <v>0.48778391403100996</v>
      </c>
      <c r="E128" s="23">
        <f t="shared" ca="1" si="8"/>
        <v>-0.31505200718205972</v>
      </c>
      <c r="F128" s="23">
        <f t="shared" ca="1" si="9"/>
        <v>1.7221146774717893</v>
      </c>
      <c r="G128" s="23">
        <f t="shared" ca="1" si="10"/>
        <v>12.322709450175301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ca="1" si="7"/>
        <v>0.50034700424874967</v>
      </c>
      <c r="E129" s="23">
        <f t="shared" ca="1" si="8"/>
        <v>-0.30953571674936853</v>
      </c>
      <c r="F129" s="23">
        <f t="shared" ca="1" si="9"/>
        <v>1.6996593285003416</v>
      </c>
      <c r="G129" s="23">
        <f t="shared" ca="1" si="10"/>
        <v>12.154205021198292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ca="1" si="7"/>
        <v>0.51264374367868792</v>
      </c>
      <c r="E130" s="23">
        <f t="shared" ca="1" si="8"/>
        <v>-0.30407442600539974</v>
      </c>
      <c r="F130" s="23">
        <f t="shared" ca="1" si="9"/>
        <v>1.6777369559219732</v>
      </c>
      <c r="G130" s="23">
        <f t="shared" ca="1" si="10"/>
        <v>11.989700034977139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ca="1" si="7"/>
        <v>0.5246816086785685</v>
      </c>
      <c r="E131" s="23">
        <f t="shared" ca="1" si="8"/>
        <v>-0.29866697298489858</v>
      </c>
      <c r="F131" s="23">
        <f t="shared" ca="1" si="9"/>
        <v>1.6563631200170965</v>
      </c>
      <c r="G131" s="23">
        <f t="shared" ca="1" si="10"/>
        <v>11.829311255502855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ca="1" si="7"/>
        <v>0.53646781511230213</v>
      </c>
      <c r="E132" s="23">
        <f t="shared" ca="1" si="8"/>
        <v>-0.2933122282251352</v>
      </c>
      <c r="F132" s="23">
        <f t="shared" ca="1" si="9"/>
        <v>1.6355470893369115</v>
      </c>
      <c r="G132" s="23">
        <f t="shared" ca="1" si="10"/>
        <v>11.67310823377327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ca="1" si="7"/>
        <v>0.54800932916601219</v>
      </c>
      <c r="E133" s="23">
        <f t="shared" ca="1" si="8"/>
        <v>-0.28800909363734417</v>
      </c>
      <c r="F133" s="23">
        <f t="shared" ca="1" si="9"/>
        <v>1.6152929232270916</v>
      </c>
      <c r="G133" s="23">
        <f t="shared" ca="1" si="10"/>
        <v>11.52112143102617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ca="1" si="7"/>
        <v>0.55931287764373572</v>
      </c>
      <c r="E134" s="23">
        <f t="shared" ca="1" si="8"/>
        <v>-0.2827565014248638</v>
      </c>
      <c r="F134" s="23">
        <f t="shared" ca="1" si="9"/>
        <v>1.5956004026061177</v>
      </c>
      <c r="G134" s="23">
        <f t="shared" ca="1" si="10"/>
        <v>11.37334920327881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ca="1" si="7"/>
        <v>0.57038495777119569</v>
      </c>
      <c r="E135" s="23">
        <f t="shared" ca="1" si="8"/>
        <v>-0.27755341304573594</v>
      </c>
      <c r="F135" s="23">
        <f t="shared" ca="1" si="9"/>
        <v>1.5764658257735544</v>
      </c>
      <c r="G135" s="23">
        <f t="shared" ca="1" si="10"/>
        <v>11.229763773055147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ca="1" si="7"/>
        <v>0.58123184653432514</v>
      </c>
      <c r="E136" s="23">
        <f t="shared" ca="1" si="8"/>
        <v>-0.272398818217647</v>
      </c>
      <c r="F136" s="23">
        <f t="shared" ca="1" si="9"/>
        <v>1.5578826853698908</v>
      </c>
      <c r="G136" s="23">
        <f t="shared" ca="1" si="10"/>
        <v>11.090316309277119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ca="1" si="7"/>
        <v>0.59185960957760253</v>
      </c>
      <c r="E137" s="23">
        <f t="shared" ca="1" si="8"/>
        <v>-0.2672917339632111</v>
      </c>
      <c r="F137" s="23">
        <f t="shared" ca="1" si="9"/>
        <v>1.5398422415415702</v>
      </c>
      <c r="G137" s="23">
        <f t="shared" ca="1" si="10"/>
        <v>10.954941228282019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ca="1" si="7"/>
        <v>0.60227410968575901</v>
      </c>
      <c r="E138" s="23">
        <f t="shared" ca="1" si="8"/>
        <v>-0.26223120369369718</v>
      </c>
      <c r="F138" s="23">
        <f t="shared" ca="1" si="9"/>
        <v>1.5223340050750691</v>
      </c>
      <c r="G138" s="23">
        <f t="shared" ca="1" si="10"/>
        <v>10.823559819249656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ca="1" si="7"/>
        <v>0.61248101487099627</v>
      </c>
      <c r="E139" s="23">
        <f t="shared" ca="1" si="8"/>
        <v>-0.25721629632940662</v>
      </c>
      <c r="F139" s="23">
        <f t="shared" ca="1" si="9"/>
        <v>1.5053461428858164</v>
      </c>
      <c r="G139" s="23">
        <f t="shared" ca="1" si="10"/>
        <v>10.696083286982002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ca="1" si="7"/>
        <v>0.62248580608655102</v>
      </c>
      <c r="E140" s="23">
        <f t="shared" ca="1" si="8"/>
        <v>-0.25224610545500392</v>
      </c>
      <c r="F140" s="23">
        <f t="shared" ca="1" si="9"/>
        <v>1.4888658168704645</v>
      </c>
      <c r="G140" s="23">
        <f t="shared" ca="1" si="10"/>
        <v>10.572415294642944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ca="1" si="7"/>
        <v>0.63229378458620311</v>
      </c>
      <c r="E141" s="23">
        <f t="shared" ca="1" si="8"/>
        <v>-0.24731974850818861</v>
      </c>
      <c r="F141" s="23">
        <f t="shared" ca="1" si="9"/>
        <v>1.4728794658112558</v>
      </c>
      <c r="G141" s="23">
        <f t="shared" ca="1" si="10"/>
        <v>10.452454079162253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ca="1" si="7"/>
        <v>0.64191007894818142</v>
      </c>
      <c r="E142" s="23">
        <f t="shared" ca="1" si="8"/>
        <v>-0.24243636600018439</v>
      </c>
      <c r="F142" s="23">
        <f t="shared" ca="1" si="9"/>
        <v>1.4573730387924593</v>
      </c>
      <c r="G142" s="23">
        <f t="shared" ca="1" si="10"/>
        <v>10.336094202787216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ca="1" si="7"/>
        <v>0.65133965178084274</v>
      </c>
      <c r="E143" s="23">
        <f t="shared" ca="1" si="8"/>
        <v>-0.23759512076659917</v>
      </c>
      <c r="F143" s="23">
        <f t="shared" ca="1" si="9"/>
        <v>1.4423321874683492</v>
      </c>
      <c r="G143" s="23">
        <f t="shared" ca="1" si="10"/>
        <v>10.223227995857194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ca="1" si="7"/>
        <v>0.66058730612649785</v>
      </c>
      <c r="E144" s="23">
        <f t="shared" ca="1" si="8"/>
        <v>-0.23279519724728254</v>
      </c>
      <c r="F144" s="23">
        <f t="shared" ca="1" si="9"/>
        <v>1.427742423516273</v>
      </c>
      <c r="G144" s="23">
        <f t="shared" ca="1" si="10"/>
        <v>10.113746738327867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ca="1" si="7"/>
        <v>0.6696576915788095</v>
      </c>
      <c r="E145" s="23">
        <f t="shared" ca="1" si="8"/>
        <v>-0.22803580079388328</v>
      </c>
      <c r="F145" s="23">
        <f t="shared" ca="1" si="9"/>
        <v>1.4135892467160807</v>
      </c>
      <c r="G145" s="23">
        <f t="shared" ca="1" si="10"/>
        <v>10.007541620876365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ca="1" si="7"/>
        <v>0.67855531012831594</v>
      </c>
      <c r="E146" s="23">
        <f t="shared" ca="1" si="8"/>
        <v>-0.22331615700386803</v>
      </c>
      <c r="F146" s="23">
        <f t="shared" ca="1" si="9"/>
        <v>1.3998582483131694</v>
      </c>
      <c r="G146" s="23">
        <f t="shared" ca="1" si="10"/>
        <v>9.9045045205352071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ca="1" si="7"/>
        <v>0.68728452174979848</v>
      </c>
      <c r="E147" s="23">
        <f t="shared" ca="1" si="8"/>
        <v>-0.21863551107983067</v>
      </c>
      <c r="F147" s="23">
        <f t="shared" ca="1" si="9"/>
        <v>1.386535193638724</v>
      </c>
      <c r="G147" s="23">
        <f t="shared" ca="1" si="10"/>
        <v>9.8045286206727074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ca="1" si="7"/>
        <v>0.69584954974444169</v>
      </c>
      <c r="E148" s="23">
        <f t="shared" ca="1" si="8"/>
        <v>-0.2139931272129792</v>
      </c>
      <c r="F148" s="23">
        <f t="shared" ca="1" si="9"/>
        <v>1.3736060873681617</v>
      </c>
      <c r="G148" s="23">
        <f t="shared" ca="1" si="10"/>
        <v>9.7075089006908755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ca="1" si="7"/>
        <v>0.7042544858490094</v>
      </c>
      <c r="E149" s="23">
        <f t="shared" ca="1" si="8"/>
        <v>-0.20938828798974146</v>
      </c>
      <c r="F149" s="23">
        <f t="shared" ca="1" si="9"/>
        <v>1.3610572242877461</v>
      </c>
      <c r="G149" s="23">
        <f t="shared" ca="1" si="10"/>
        <v>9.6133425169769211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ca="1" si="7"/>
        <v>0.71250329512357569</v>
      </c>
      <c r="E150" s="23">
        <f t="shared" ca="1" si="8"/>
        <v>-0.20482029382048481</v>
      </c>
      <c r="F150" s="23">
        <f t="shared" ca="1" si="9"/>
        <v>1.3488752280004239</v>
      </c>
      <c r="G150" s="23">
        <f t="shared" ca="1" si="10"/>
        <v>9.5219290933509804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ca="1" si="7"/>
        <v>0.72059982062871208</v>
      </c>
      <c r="E151" s="23">
        <f t="shared" ca="1" si="8"/>
        <v>-0.20028846238939477</v>
      </c>
      <c r="F151" s="23">
        <f t="shared" ca="1" si="9"/>
        <v>1.337047079626225</v>
      </c>
      <c r="G151" s="23">
        <f t="shared" ca="1" si="10"/>
        <v>9.4331709364332674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ca="1" si="7"/>
        <v>0.72854778790243468</v>
      </c>
      <c r="E152" s="23">
        <f t="shared" ca="1" si="8"/>
        <v>-0.19579212812460334</v>
      </c>
      <c r="F152" s="23">
        <f t="shared" ca="1" si="9"/>
        <v>1.325560138231886</v>
      </c>
      <c r="G152" s="23">
        <f t="shared" ca="1" si="10"/>
        <v>9.3469731889475067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ca="1" si="7"/>
        <v>0.73635080924664675</v>
      </c>
      <c r="E153" s="23">
        <f t="shared" ca="1" si="8"/>
        <v>-0.19133064168770253</v>
      </c>
      <c r="F153" s="23">
        <f t="shared" ca="1" si="9"/>
        <v>1.3144021544512985</v>
      </c>
      <c r="G153" s="23">
        <f t="shared" ca="1" si="10"/>
        <v>9.2632439319284643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ca="1" si="7"/>
        <v>0.74401238783228596</v>
      </c>
      <c r="E154" s="23">
        <f t="shared" ca="1" si="8"/>
        <v>-0.1869033694818216</v>
      </c>
      <c r="F154" s="23">
        <f t="shared" ca="1" si="9"/>
        <v>1.3035612785263155</v>
      </c>
      <c r="G154" s="23">
        <f t="shared" ca="1" si="10"/>
        <v>9.1818942450599792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ca="1" si="7"/>
        <v>0.75153592163188865</v>
      </c>
      <c r="E155" s="23">
        <f t="shared" ca="1" si="8"/>
        <v>-0.18250969317748414</v>
      </c>
      <c r="F155" s="23">
        <f t="shared" ca="1" si="9"/>
        <v>1.2930260638005937</v>
      </c>
      <c r="G155" s="23">
        <f t="shared" ca="1" si="10"/>
        <v>9.1028382328926689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ca="1" si="7"/>
        <v>0.75892470718780891</v>
      </c>
      <c r="E156" s="23">
        <f t="shared" ca="1" si="8"/>
        <v>-0.17814900925550115</v>
      </c>
      <c r="F156" s="23">
        <f t="shared" ca="1" si="9"/>
        <v>1.2827854665323803</v>
      </c>
      <c r="G156" s="23">
        <f t="shared" ca="1" si="10"/>
        <v>9.0259930234391028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ca="1" si="13">1+$E$14/$E$13*(1-$C$19^2/C157^2)</f>
        <v>0.76618194322390298</v>
      </c>
      <c r="E157" s="23">
        <f t="shared" ref="E157:E220" ca="1" si="14">$C$20*(C157/$C$19-$C$19/C157)</f>
        <v>-0.17382072856618741</v>
      </c>
      <c r="F157" s="23">
        <f t="shared" ca="1" si="9"/>
        <v>1.2728288427510581</v>
      </c>
      <c r="G157" s="23">
        <f t="shared" ca="1" si="10"/>
        <v>8.9512787445853714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ca="1" si="13"/>
        <v>0.77331073410805728</v>
      </c>
      <c r="E158" s="23">
        <f t="shared" ca="1" si="14"/>
        <v>-0.16952427590422939</v>
      </c>
      <c r="F158" s="23">
        <f t="shared" ref="F158:F221" ca="1" si="15">(D158^2+E158^2)^0.5/(D158^2+E158^2)</f>
        <v>1.2631459427630605</v>
      </c>
      <c r="G158" s="23">
        <f t="shared" ref="G158:G221" ca="1" si="16">F158*$C$22/$C$12-$C$3</f>
        <v>8.8786184828636028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ca="1" si="13"/>
        <v>0.78031409317256639</v>
      </c>
      <c r="E159" s="23">
        <f t="shared" ca="1" si="14"/>
        <v>-0.16525908959855598</v>
      </c>
      <c r="F159" s="23">
        <f t="shared" ca="1" si="15"/>
        <v>1.2537269038121059</v>
      </c>
      <c r="G159" s="23">
        <f t="shared" ca="1" si="16"/>
        <v>8.8079382283745318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ca="1" si="13"/>
        <v>0.78719494589898642</v>
      </c>
      <c r="E160" s="23">
        <f t="shared" ca="1" si="14"/>
        <v>-0.16102462111660093</v>
      </c>
      <c r="F160" s="23">
        <f t="shared" ca="1" si="15"/>
        <v>1.2445622413138346</v>
      </c>
      <c r="G160" s="23">
        <f t="shared" ca="1" si="16"/>
        <v>8.7391668090124099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ca="1" si="13"/>
        <v>0.793956132973753</v>
      </c>
      <c r="E161" s="23">
        <f t="shared" ca="1" si="14"/>
        <v>-0.15682033468236911</v>
      </c>
      <c r="F161" s="23">
        <f t="shared" ca="1" si="15"/>
        <v>1.2356428390134235</v>
      </c>
      <c r="G161" s="23">
        <f t="shared" ca="1" si="16"/>
        <v>8.6722358166079712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ca="1" si="13"/>
        <v>0.800600413220519</v>
      </c>
      <c r="E162" s="23">
        <f t="shared" ca="1" si="14"/>
        <v>-0.15264570690774967</v>
      </c>
      <c r="F162" s="23">
        <f t="shared" ca="1" si="15"/>
        <v>1.2269599383545566</v>
      </c>
      <c r="G162" s="23">
        <f t="shared" ca="1" si="16"/>
        <v>8.6070795271534255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ca="1" si="13"/>
        <v>0.80713046641486541</v>
      </c>
      <c r="E163" s="23">
        <f t="shared" ca="1" si="14"/>
        <v>-0.14850022643654245</v>
      </c>
      <c r="F163" s="23">
        <f t="shared" ca="1" si="15"/>
        <v>1.2185051272975107</v>
      </c>
      <c r="G163" s="23">
        <f t="shared" ca="1" si="16"/>
        <v>8.5436348168936327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ca="1" si="13"/>
        <v>0.8135488959867484</v>
      </c>
      <c r="E164" s="23">
        <f t="shared" ca="1" si="14"/>
        <v>-0.14438339360068886</v>
      </c>
      <c r="F164" s="23">
        <f t="shared" ca="1" si="15"/>
        <v>1.2102703287815837</v>
      </c>
      <c r="G164" s="23">
        <f t="shared" ca="1" si="16"/>
        <v>8.4818410757484219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ca="1" si="13"/>
        <v>0.81985823161576799</v>
      </c>
      <c r="E165" s="23">
        <f t="shared" ca="1" si="14"/>
        <v>-0.14029472008822277</v>
      </c>
      <c r="F165" s="23">
        <f t="shared" ca="1" si="15"/>
        <v>1.2022477889914072</v>
      </c>
      <c r="G165" s="23">
        <f t="shared" ca="1" si="16"/>
        <v>8.4216401192632695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ca="1" si="13"/>
        <v>0.82606093172409112</v>
      </c>
      <c r="E166" s="23">
        <f t="shared" ca="1" si="14"/>
        <v>-0.13623372862247632</v>
      </c>
      <c r="F166" s="23">
        <f t="shared" ca="1" si="15"/>
        <v>1.1944300655567683</v>
      </c>
      <c r="G166" s="23">
        <f t="shared" ca="1" si="16"/>
        <v>8.3629761000610294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ca="1" si="13"/>
        <v>0.83215938587161398</v>
      </c>
      <c r="E167" s="23">
        <f t="shared" ca="1" si="14"/>
        <v>-0.13219995265210077</v>
      </c>
      <c r="F167" s="23">
        <f t="shared" ca="1" si="15"/>
        <v>1.1868100157905104</v>
      </c>
      <c r="G167" s="23">
        <f t="shared" ca="1" si="16"/>
        <v>8.3057954195794057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ca="1" si="13"/>
        <v>0.83815591705772396</v>
      </c>
      <c r="E168" s="23">
        <f t="shared" ca="1" si="14"/>
        <v>-0.12819293605147505</v>
      </c>
      <c r="F168" s="23">
        <f t="shared" ca="1" si="15"/>
        <v>1.1793807850481588</v>
      </c>
      <c r="G168" s="23">
        <f t="shared" ca="1" si="16"/>
        <v>8.2500466407218536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ca="1" si="13"/>
        <v>0.84405278393379646</v>
      </c>
      <c r="E169" s="23">
        <f t="shared" ca="1" si="14"/>
        <v>-0.12421223283110339</v>
      </c>
      <c r="F169" s="23">
        <f t="shared" ca="1" si="15"/>
        <v>1.1721357952754343</v>
      </c>
      <c r="G169" s="23">
        <f t="shared" ca="1" si="16"/>
        <v>8.1956804019183735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ca="1" si="13"/>
        <v>0.84985218293036324</v>
      </c>
      <c r="E170" s="23">
        <f t="shared" ca="1" si="14"/>
        <v>-0.12025740685761151</v>
      </c>
      <c r="F170" s="23">
        <f t="shared" ca="1" si="15"/>
        <v>1.1650687337952792</v>
      </c>
      <c r="G170" s="23">
        <f t="shared" ca="1" si="16"/>
        <v>8.1426493329836127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ca="1" si="13"/>
        <v>0.85555625030269322</v>
      </c>
      <c r="E171" s="23">
        <f t="shared" ca="1" si="14"/>
        <v>-0.11632803158297379</v>
      </c>
      <c r="F171" s="23">
        <f t="shared" ca="1" si="15"/>
        <v>1.1581735423739081</v>
      </c>
      <c r="G171" s="23">
        <f t="shared" ca="1" si="16"/>
        <v>8.0909079730687594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ca="1" si="13"/>
        <v>0.86116706409834098</v>
      </c>
      <c r="E172" s="23">
        <f t="shared" ca="1" si="14"/>
        <v>-0.11242368978261892</v>
      </c>
      <c r="F172" s="23">
        <f t="shared" ca="1" si="15"/>
        <v>1.1514444065953937</v>
      </c>
      <c r="G172" s="23">
        <f t="shared" ca="1" si="16"/>
        <v>8.0404126909286742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ca="1" si="13"/>
        <v>0.86668664605004797</v>
      </c>
      <c r="E173" s="23">
        <f t="shared" ca="1" si="14"/>
        <v>-0.10854397330207481</v>
      </c>
      <c r="F173" s="23">
        <f t="shared" ca="1" si="15"/>
        <v>1.1448757455659986</v>
      </c>
      <c r="G173" s="23">
        <f t="shared" ca="1" si="16"/>
        <v>7.9911216076634286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ca="1" si="13"/>
        <v>0.87211696339721412</v>
      </c>
      <c r="E174" s="23">
        <f t="shared" ca="1" si="14"/>
        <v>-0.10468848281183131</v>
      </c>
      <c r="F174" s="23">
        <f t="shared" ca="1" si="15"/>
        <v>1.1384622019626596</v>
      </c>
      <c r="G174" s="23">
        <f t="shared" ca="1" si="16"/>
        <v>7.9429945220423601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ca="1" si="13"/>
        <v>0.87745993063900585</v>
      </c>
      <c r="E175" s="23">
        <f t="shared" ca="1" si="14"/>
        <v>-0.10085682757010897</v>
      </c>
      <c r="F175" s="23">
        <f t="shared" ca="1" si="15"/>
        <v>1.1321986324344298</v>
      </c>
      <c r="G175" s="23">
        <f t="shared" ca="1" si="16"/>
        <v>7.8959928384767153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ca="1" si="13"/>
        <v>0.88271741122201364</v>
      </c>
      <c r="E176" s="23">
        <f t="shared" ca="1" si="14"/>
        <v>-9.7048625193241686E-2</v>
      </c>
      <c r="F176" s="23">
        <f t="shared" ca="1" si="15"/>
        <v>1.1260800983611405</v>
      </c>
      <c r="G176" s="23">
        <f t="shared" ca="1" si="16"/>
        <v>7.8500794976728407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ca="1" si="13"/>
        <v>0.88789121916524139</v>
      </c>
      <c r="E177" s="23">
        <f t="shared" ca="1" si="14"/>
        <v>-9.3263501433386395E-2</v>
      </c>
      <c r="F177" s="23">
        <f t="shared" ca="1" si="15"/>
        <v>1.1201018569698393</v>
      </c>
      <c r="G177" s="23">
        <f t="shared" ca="1" si="16"/>
        <v>7.8052189099701597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ca="1" si="13"/>
        <v>0.89298312062507046</v>
      </c>
      <c r="E178" s="23">
        <f t="shared" ca="1" si="14"/>
        <v>-8.9501089963288705E-2</v>
      </c>
      <c r="F178" s="23">
        <f t="shared" ca="1" si="15"/>
        <v>1.1142593528066003</v>
      </c>
      <c r="G178" s="23">
        <f t="shared" ca="1" si="16"/>
        <v>7.7613768913458134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ca="1" si="13"/>
        <v>0.89799483540271863</v>
      </c>
      <c r="E179" s="23">
        <f t="shared" ca="1" si="14"/>
        <v>-8.5761032167847237E-2</v>
      </c>
      <c r="F179" s="23">
        <f t="shared" ca="1" si="15"/>
        <v>1.1085482095589385</v>
      </c>
      <c r="G179" s="23">
        <f t="shared" ca="1" si="16"/>
        <v>7.718520602050253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ca="1" si="13"/>
        <v>0.90292803839659819</v>
      </c>
      <c r="E180" s="23">
        <f t="shared" ca="1" si="14"/>
        <v>-8.2042976942224413E-2</v>
      </c>
      <c r="F180" s="23">
        <f t="shared" ca="1" si="15"/>
        <v>1.1029642222222009</v>
      </c>
      <c r="G180" s="23">
        <f t="shared" ca="1" si="16"/>
        <v>7.6766184878240065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ca="1" si="13"/>
        <v>0.90778436100186111</v>
      </c>
      <c r="E181" s="23">
        <f t="shared" ca="1" si="14"/>
        <v>-7.8346580496266846E-2</v>
      </c>
      <c r="F181" s="23">
        <f t="shared" ca="1" si="15"/>
        <v>1.097503349601868</v>
      </c>
      <c r="G181" s="23">
        <f t="shared" ca="1" si="16"/>
        <v>7.6356402236351304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ca="1" si="13"/>
        <v>0.91256539245931623</v>
      </c>
      <c r="E182" s="23">
        <f t="shared" ca="1" si="14"/>
        <v>-7.4671506165005647E-2</v>
      </c>
      <c r="F182" s="23">
        <f t="shared" ca="1" si="15"/>
        <v>1.0921617071426117</v>
      </c>
      <c r="G182" s="23">
        <f t="shared" ca="1" si="16"/>
        <v>7.5955566598686168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ca="1" si="13"/>
        <v>0.91727268115579985</v>
      </c>
      <c r="E183" s="23">
        <f t="shared" ca="1" si="14"/>
        <v>-7.1017424225017625E-2</v>
      </c>
      <c r="F183" s="23">
        <f t="shared" ca="1" si="15"/>
        <v>1.0869355600741564</v>
      </c>
      <c r="G183" s="23">
        <f t="shared" ca="1" si="16"/>
        <v>7.5563397708930928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ca="1" si="13"/>
        <v>0.92190773587798691</v>
      </c>
      <c r="E184" s="23">
        <f t="shared" ca="1" si="14"/>
        <v>-6.7384011716437098E-2</v>
      </c>
      <c r="F184" s="23">
        <f t="shared" ca="1" si="15"/>
        <v>1.0818213168634272</v>
      </c>
      <c r="G184" s="23">
        <f t="shared" ca="1" si="16"/>
        <v>7.5179626059258844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ca="1" si="13"/>
        <v>0.92647202702153719</v>
      </c>
      <c r="E185" s="23">
        <f t="shared" ca="1" si="14"/>
        <v>-6.3770952270416056E-2</v>
      </c>
      <c r="F185" s="23">
        <f t="shared" ca="1" si="15"/>
        <v>1.0768155229621124</v>
      </c>
      <c r="G185" s="23">
        <f t="shared" ca="1" si="16"/>
        <v>7.4803992421148742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ca="1" si="13"/>
        <v>0.9309669877573874</v>
      </c>
      <c r="E186" s="23">
        <f t="shared" ca="1" si="14"/>
        <v>-6.0177935941839178E-2</v>
      </c>
      <c r="F186" s="23">
        <f t="shared" ca="1" si="15"/>
        <v>1.071914854838546</v>
      </c>
      <c r="G186" s="23">
        <f t="shared" ca="1" si="16"/>
        <v>7.4436247397538846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ca="1" si="13"/>
        <v>0.93539401515691456</v>
      </c>
      <c r="E187" s="23">
        <f t="shared" ca="1" si="14"/>
        <v>-5.6604659047108902E-2</v>
      </c>
      <c r="F187" s="23">
        <f t="shared" ca="1" si="15"/>
        <v>1.0671161142827681</v>
      </c>
      <c r="G187" s="23">
        <f t="shared" ca="1" si="16"/>
        <v>7.4076150995479662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ca="1" si="13"/>
        <v>0.93975447127762068</v>
      </c>
      <c r="E188" s="23">
        <f t="shared" ca="1" si="14"/>
        <v>-5.3050824006820638E-2</v>
      </c>
      <c r="F188" s="23">
        <f t="shared" ca="1" si="15"/>
        <v>1.06241622297363</v>
      </c>
      <c r="G188" s="23">
        <f t="shared" ca="1" si="16"/>
        <v>7.3723472218450947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ca="1" si="13"/>
        <v>0.94404968421091473</v>
      </c>
      <c r="E189" s="23">
        <f t="shared" ca="1" si="14"/>
        <v>-4.9516139193157699E-2</v>
      </c>
      <c r="F189" s="23">
        <f t="shared" ca="1" si="15"/>
        <v>1.0578122172969402</v>
      </c>
      <c r="G189" s="23">
        <f t="shared" ca="1" si="16"/>
        <v>7.337798867751645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ca="1" si="13"/>
        <v>0.9482809490934947</v>
      </c>
      <c r="E190" s="23">
        <f t="shared" ca="1" si="14"/>
        <v>-4.6000318781842083E-2</v>
      </c>
      <c r="F190" s="23">
        <f t="shared" ca="1" si="15"/>
        <v>1.053301243403828</v>
      </c>
      <c r="G190" s="23">
        <f t="shared" ca="1" si="16"/>
        <v>7.3039486220504735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ca="1" si="13"/>
        <v>0.95244952908376912</v>
      </c>
      <c r="E191" s="23">
        <f t="shared" ca="1" si="14"/>
        <v>-4.2503082608482422E-2</v>
      </c>
      <c r="F191" s="23">
        <f t="shared" ca="1" si="15"/>
        <v>1.0488805524987415</v>
      </c>
      <c r="G191" s="23">
        <f t="shared" ca="1" si="16"/>
        <v>7.2707758578421497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ca="1" si="13"/>
        <v>0.95655665630469322</v>
      </c>
      <c r="E192" s="23">
        <f t="shared" ca="1" si="14"/>
        <v>-3.9024156029168165E-2</v>
      </c>
      <c r="F192" s="23">
        <f t="shared" ca="1" si="15"/>
        <v>1.0445474963467594</v>
      </c>
      <c r="G192" s="23">
        <f t="shared" ca="1" si="16"/>
        <v>7.2382607028319352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ca="1" si="13"/>
        <v>0.96060353275433119</v>
      </c>
      <c r="E193" s="23">
        <f t="shared" ca="1" si="14"/>
        <v>-3.556326978516329E-2</v>
      </c>
      <c r="F193" s="23">
        <f t="shared" ca="1" si="15"/>
        <v>1.040299522990221</v>
      </c>
      <c r="G193" s="23">
        <f t="shared" ca="1" si="16"/>
        <v>7.2063840071874727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ca="1" si="13"/>
        <v>0.96459133118540263</v>
      </c>
      <c r="E194" s="23">
        <f t="shared" ca="1" si="14"/>
        <v>-3.2120159871560756E-2</v>
      </c>
      <c r="F194" s="23">
        <f t="shared" ca="1" si="15"/>
        <v>1.0361341726649902</v>
      </c>
      <c r="G194" s="23">
        <f t="shared" ca="1" si="16"/>
        <v>7.1751273128945154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ca="1" si="13"/>
        <v>0.96852119595501451</v>
      </c>
      <c r="E195" s="23">
        <f t="shared" ca="1" si="14"/>
        <v>-2.8694567409762468E-2</v>
      </c>
      <c r="F195" s="23">
        <f t="shared" ca="1" si="15"/>
        <v>1.0320490739070167</v>
      </c>
      <c r="G195" s="23">
        <f t="shared" ca="1" si="16"/>
        <v>7.1444728245406584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ca="1" si="13"/>
        <v>0.97239424384572803</v>
      </c>
      <c r="E196" s="23">
        <f t="shared" ca="1" si="14"/>
        <v>-2.5286238523655483E-2</v>
      </c>
      <c r="F196" s="23">
        <f t="shared" ca="1" si="15"/>
        <v>1.0280419398402094</v>
      </c>
      <c r="G196" s="23">
        <f t="shared" ca="1" si="16"/>
        <v>7.114403381459625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ca="1" si="13"/>
        <v>0.9762115648590598</v>
      </c>
      <c r="E197" s="23">
        <f t="shared" ca="1" si="14"/>
        <v>-2.1894924219359364E-2</v>
      </c>
      <c r="F197" s="23">
        <f t="shared" ca="1" si="15"/>
        <v>1.0241105646369886</v>
      </c>
      <c r="G197" s="23">
        <f t="shared" ca="1" si="16"/>
        <v>7.0849024311713258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ca="1" si="13"/>
        <v>0.97997422298247006</v>
      </c>
      <c r="E198" s="23">
        <f t="shared" ca="1" si="14"/>
        <v>-1.8520380268427304E-2</v>
      </c>
      <c r="F198" s="23">
        <f t="shared" ca="1" si="15"/>
        <v>1.0202528201432413</v>
      </c>
      <c r="G198" s="23">
        <f t="shared" ca="1" si="16"/>
        <v>7.0559540040556019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ca="1" si="13"/>
        <v>0.98368325693084668</v>
      </c>
      <c r="E199" s="23">
        <f t="shared" ca="1" si="14"/>
        <v>-1.5162367094382663E-2</v>
      </c>
      <c r="F199" s="23">
        <f t="shared" ca="1" si="15"/>
        <v>1.0164666526597519</v>
      </c>
      <c r="G199" s="23">
        <f t="shared" ca="1" si="16"/>
        <v>7.027542689200156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ca="1" si="13"/>
        <v>0.9873396808634477</v>
      </c>
      <c r="E200" s="23">
        <f t="shared" ca="1" si="14"/>
        <v>-1.1820649662482955E-2</v>
      </c>
      <c r="F200" s="23">
        <f t="shared" ca="1" si="15"/>
        <v>1.0127500798725331</v>
      </c>
      <c r="G200" s="23">
        <f t="shared" ca="1" si="16"/>
        <v>6.9996536113658241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ca="1" si="13"/>
        <v>0.99094448507722777</v>
      </c>
      <c r="E201" s="23">
        <f t="shared" ca="1" si="14"/>
        <v>-8.4949973726033724E-3</v>
      </c>
      <c r="F201" s="23">
        <f t="shared" ca="1" si="15"/>
        <v>1.0091011879248193</v>
      </c>
      <c r="G201" s="23">
        <f t="shared" ca="1" si="16"/>
        <v>6.9722724090148782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ca="1" si="13"/>
        <v>0.99449863667743277</v>
      </c>
      <c r="E202" s="23">
        <f t="shared" ca="1" si="14"/>
        <v>-5.1851839551380913E-3</v>
      </c>
      <c r="F202" s="23">
        <f t="shared" ca="1" si="15"/>
        <v>1.0055181286238168</v>
      </c>
      <c r="G202" s="23">
        <f t="shared" ca="1" si="16"/>
        <v>6.945385213350546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ca="1" si="13"/>
        <v>0.99800308022631068</v>
      </c>
      <c r="E203" s="23">
        <f t="shared" ca="1" si="14"/>
        <v>-1.8909873698196246E-3</v>
      </c>
      <c r="F203" s="23">
        <f t="shared" ca="1" si="15"/>
        <v>1.0019991167756275</v>
      </c>
      <c r="G203" s="23">
        <f t="shared" ca="1" si="16"/>
        <v>6.9189786283183361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ca="1" si="13"/>
        <v>1.0014587383707507</v>
      </c>
      <c r="E204" s="23">
        <f t="shared" ca="1" si="14"/>
        <v>1.3878102926378336E-3</v>
      </c>
      <c r="F204" s="23">
        <f t="shared" ca="1" si="15"/>
        <v>0.99854242764207446</v>
      </c>
      <c r="G204" s="23">
        <f t="shared" ca="1" si="16"/>
        <v>6.8930397115221194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ca="1" si="13"/>
        <v>1.0048665124496299</v>
      </c>
      <c r="E205" s="23">
        <f t="shared" ca="1" si="14"/>
        <v>4.6514229061629369E-3</v>
      </c>
      <c r="F205" s="23">
        <f t="shared" ca="1" si="15"/>
        <v>0.99514639451346465</v>
      </c>
      <c r="G205" s="23">
        <f t="shared" ca="1" si="16"/>
        <v>6.8675559560101913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ca="1" si="13"/>
        <v>1.0082272830816128</v>
      </c>
      <c r="E206" s="23">
        <f t="shared" ca="1" si="14"/>
        <v>7.9000604023076616E-3</v>
      </c>
      <c r="F206" s="23">
        <f t="shared" ca="1" si="15"/>
        <v>0.99180940639159998</v>
      </c>
      <c r="G206" s="23">
        <f t="shared" ca="1" si="16"/>
        <v>6.8425152728886394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ca="1" si="13"/>
        <v>1.0115419107341208</v>
      </c>
      <c r="E207" s="23">
        <f t="shared" ca="1" si="14"/>
        <v>1.1133928860669039E-2</v>
      </c>
      <c r="F207" s="23">
        <f t="shared" ca="1" si="15"/>
        <v>0.98852990577764777</v>
      </c>
      <c r="G207" s="23">
        <f t="shared" ca="1" si="16"/>
        <v>6.8179059747215787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ca="1" si="13"/>
        <v>1.0148112362741561</v>
      </c>
      <c r="E208" s="23">
        <f t="shared" ca="1" si="14"/>
        <v>1.4353230596833183E-2</v>
      </c>
      <c r="F208" s="23">
        <f t="shared" ca="1" si="15"/>
        <v>0.98530638655972436</v>
      </c>
      <c r="G208" s="23">
        <f t="shared" ca="1" si="16"/>
        <v>6.7937167596796186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ca="1" si="13"/>
        <v>1.0180360815016403</v>
      </c>
      <c r="E209" s="23">
        <f t="shared" ca="1" si="14"/>
        <v>1.7558164247920803E-2</v>
      </c>
      <c r="F209" s="23">
        <f t="shared" ca="1" si="15"/>
        <v>0.98213739199532413</v>
      </c>
      <c r="G209" s="23">
        <f t="shared" ca="1" si="16"/>
        <v>6.7699366964000642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ca="1" si="13"/>
        <v>1.0212172496658982</v>
      </c>
      <c r="E210" s="23">
        <f t="shared" ca="1" si="14"/>
        <v>2.0748924855810938E-2</v>
      </c>
      <c r="F210" s="23">
        <f t="shared" ca="1" si="15"/>
        <v>0.97902151278395178</v>
      </c>
      <c r="G210" s="23">
        <f t="shared" ca="1" si="16"/>
        <v>6.7465552095239865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ca="1" si="13"/>
        <v>1.0243555259658923</v>
      </c>
      <c r="E211" s="23">
        <f t="shared" ca="1" si="14"/>
        <v>2.3925703948114264E-2</v>
      </c>
      <c r="F211" s="23">
        <f t="shared" ca="1" si="15"/>
        <v>0.97595738522556319</v>
      </c>
      <c r="G211" s="23">
        <f t="shared" ca="1" si="16"/>
        <v>6.7235620658772097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ca="1" si="13"/>
        <v>1.0274516780347904</v>
      </c>
      <c r="E212" s="23">
        <f t="shared" ca="1" si="14"/>
        <v>2.7088689616968791E-2</v>
      </c>
      <c r="F212" s="23">
        <f t="shared" ca="1" si="15"/>
        <v>0.97294368946063214</v>
      </c>
      <c r="G212" s="23">
        <f t="shared" ca="1" si="16"/>
        <v>6.7009473612638093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ca="1" si="13"/>
        <v>1.0305064564094248</v>
      </c>
      <c r="E213" s="23">
        <f t="shared" ca="1" si="14"/>
        <v>3.0238066595724249E-2</v>
      </c>
      <c r="F213" s="23">
        <f t="shared" ca="1" si="15"/>
        <v>0.96997914778787875</v>
      </c>
      <c r="G213" s="23">
        <f t="shared" ca="1" si="16"/>
        <v>6.6787015078423799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ca="1" si="13"/>
        <v>1.0335205949851785</v>
      </c>
      <c r="E214" s="23">
        <f t="shared" ca="1" si="14"/>
        <v>3.3374016333582002E-2</v>
      </c>
      <c r="F214" s="23">
        <f t="shared" ca="1" si="15"/>
        <v>0.96706252305589313</v>
      </c>
      <c r="G214" s="23">
        <f t="shared" ca="1" si="16"/>
        <v>6.6568152220568262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ca="1" si="13"/>
        <v>1.0364948114568127</v>
      </c>
      <c r="E215" s="23">
        <f t="shared" ca="1" si="14"/>
        <v>3.6496717068252978E-2</v>
      </c>
      <c r="F215" s="23">
        <f t="shared" ca="1" si="15"/>
        <v>0.96419261712508164</v>
      </c>
      <c r="G215" s="23">
        <f t="shared" ca="1" si="16"/>
        <v>6.6352795130948303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ca="1" si="13"/>
        <v>1.0394298077457322</v>
      </c>
      <c r="E216" s="23">
        <f t="shared" ca="1" si="14"/>
        <v>3.9606343896695706E-2</v>
      </c>
      <c r="F216" s="23">
        <f t="shared" ca="1" si="15"/>
        <v>0.96136826939654219</v>
      </c>
      <c r="G216" s="23">
        <f t="shared" ca="1" si="16"/>
        <v>6.6140856718485779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ca="1" si="13"/>
        <v>1.0423262704141592</v>
      </c>
      <c r="E217" s="23">
        <f t="shared" ca="1" si="14"/>
        <v>4.270306884399204E-2</v>
      </c>
      <c r="F217" s="23">
        <f t="shared" ca="1" si="15"/>
        <v>0.95858835540465637</v>
      </c>
      <c r="G217" s="23">
        <f t="shared" ca="1" si="16"/>
        <v>6.5932252603535924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ca="1" si="13"/>
        <v>1.0451848710666773</v>
      </c>
      <c r="E218" s="23">
        <f t="shared" ca="1" si="14"/>
        <v>4.5787060930419073E-2</v>
      </c>
      <c r="F218" s="23">
        <f t="shared" ca="1" si="15"/>
        <v>0.955851785470334</v>
      </c>
      <c r="G218" s="23">
        <f t="shared" ca="1" si="16"/>
        <v>6.5726901016827126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ca="1" si="13"/>
        <v>1.0480062667395795</v>
      </c>
      <c r="E219" s="23">
        <f t="shared" ca="1" si="14"/>
        <v>4.8858486236770887E-2</v>
      </c>
      <c r="F219" s="23">
        <f t="shared" ca="1" si="15"/>
        <v>0.95315750341202354</v>
      </c>
      <c r="G219" s="23">
        <f t="shared" ca="1" si="16"/>
        <v>6.5524722702735518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ca="1" si="13"/>
        <v>1.0507911002784436</v>
      </c>
      <c r="E220" s="23">
        <f t="shared" ca="1" si="14"/>
        <v>5.1917507967983209E-2</v>
      </c>
      <c r="F220" s="23">
        <f t="shared" ca="1" si="15"/>
        <v>0.9505044853117286</v>
      </c>
      <c r="G220" s="23">
        <f t="shared" ca="1" si="16"/>
        <v>6.5325640826687055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ca="1" si="19">1+$E$14/$E$13*(1-$C$19^2/C221^2)</f>
        <v>1.0535400007043412</v>
      </c>
      <c r="E221" s="23">
        <f t="shared" ref="E221:E289" ca="1" si="20">$C$20*(C221/$C$19-$C$19/C221)</f>
        <v>5.4964286515114008E-2</v>
      </c>
      <c r="F221" s="23">
        <f t="shared" ca="1" si="15"/>
        <v>0.94789173833342444</v>
      </c>
      <c r="G221" s="23">
        <f t="shared" ca="1" si="16"/>
        <v>6.5129580886491807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ca="1" si="19"/>
        <v>1.0562535835690663</v>
      </c>
      <c r="E222" s="23">
        <f t="shared" ca="1" si="20"/>
        <v>5.7998979515726648E-2</v>
      </c>
      <c r="F222" s="23">
        <f t="shared" ref="F222:F284" ca="1" si="21">(D222^2+E222^2)^0.5/(D222^2+E222^2)</f>
        <v>0.94531829959139968</v>
      </c>
      <c r="G222" s="23">
        <f t="shared" ref="G222:G285" ca="1" si="22">F222*$C$22/$C$12-$C$3</f>
        <v>6.493647062742455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ca="1" si="19"/>
        <v>1.0589324512997622</v>
      </c>
      <c r="E223" s="23">
        <f t="shared" ca="1" si="20"/>
        <v>6.1021741912725108E-2</v>
      </c>
      <c r="F223" s="23">
        <f t="shared" ca="1" si="21"/>
        <v>0.94278323506616613</v>
      </c>
      <c r="G223" s="23">
        <f t="shared" ca="1" si="22"/>
        <v>6.4746239960874892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ca="1" si="19"/>
        <v>1.0615771935333032</v>
      </c>
      <c r="E224" s="23">
        <f t="shared" ca="1" si="20"/>
        <v>6.4032726011687538E-2</v>
      </c>
      <c r="F224" s="23">
        <f t="shared" ca="1" si="21"/>
        <v>0.94028563856570779</v>
      </c>
      <c r="G224" s="23">
        <f t="shared" ca="1" si="22"/>
        <v>6.4558820886399664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ca="1" si="19"/>
        <v>1.0641883874407805</v>
      </c>
      <c r="E225" s="23">
        <f t="shared" ca="1" si="20"/>
        <v>6.7032081536741395E-2</v>
      </c>
      <c r="F225" s="23">
        <f t="shared" ca="1" si="21"/>
        <v>0.93782463072995326</v>
      </c>
      <c r="G225" s="23">
        <f t="shared" ca="1" si="22"/>
        <v>6.4374147417018692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ca="1" si="19"/>
        <v>1.0667665980424239</v>
      </c>
      <c r="E226" s="23">
        <f t="shared" ca="1" si="20"/>
        <v>7.0019955685024907E-2</v>
      </c>
      <c r="F226" s="23">
        <f t="shared" ca="1" si="21"/>
        <v>0.93539935807645236</v>
      </c>
      <c r="G226" s="23">
        <f t="shared" ca="1" si="22"/>
        <v>6.4192155507602653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ca="1" si="19"/>
        <v>1.0693123785132803</v>
      </c>
      <c r="E227" s="23">
        <f t="shared" ca="1" si="20"/>
        <v>7.2996493179774413E-2</v>
      </c>
      <c r="F227" s="23">
        <f t="shared" ca="1" si="21"/>
        <v>0.93300899208535604</v>
      </c>
      <c r="G227" s="23">
        <f t="shared" ca="1" si="22"/>
        <v>6.4012782986210128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ca="1" si="19"/>
        <v>1.0718262704799593</v>
      </c>
      <c r="E228" s="23">
        <f t="shared" ca="1" si="20"/>
        <v>7.5961836322080631E-2</v>
      </c>
      <c r="F228" s="23">
        <f t="shared" ca="1" si="21"/>
        <v>0.93065272832187707</v>
      </c>
      <c r="G228" s="23">
        <f t="shared" ca="1" si="22"/>
        <v>6.3835969488237296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ca="1" si="19"/>
        <v>1.0743088043087397</v>
      </c>
      <c r="E229" s="23">
        <f t="shared" ca="1" si="20"/>
        <v>7.8916125041348928E-2</v>
      </c>
      <c r="F229" s="23">
        <f t="shared" ca="1" si="21"/>
        <v>0.92832978559451473</v>
      </c>
      <c r="G229" s="23">
        <f t="shared" ca="1" si="22"/>
        <v>6.3661656393251249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ca="1" si="19"/>
        <v>1.0767604993853277</v>
      </c>
      <c r="E230" s="23">
        <f t="shared" ca="1" si="20"/>
        <v>8.1859496944505283E-2</v>
      </c>
      <c r="F230" s="23">
        <f t="shared" ca="1" si="21"/>
        <v>0.92603940514740368</v>
      </c>
      <c r="G230" s="23">
        <f t="shared" ca="1" si="22"/>
        <v>6.3489786764384073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ca="1" si="19"/>
        <v>1.0791818643865376</v>
      </c>
      <c r="E231" s="23">
        <f t="shared" ca="1" si="20"/>
        <v>8.4792087363980501E-2</v>
      </c>
      <c r="F231" s="23">
        <f t="shared" ca="1" si="21"/>
        <v>0.92378084988523357</v>
      </c>
      <c r="G231" s="23">
        <f t="shared" ca="1" si="22"/>
        <v>6.3320305290171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ca="1" si="19"/>
        <v>1.0815733975441633</v>
      </c>
      <c r="E232" s="23">
        <f t="shared" ca="1" si="20"/>
        <v>8.7714029404511576E-2</v>
      </c>
      <c r="F232" s="23">
        <f t="shared" ca="1" si="21"/>
        <v>0.92155340362926175</v>
      </c>
      <c r="G232" s="23">
        <f t="shared" ca="1" si="22"/>
        <v>6.315315822872174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ca="1" si="19"/>
        <v>1.0839355869012961</v>
      </c>
      <c r="E233" s="23">
        <f t="shared" ca="1" si="20"/>
        <v>9.0625453988790419E-2</v>
      </c>
      <c r="F233" s="23">
        <f t="shared" ca="1" si="21"/>
        <v>0.91935637040301199</v>
      </c>
      <c r="G233" s="23">
        <f t="shared" ca="1" si="22"/>
        <v>6.2988293354119493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ca="1" si="19"/>
        <v>1.0862689105613326</v>
      </c>
      <c r="E234" s="23">
        <f t="shared" ca="1" si="20"/>
        <v>9.3526489901995621E-2</v>
      </c>
      <c r="F234" s="23">
        <f t="shared" ca="1" si="21"/>
        <v>0.91718907374633085</v>
      </c>
      <c r="G234" s="23">
        <f t="shared" ca="1" si="22"/>
        <v>6.282565990494791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ca="1" si="19"/>
        <v>1.0885738369299121</v>
      </c>
      <c r="E235" s="23">
        <f t="shared" ca="1" si="20"/>
        <v>9.6417263835237813E-2</v>
      </c>
      <c r="F235" s="23">
        <f t="shared" ca="1" si="21"/>
        <v>0.91505085605652592</v>
      </c>
      <c r="G235" s="23">
        <f t="shared" ca="1" si="22"/>
        <v>6.2665208534850185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ca="1" si="19"/>
        <v>1.090850824950012</v>
      </c>
      <c r="E236" s="23">
        <f t="shared" ca="1" si="20"/>
        <v>9.9297900427949753E-2</v>
      </c>
      <c r="F236" s="23">
        <f t="shared" ca="1" si="21"/>
        <v>0.91294107795538326</v>
      </c>
      <c r="G236" s="23">
        <f t="shared" ca="1" si="22"/>
        <v>6.2506891265030289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ca="1" si="19"/>
        <v>1.0931003243304203</v>
      </c>
      <c r="E237" s="23">
        <f t="shared" ca="1" si="20"/>
        <v>0.10216852230925084</v>
      </c>
      <c r="F237" s="23">
        <f t="shared" ca="1" si="21"/>
        <v>0.91085911768091521</v>
      </c>
      <c r="G237" s="23">
        <f t="shared" ca="1" si="22"/>
        <v>6.2350661438609816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ca="1" si="19"/>
        <v>1.0953227757677972</v>
      </c>
      <c r="E238" s="23">
        <f t="shared" ca="1" si="20"/>
        <v>0.10502925013831461</v>
      </c>
      <c r="F238" s="23">
        <f t="shared" ca="1" si="21"/>
        <v>0.90880437050274909</v>
      </c>
      <c r="G238" s="23">
        <f t="shared" ca="1" si="22"/>
        <v>6.2196473676758846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ca="1" si="19"/>
        <v>1.0975186111625341</v>
      </c>
      <c r="E239" s="23">
        <f t="shared" ca="1" si="20"/>
        <v>0.10788020264376799</v>
      </c>
      <c r="F239" s="23">
        <f t="shared" ca="1" si="21"/>
        <v>0.90677624816011293</v>
      </c>
      <c r="G239" s="23">
        <f t="shared" ca="1" si="22"/>
        <v>6.2044283836522576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ca="1" si="19"/>
        <v>1.0996882538286015</v>
      </c>
      <c r="E240" s="23">
        <f t="shared" ca="1" si="20"/>
        <v>0.1107214966621482</v>
      </c>
      <c r="F240" s="23">
        <f t="shared" ca="1" si="21"/>
        <v>0.90477417832143636</v>
      </c>
      <c r="G240" s="23">
        <f t="shared" ca="1" si="22"/>
        <v>6.1894048970269884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ca="1" si="19"/>
        <v>1.1018321186975815</v>
      </c>
      <c r="E241" s="23">
        <f t="shared" ca="1" si="20"/>
        <v>0.113553247175444</v>
      </c>
      <c r="F241" s="23">
        <f t="shared" ca="1" si="21"/>
        <v>0.90279760406462273</v>
      </c>
      <c r="G241" s="23">
        <f t="shared" ca="1" si="22"/>
        <v>6.1745727286693057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ca="1" si="19"/>
        <v>1.1039506125170657</v>
      </c>
      <c r="E242" s="23">
        <f t="shared" ca="1" si="20"/>
        <v>0.11637556734774739</v>
      </c>
      <c r="F242" s="23">
        <f t="shared" ca="1" si="21"/>
        <v>0.90084598337709665</v>
      </c>
      <c r="G242" s="23">
        <f t="shared" ca="1" si="22"/>
        <v>6.1599278113291458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ca="1" si="19"/>
        <v>1.1060441340435962</v>
      </c>
      <c r="E243" s="23">
        <f t="shared" ca="1" si="20"/>
        <v>0.11918856856103863</v>
      </c>
      <c r="F243" s="23">
        <f t="shared" ca="1" si="21"/>
        <v>0.89891878867477559</v>
      </c>
      <c r="G243" s="23">
        <f t="shared" ca="1" si="22"/>
        <v>6.1454661860275284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ca="1" si="19"/>
        <v>1.1081130742303207</v>
      </c>
      <c r="E244" s="23">
        <f t="shared" ca="1" si="20"/>
        <v>0.1219923604501295</v>
      </c>
      <c r="F244" s="23">
        <f t="shared" ca="1" si="21"/>
        <v>0.89701550633915383</v>
      </c>
      <c r="G244" s="23">
        <f t="shared" ca="1" si="22"/>
        <v>6.1311839985828458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ca="1" si="19"/>
        <v>1.1101578164095263</v>
      </c>
      <c r="E245" s="23">
        <f t="shared" ca="1" si="20"/>
        <v>0.12478705093678821</v>
      </c>
      <c r="F245" s="23">
        <f t="shared" ca="1" si="21"/>
        <v>0.89513563627172343</v>
      </c>
      <c r="G245" s="23">
        <f t="shared" ca="1" si="22"/>
        <v>6.1170774962672461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ca="1" si="19"/>
        <v>1.1121787364702109</v>
      </c>
      <c r="E246" s="23">
        <f t="shared" ca="1" si="20"/>
        <v>0.12757274626306639</v>
      </c>
      <c r="F246" s="23">
        <f t="shared" ca="1" si="21"/>
        <v>0.89327869146499905</v>
      </c>
      <c r="G246" s="23">
        <f t="shared" ca="1" si="22"/>
        <v>6.103143024587613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ca="1" si="19"/>
        <v>1.1141762030308482</v>
      </c>
      <c r="E247" s="23">
        <f t="shared" ca="1" si="20"/>
        <v>0.13034955102385215</v>
      </c>
      <c r="F247" s="23">
        <f t="shared" ca="1" si="21"/>
        <v>0.89144419758943905</v>
      </c>
      <c r="G247" s="23">
        <f t="shared" ca="1" si="22"/>
        <v>6.0893770241858327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ca="1" si="19"/>
        <v>1.1161505776074885</v>
      </c>
      <c r="E248" s="23">
        <f t="shared" ca="1" si="20"/>
        <v>0.13311756819866857</v>
      </c>
      <c r="F248" s="23">
        <f t="shared" ca="1" si="21"/>
        <v>0.8896316925955996</v>
      </c>
      <c r="G248" s="23">
        <f t="shared" ca="1" si="22"/>
        <v>6.075776027853367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ca="1" si="19"/>
        <v>1.1181022147773469</v>
      </c>
      <c r="E249" s="23">
        <f t="shared" ca="1" si="20"/>
        <v>0.13587689918273843</v>
      </c>
      <c r="F249" s="23">
        <f t="shared" ca="1" si="21"/>
        <v>0.88784072633087951</v>
      </c>
      <c r="G249" s="23">
        <f t="shared" ca="1" si="22"/>
        <v>6.0623366576553153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ca="1" si="19"/>
        <v>1.1200314623380092</v>
      </c>
      <c r="E250" s="23">
        <f t="shared" ca="1" si="20"/>
        <v>0.13862764381733464</v>
      </c>
      <c r="F250" s="23">
        <f t="shared" ca="1" si="21"/>
        <v>0.88607086017024872</v>
      </c>
      <c r="G250" s="23">
        <f t="shared" ca="1" si="22"/>
        <v>6.049055622159405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ca="1" si="19"/>
        <v>1.1219386614623936</v>
      </c>
      <c r="E251" s="23">
        <f t="shared" ca="1" si="20"/>
        <v>0.14136990041943603</v>
      </c>
      <c r="F251" s="23">
        <f t="shared" ca="1" si="21"/>
        <v>0.8843216666603817</v>
      </c>
      <c r="G251" s="23">
        <f t="shared" ca="1" si="22"/>
        <v>6.0359297137655874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ca="1" si="19"/>
        <v>1.1238241468495962</v>
      </c>
      <c r="E252" s="23">
        <f t="shared" ca="1" si="20"/>
        <v>0.1441037658107058</v>
      </c>
      <c r="F252" s="23">
        <f t="shared" ca="1" si="21"/>
        <v>0.88259272917663933</v>
      </c>
      <c r="G252" s="23">
        <f t="shared" ca="1" si="22"/>
        <v>6.0229558061320256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ca="1" si="19"/>
        <v>1.1256882468717437</v>
      </c>
      <c r="E253" s="23">
        <f t="shared" ca="1" si="20"/>
        <v>0.14682933534581258</v>
      </c>
      <c r="F253" s="23">
        <f t="shared" ca="1" si="21"/>
        <v>0.8808836415923752</v>
      </c>
      <c r="G253" s="23">
        <f t="shared" ca="1" si="22"/>
        <v>6.0101308516935843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ca="1" si="19"/>
        <v>1.1275312837169744</v>
      </c>
      <c r="E254" s="23">
        <f t="shared" ca="1" si="20"/>
        <v>0.14954670294010922</v>
      </c>
      <c r="F254" s="23">
        <f t="shared" ca="1" si="21"/>
        <v>0.87919400796005787</v>
      </c>
      <c r="G254" s="23">
        <f t="shared" ca="1" si="22"/>
        <v>5.9974518792689739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ca="1" si="19"/>
        <v>1.1293535735286642</v>
      </c>
      <c r="E255" s="23">
        <f t="shared" ca="1" si="20"/>
        <v>0.15225596109668754</v>
      </c>
      <c r="F255" s="23">
        <f t="shared" ca="1" si="21"/>
        <v>0.87752344220373268</v>
      </c>
      <c r="G255" s="23">
        <f t="shared" ca="1" si="22"/>
        <v>5.9849159917529953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ca="1" si="19"/>
        <v>1.1311554265410084</v>
      </c>
      <c r="E256" s="23">
        <f t="shared" ca="1" si="20"/>
        <v>0.1549572009328252</v>
      </c>
      <c r="F256" s="23">
        <f t="shared" ca="1" si="21"/>
        <v>0.87587156782236097</v>
      </c>
      <c r="G256" s="23">
        <f t="shared" ca="1" si="22"/>
        <v>5.972520363890399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ca="1" si="19"/>
        <v>1.1329371472110701</v>
      </c>
      <c r="E257" s="23">
        <f t="shared" ca="1" si="20"/>
        <v>0.15765051220584067</v>
      </c>
      <c r="F257" s="23">
        <f t="shared" ca="1" si="21"/>
        <v>0.87423801760359743</v>
      </c>
      <c r="G257" s="23">
        <f t="shared" ca="1" si="22"/>
        <v>5.9602622401280829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ca="1" si="19"/>
        <v>1.1346990343473968</v>
      </c>
      <c r="E258" s="23">
        <f t="shared" ca="1" si="20"/>
        <v>0.16033598333837096</v>
      </c>
      <c r="F258" s="23">
        <f t="shared" ca="1" si="21"/>
        <v>0.87262243334759249</v>
      </c>
      <c r="G258" s="23">
        <f t="shared" ca="1" si="22"/>
        <v>5.9481389325425047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ca="1" si="19"/>
        <v>1.1364413812353118</v>
      </c>
      <c r="E259" s="23">
        <f t="shared" ca="1" si="20"/>
        <v>0.16301370144308816</v>
      </c>
      <c r="F259" s="23">
        <f t="shared" ca="1" si="21"/>
        <v>0.87102446560041091</v>
      </c>
      <c r="G259" s="23">
        <f t="shared" ca="1" si="22"/>
        <v>5.9361478188392667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ca="1" si="19"/>
        <v>1.1381644757589715</v>
      </c>
      <c r="E260" s="23">
        <f t="shared" ca="1" si="20"/>
        <v>0.16568375234686833</v>
      </c>
      <c r="F260" s="23">
        <f t="shared" ca="1" si="21"/>
        <v>0.86944377339669299</v>
      </c>
      <c r="G260" s="23">
        <f t="shared" ca="1" si="22"/>
        <v>5.92428634042205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ca="1" si="19"/>
        <v>1.1398686005202907</v>
      </c>
      <c r="E261" s="23">
        <f t="shared" ca="1" si="20"/>
        <v>0.16834622061442786</v>
      </c>
      <c r="F261" s="23">
        <f t="shared" ca="1" si="21"/>
        <v>0.86788002401118647</v>
      </c>
      <c r="G261" s="23">
        <f t="shared" ca="1" si="22"/>
        <v>5.9125520005281134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ca="1" si="19"/>
        <v>1.1415540329548215</v>
      </c>
      <c r="E262" s="23">
        <f t="shared" ca="1" si="20"/>
        <v>0.1710011895714392</v>
      </c>
      <c r="F262" s="23">
        <f t="shared" ca="1" si="21"/>
        <v>0.86633289271880498</v>
      </c>
      <c r="G262" s="23">
        <f t="shared" ca="1" si="22"/>
        <v>5.900942362427779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ca="1" si="19"/>
        <v>1.1432210454446794</v>
      </c>
      <c r="E263" s="23">
        <f t="shared" ca="1" si="20"/>
        <v>0.17364874132714225</v>
      </c>
      <c r="F263" s="23">
        <f t="shared" ca="1" si="21"/>
        <v>0.86480206256287551</v>
      </c>
      <c r="G263" s="23">
        <f t="shared" ca="1" si="22"/>
        <v>5.8894550476853693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ca="1" si="19"/>
        <v>1.1448699054285985</v>
      </c>
      <c r="E264" s="23">
        <f t="shared" ca="1" si="20"/>
        <v>0.17628895679646026</v>
      </c>
      <c r="F264" s="23">
        <f t="shared" ca="1" si="21"/>
        <v>0.86328722413125691</v>
      </c>
      <c r="G264" s="23">
        <f t="shared" ca="1" si="22"/>
        <v>5.8780877344791982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ca="1" si="19"/>
        <v>1.1465008755092014</v>
      </c>
      <c r="E265" s="23">
        <f t="shared" ca="1" si="20"/>
        <v>0.17892191572163654</v>
      </c>
      <c r="F265" s="23">
        <f t="shared" ca="1" si="21"/>
        <v>0.86178807534002588</v>
      </c>
      <c r="G265" s="23">
        <f t="shared" ca="1" si="22"/>
        <v>5.8668381559783622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ca="1" si="19"/>
        <v>1.1481142135575628</v>
      </c>
      <c r="E266" s="23">
        <f t="shared" ca="1" si="20"/>
        <v>0.18154769669340184</v>
      </c>
      <c r="F266" s="23">
        <f t="shared" ca="1" si="21"/>
        <v>0.86030432122443568</v>
      </c>
      <c r="G266" s="23">
        <f t="shared" ca="1" si="22"/>
        <v>5.8557040987740976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ca="1" si="19"/>
        <v>1.1497101728151455</v>
      </c>
      <c r="E267" s="23">
        <f t="shared" ca="1" si="20"/>
        <v>0.18416637717168513</v>
      </c>
      <c r="F267" s="23">
        <f t="shared" ca="1" si="21"/>
        <v>0.85883567373686831</v>
      </c>
      <c r="G267" s="23">
        <f t="shared" ca="1" si="22"/>
        <v>5.8446834013636177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ca="1" si="19"/>
        <v>1.1512890019931827</v>
      </c>
      <c r="E268" s="23">
        <f t="shared" ca="1" si="20"/>
        <v>0.1867780335058786</v>
      </c>
      <c r="F268" s="23">
        <f t="shared" ca="1" si="21"/>
        <v>0.85738185155151536</v>
      </c>
      <c r="G268" s="23">
        <f t="shared" ca="1" si="22"/>
        <v>5.8337739526844414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ca="1" si="19"/>
        <v>1.1528509453695805</v>
      </c>
      <c r="E269" s="23">
        <f t="shared" ca="1" si="20"/>
        <v>0.18938274095466898</v>
      </c>
      <c r="F269" s="23">
        <f t="shared" ca="1" si="21"/>
        <v>0.85594257987553024</v>
      </c>
      <c r="G269" s="23">
        <f t="shared" ca="1" si="22"/>
        <v>5.8229736906972844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ca="1" si="19"/>
        <v>1.1543962428834114</v>
      </c>
      <c r="E270" s="23">
        <f t="shared" ca="1" si="20"/>
        <v>0.19198057370544486</v>
      </c>
      <c r="F270" s="23">
        <f t="shared" ca="1" si="21"/>
        <v>0.85451759026640206</v>
      </c>
      <c r="G270" s="23">
        <f t="shared" ca="1" si="22"/>
        <v>5.8122806010156403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ca="1" si="19"/>
        <v>1.155925130227065</v>
      </c>
      <c r="E271" s="23">
        <f t="shared" ca="1" si="20"/>
        <v>0.19457160489329159</v>
      </c>
      <c r="F271" s="23">
        <f t="shared" ca="1" si="21"/>
        <v>0.85310662045532581</v>
      </c>
      <c r="G271" s="23">
        <f t="shared" ca="1" si="22"/>
        <v>5.8016927155803479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ca="1" si="19"/>
        <v>1.1574378389361257</v>
      </c>
      <c r="E272" s="23">
        <f t="shared" ca="1" si="20"/>
        <v>0.19715590661958304</v>
      </c>
      <c r="F272" s="23">
        <f t="shared" ca="1" si="21"/>
        <v>0.85170941417633439</v>
      </c>
      <c r="G272" s="23">
        <f t="shared" ca="1" si="22"/>
        <v>5.791208111377407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ca="1" si="19"/>
        <v>1.1589345964770352</v>
      </c>
      <c r="E273" s="23">
        <f t="shared" ca="1" si="20"/>
        <v>0.19973354997018047</v>
      </c>
      <c r="F273" s="23">
        <f t="shared" ca="1" si="21"/>
        <v>0.85032572100098502</v>
      </c>
      <c r="G273" s="23">
        <f t="shared" ca="1" si="22"/>
        <v>5.7808249091974675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ca="1" si="19"/>
        <v>1.1604156263326106</v>
      </c>
      <c r="E274" s="23">
        <f t="shared" ca="1" si="20"/>
        <v>0.20230460503324918</v>
      </c>
      <c r="F274" s="23">
        <f t="shared" ca="1" si="21"/>
        <v>0.84895529617838672</v>
      </c>
      <c r="G274" s="23">
        <f t="shared" ca="1" si="22"/>
        <v>5.7705412724353993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ca="1" si="19"/>
        <v>1.1618811480854687</v>
      </c>
      <c r="E275" s="23">
        <f t="shared" ca="1" si="20"/>
        <v>0.20486914091670039</v>
      </c>
      <c r="F275" s="23">
        <f t="shared" ca="1" si="21"/>
        <v>0.8475979004803772</v>
      </c>
      <c r="G275" s="23">
        <f t="shared" ca="1" si="22"/>
        <v>5.7603554059285038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ca="1" si="19"/>
        <v>1.1633313774994214</v>
      </c>
      <c r="E276" s="23">
        <f t="shared" ca="1" si="20"/>
        <v>0.20742722576526867</v>
      </c>
      <c r="F276" s="23">
        <f t="shared" ca="1" si="21"/>
        <v>0.84625330005165555</v>
      </c>
      <c r="G276" s="23">
        <f t="shared" ca="1" si="22"/>
        <v>5.7502655548319082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ca="1" si="19"/>
        <v>1.1647665265988962</v>
      </c>
      <c r="E277" s="23">
        <f t="shared" ca="1" si="20"/>
        <v>0.20997892677723415</v>
      </c>
      <c r="F277" s="23">
        <f t="shared" ca="1" si="21"/>
        <v>0.84492126626469</v>
      </c>
      <c r="G277" s="23">
        <f t="shared" ca="1" si="22"/>
        <v>5.7402700035298055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ca="1" si="19"/>
        <v>1.1661868037464349</v>
      </c>
      <c r="E278" s="23">
        <f t="shared" ca="1" si="20"/>
        <v>0.21252431022079682</v>
      </c>
      <c r="F278" s="23">
        <f t="shared" ca="1" si="21"/>
        <v>0.84360157557922877</v>
      </c>
      <c r="G278" s="23">
        <f t="shared" ca="1" si="22"/>
        <v>5.7303670745812214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ca="1" si="19"/>
        <v>1.1675924137183271</v>
      </c>
      <c r="E279" s="23">
        <f t="shared" ca="1" si="20"/>
        <v>0.21506344145011255</v>
      </c>
      <c r="F279" s="23">
        <f t="shared" ca="1" si="21"/>
        <v>0.84229400940624144</v>
      </c>
      <c r="G279" s="23">
        <f t="shared" ca="1" si="22"/>
        <v>5.720555127699031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ca="1" si="19"/>
        <v>1.1689835577784244</v>
      </c>
      <c r="E280" s="23">
        <f t="shared" ca="1" si="20"/>
        <v>0.21759638492099825</v>
      </c>
      <c r="F280" s="23">
        <f t="shared" ca="1" si="21"/>
        <v>0.84099835397613854</v>
      </c>
      <c r="G280" s="23">
        <f t="shared" ca="1" si="22"/>
        <v>5.7108325587610889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ca="1" si="19"/>
        <v>1.1703604337501921</v>
      </c>
      <c r="E281" s="23">
        <f t="shared" ca="1" si="20"/>
        <v>0.22012320420631468</v>
      </c>
      <c r="F281" s="23">
        <f t="shared" ca="1" si="21"/>
        <v>0.83971440021110655</v>
      </c>
      <c r="G281" s="23">
        <f t="shared" ca="1" si="22"/>
        <v>5.7011977988522275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ca="1" si="19"/>
        <v>1.1717232360870382</v>
      </c>
      <c r="E282" s="23">
        <f t="shared" ca="1" si="20"/>
        <v>0.2226439620110334</v>
      </c>
      <c r="F282" s="23">
        <f t="shared" ca="1" si="21"/>
        <v>0.8384419436014181</v>
      </c>
      <c r="G282" s="23">
        <f t="shared" ca="1" si="22"/>
        <v>5.6916493133360948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ca="1" si="19"/>
        <v>1.1730721559409745</v>
      </c>
      <c r="E283" s="23">
        <f t="shared" ca="1" si="20"/>
        <v>0.22515872018699745</v>
      </c>
      <c r="F283" s="23">
        <f t="shared" ca="1" si="21"/>
        <v>0.83718078408557239</v>
      </c>
      <c r="G283" s="23">
        <f t="shared" ca="1" si="22"/>
        <v>5.6821856009557301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ca="1" si="19"/>
        <v>1.1744073812296483</v>
      </c>
      <c r="E284" s="23">
        <f t="shared" ca="1" si="20"/>
        <v>0.22766753974738035</v>
      </c>
      <c r="F284" s="23">
        <f t="shared" ca="1" si="21"/>
        <v>0.83593072593412898</v>
      </c>
      <c r="G284" s="23">
        <f t="shared" ca="1" si="22"/>
        <v>5.6728051929618548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 ca="1">1+$E$14/$E$13*(1-$C$19^2/C285^2)</f>
        <v>1.1757290967017937</v>
      </c>
      <c r="E285" s="23">
        <f t="shared" ca="1" si="20"/>
        <v>0.23017048088085362</v>
      </c>
      <c r="F285" s="23">
        <f ca="1">(D285^2+E285^2)^0.5/(D285^2+E285^2)</f>
        <v>0.83469157763710633</v>
      </c>
      <c r="G285" s="23">
        <f t="shared" ca="1" si="22"/>
        <v>5.6635066522679143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 ca="1">1+$E$14/$E$13*(1-$C$19^2/C286^2)</f>
        <v>1.1770374840011422</v>
      </c>
      <c r="E286" s="23">
        <f t="shared" ca="1" si="20"/>
        <v>0.23266760296546685</v>
      </c>
      <c r="F286" s="23">
        <f ca="1">(D286^2+E286^2)^0.5/(D286^2+E286^2)</f>
        <v>0.83346315179481967</v>
      </c>
      <c r="G286" s="23">
        <f ca="1">F286*$C$22/$C$12-$C$3</f>
        <v>5.6542885726309278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 ca="1">1+$E$14/$E$13*(1-$C$19^2/C287^2)</f>
        <v>1.1783327217288329</v>
      </c>
      <c r="E287" s="23">
        <f t="shared" ca="1" si="20"/>
        <v>0.23515896458224883</v>
      </c>
      <c r="F287" s="23">
        <f ca="1">(D287^2+E287^2)^0.5/(D287^2+E287^2)</f>
        <v>0.83224526501203566</v>
      </c>
      <c r="G287" s="23">
        <f ca="1">F287*$C$22/$C$12-$C$3</f>
        <v>5.6451495778572287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 ca="1">1+$E$14/$E$13*(1-$C$19^2/C288^2)</f>
        <v>1.1796149855043674</v>
      </c>
      <c r="E288" s="23">
        <f t="shared" ca="1" si="20"/>
        <v>0.2376446235285356</v>
      </c>
      <c r="F288" s="23">
        <f ca="1">(D288^2+E288^2)^0.5/(D288^2+E288^2)</f>
        <v>0.83103773779533174</v>
      </c>
      <c r="G288" s="23">
        <f ca="1">F288*$C$22/$C$12-$C$3</f>
        <v>5.6360883210322461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 ca="1">1+$E$14/$E$13*(1-$C$19^2/C289^2)</f>
        <v>1.1808844480251421</v>
      </c>
      <c r="E289" s="23">
        <f t="shared" ca="1" si="20"/>
        <v>0.2401246368310323</v>
      </c>
      <c r="F289" s="23">
        <f ca="1">(D289^2+E289^2)^0.5/(D289^2+E289^2)</f>
        <v>0.82984039445354396</v>
      </c>
      <c r="G289" s="23">
        <f ca="1">F289*$C$22/$C$12-$C$3</f>
        <v>5.6271034837734746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ca="1" si="25">1+$E$14/$E$13*(1-$C$19^2/C290^2)</f>
        <v>1.1821412791245989</v>
      </c>
      <c r="E290" s="23">
        <f t="shared" ref="E290:E353" ca="1" si="26">$C$20*(C290/$C$19-$C$19/C290)</f>
        <v>0.24259906075861376</v>
      </c>
      <c r="F290" s="23">
        <f t="shared" ref="F290:F353" ca="1" si="27">(D290^2+E290^2)^0.5/(D290^2+E290^2)</f>
        <v>0.82865306300120212</v>
      </c>
      <c r="G290" s="23">
        <f t="shared" ref="G290:G353" ca="1" si="28">F290*$C$22/$C$12-$C$3</f>
        <v>5.6181937755058495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ca="1" si="25"/>
        <v>1.1833856458290308</v>
      </c>
      <c r="E291" s="23">
        <f t="shared" ca="1" si="26"/>
        <v>0.24506795083487187</v>
      </c>
      <c r="F291" s="23">
        <f t="shared" ca="1" si="27"/>
        <v>0.82747557506484537</v>
      </c>
      <c r="G291" s="23">
        <f t="shared" ca="1" si="28"/>
        <v>5.6093579327587433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ca="1" si="25"/>
        <v>1.1846177124130775</v>
      </c>
      <c r="E292" s="23">
        <f t="shared" ca="1" si="26"/>
        <v>0.24753136185041386</v>
      </c>
      <c r="F292" s="23">
        <f t="shared" ca="1" si="27"/>
        <v>0.82630776579212117</v>
      </c>
      <c r="G292" s="23">
        <f t="shared" ca="1" si="28"/>
        <v>5.6005947184838432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ca="1" si="25"/>
        <v>1.1858376404539439</v>
      </c>
      <c r="E293" s="23">
        <f t="shared" ca="1" si="26"/>
        <v>0.24998934787491778</v>
      </c>
      <c r="F293" s="23">
        <f t="shared" ca="1" si="27"/>
        <v>0.82514947376357228</v>
      </c>
      <c r="G293" s="23">
        <f t="shared" ca="1" si="28"/>
        <v>5.5919029213932072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ca="1" si="25"/>
        <v>1.1870455888843783</v>
      </c>
      <c r="E294" s="23">
        <f t="shared" ca="1" si="26"/>
        <v>0.25244196226895138</v>
      </c>
      <c r="F294" s="23">
        <f t="shared" ca="1" si="27"/>
        <v>0.82400054090702235</v>
      </c>
      <c r="G294" s="23">
        <f t="shared" ca="1" si="28"/>
        <v>5.583281355316811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ca="1" si="25"/>
        <v>1.1882417140444386</v>
      </c>
      <c r="E295" s="23">
        <f t="shared" ca="1" si="26"/>
        <v>0.25488925769555815</v>
      </c>
      <c r="F295" s="23">
        <f t="shared" ca="1" si="27"/>
        <v>0.8228608124144684</v>
      </c>
      <c r="G295" s="23">
        <f t="shared" ca="1" si="28"/>
        <v>5.574728858578915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ca="1" si="25"/>
        <v>1.1894261697320816</v>
      </c>
      <c r="E296" s="23">
        <f t="shared" ca="1" si="26"/>
        <v>0.25733128613161876</v>
      </c>
      <c r="F296" s="23">
        <f t="shared" ca="1" si="27"/>
        <v>0.82173013666140005</v>
      </c>
      <c r="G296" s="23">
        <f t="shared" ca="1" si="28"/>
        <v>5.5662442933926339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ca="1" si="25"/>
        <v>1.1905991072526039</v>
      </c>
      <c r="E297" s="23">
        <f t="shared" ca="1" si="26"/>
        <v>0.259768098878989</v>
      </c>
      <c r="F297" s="23">
        <f t="shared" ca="1" si="27"/>
        <v>0.8206083651284608</v>
      </c>
      <c r="G297" s="23">
        <f t="shared" ca="1" si="28"/>
        <v>5.5578265452720892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ca="1" si="25"/>
        <v>1.1917606754669643</v>
      </c>
      <c r="E298" s="23">
        <f t="shared" ca="1" si="26"/>
        <v>0.26219974657542333</v>
      </c>
      <c r="F298" s="23">
        <f t="shared" ca="1" si="27"/>
        <v>0.81949535232537685</v>
      </c>
      <c r="G298" s="23">
        <f t="shared" ca="1" si="28"/>
        <v>5.5494745224615665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ca="1" si="25"/>
        <v>1.1929110208390177</v>
      </c>
      <c r="E299" s="23">
        <f t="shared" ca="1" si="26"/>
        <v>0.26462627920528553</v>
      </c>
      <c r="F299" s="23">
        <f t="shared" ca="1" si="27"/>
        <v>0.8183909557170731</v>
      </c>
      <c r="G299" s="23">
        <f t="shared" ca="1" si="28"/>
        <v>5.5411871553810998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ca="1" si="25"/>
        <v>1.1940502874816856</v>
      </c>
      <c r="E300" s="23">
        <f t="shared" ca="1" si="26"/>
        <v>0.26704774611005383</v>
      </c>
      <c r="F300" s="23">
        <f t="shared" ca="1" si="27"/>
        <v>0.81729503565191064</v>
      </c>
      <c r="G300" s="23">
        <f t="shared" ca="1" si="28"/>
        <v>5.5329633960879603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ca="1" si="25"/>
        <v>1.1951786172020955</v>
      </c>
      <c r="E301" s="23">
        <f t="shared" ca="1" si="26"/>
        <v>0.26946419599862337</v>
      </c>
      <c r="F301" s="23">
        <f t="shared" ca="1" si="27"/>
        <v>0.81620745529196814</v>
      </c>
      <c r="G301" s="23">
        <f t="shared" ca="1" si="28"/>
        <v>5.5248022177534901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ca="1" si="25"/>
        <v>1.1962961495457094</v>
      </c>
      <c r="E302" s="23">
        <f t="shared" ca="1" si="26"/>
        <v>0.27187567695741138</v>
      </c>
      <c r="F302" s="23">
        <f t="shared" ca="1" si="27"/>
        <v>0.81512808054530772</v>
      </c>
      <c r="G302" s="23">
        <f t="shared" ca="1" si="28"/>
        <v>5.5167026141548341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ca="1" si="25"/>
        <v>1.1974030218394722</v>
      </c>
      <c r="E303" s="23">
        <f t="shared" ca="1" si="26"/>
        <v>0.27428223646026922</v>
      </c>
      <c r="F303" s="23">
        <f t="shared" ca="1" si="27"/>
        <v>0.81405678000015447</v>
      </c>
      <c r="G303" s="23">
        <f t="shared" ca="1" si="28"/>
        <v>5.5086635991810153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ca="1" si="25"/>
        <v>1.1984993692340009</v>
      </c>
      <c r="E304" s="23">
        <f t="shared" ca="1" si="26"/>
        <v>0.27668392137820597</v>
      </c>
      <c r="F304" s="23">
        <f t="shared" ca="1" si="27"/>
        <v>0.81299342486093151</v>
      </c>
      <c r="G304" s="23">
        <f t="shared" ca="1" si="28"/>
        <v>5.5006842063529477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ca="1" si="25"/>
        <v>1.1995853247448427</v>
      </c>
      <c r="E305" s="23">
        <f t="shared" ca="1" si="26"/>
        <v>0.27908077798892622</v>
      </c>
      <c r="F305" s="23">
        <f t="shared" ca="1" si="27"/>
        <v>0.81193788888608842</v>
      </c>
      <c r="G305" s="23">
        <f t="shared" ca="1" si="28"/>
        <v>5.4927634883569016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ca="1" si="25"/>
        <v>1.2006610192928227</v>
      </c>
      <c r="E306" s="23">
        <f t="shared" ca="1" si="26"/>
        <v>0.28147285198618938</v>
      </c>
      <c r="F306" s="23">
        <f t="shared" ca="1" si="27"/>
        <v>0.81089004832766498</v>
      </c>
      <c r="G306" s="23">
        <f t="shared" ca="1" si="28"/>
        <v>5.4849005165909945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ca="1" si="25"/>
        <v>1.2017265817435034</v>
      </c>
      <c r="E307" s="23">
        <f t="shared" ca="1" si="26"/>
        <v>0.28386018848899019</v>
      </c>
      <c r="F307" s="23">
        <f t="shared" ca="1" si="27"/>
        <v>0.80984978187253653</v>
      </c>
      <c r="G307" s="23">
        <f t="shared" ca="1" si="28"/>
        <v>5.4770943807242904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ca="1" si="25"/>
        <v>1.2027821389457827</v>
      </c>
      <c r="E308" s="23">
        <f t="shared" ca="1" si="26"/>
        <v>0.28624283205056822</v>
      </c>
      <c r="F308" s="23">
        <f t="shared" ca="1" si="27"/>
        <v>0.80881697058528579</v>
      </c>
      <c r="G308" s="23">
        <f t="shared" ca="1" si="28"/>
        <v>5.4693441882681206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ca="1" si="25"/>
        <v>1.2038278157696456</v>
      </c>
      <c r="E309" s="23">
        <f t="shared" ca="1" si="26"/>
        <v>0.28862082666724731</v>
      </c>
      <c r="F309" s="23">
        <f t="shared" ca="1" si="27"/>
        <v>0.80779149785264848</v>
      </c>
      <c r="G309" s="23">
        <f t="shared" ca="1" si="28"/>
        <v>5.4616490641591939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ca="1" si="25"/>
        <v>1.204863735143096</v>
      </c>
      <c r="E310" s="23">
        <f t="shared" ca="1" si="26"/>
        <v>0.29099421578711077</v>
      </c>
      <c r="F310" s="23">
        <f t="shared" ca="1" si="27"/>
        <v>0.80677324932948546</v>
      </c>
      <c r="G310" s="23">
        <f t="shared" ca="1" si="28"/>
        <v>5.4540081503541824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ca="1" si="25"/>
        <v>1.205890018088287</v>
      </c>
      <c r="E311" s="23">
        <f t="shared" ca="1" si="26"/>
        <v>0.2933630423185139</v>
      </c>
      <c r="F311" s="23">
        <f t="shared" ca="1" si="27"/>
        <v>0.80576211288623034</v>
      </c>
      <c r="G311" s="23">
        <f t="shared" ca="1" si="28"/>
        <v>5.4464206054353674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ca="1" si="25"/>
        <v>1.2069067837568683</v>
      </c>
      <c r="E312" s="23">
        <f t="shared" ca="1" si="26"/>
        <v>0.29572734863843936</v>
      </c>
      <c r="F312" s="23">
        <f t="shared" ca="1" si="27"/>
        <v>0.80475797855776854</v>
      </c>
      <c r="G312" s="23">
        <f t="shared" ca="1" si="28"/>
        <v>5.4388856042270213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ca="1" si="25"/>
        <v>1.2079141494645711</v>
      </c>
      <c r="E313" s="23">
        <f t="shared" ca="1" si="26"/>
        <v>0.29808717660069706</v>
      </c>
      <c r="F313" s="23">
        <f t="shared" ca="1" si="27"/>
        <v>0.80376073849370178</v>
      </c>
      <c r="G313" s="23">
        <f t="shared" ca="1" si="28"/>
        <v>5.4314023374222069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ca="1" si="25"/>
        <v>1.2089122307250508</v>
      </c>
      <c r="E314" s="23">
        <f t="shared" ca="1" si="26"/>
        <v>0.3004425675439733</v>
      </c>
      <c r="F314" s="23">
        <f t="shared" ca="1" si="27"/>
        <v>0.80277028690995433</v>
      </c>
      <c r="G314" s="23">
        <f t="shared" ca="1" si="28"/>
        <v>5.4239700112196187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ca="1" si="25"/>
        <v>1.2099011412830019</v>
      </c>
      <c r="E315" s="23">
        <f t="shared" ca="1" si="26"/>
        <v>0.30279356229973103</v>
      </c>
      <c r="F315" s="23">
        <f t="shared" ca="1" si="27"/>
        <v>0.80178652004168149</v>
      </c>
      <c r="G315" s="23">
        <f t="shared" ca="1" si="28"/>
        <v>5.4165878469702191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ca="1" si="25"/>
        <v>1.2108809931465672</v>
      </c>
      <c r="E316" s="23">
        <f t="shared" ca="1" si="26"/>
        <v>0.30514020119996588</v>
      </c>
      <c r="F316" s="23">
        <f t="shared" ca="1" si="27"/>
        <v>0.80080933609743721</v>
      </c>
      <c r="G316" s="23">
        <f t="shared" ca="1" si="28"/>
        <v>5.4092550808333062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ca="1" si="25"/>
        <v>1.2118518966190548</v>
      </c>
      <c r="E317" s="23">
        <f t="shared" ca="1" si="26"/>
        <v>0.30748252408481969</v>
      </c>
      <c r="F317" s="23">
        <f t="shared" ca="1" si="27"/>
        <v>0.79983863521456378</v>
      </c>
      <c r="G317" s="23">
        <f t="shared" ca="1" si="28"/>
        <v>5.401970963441765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ca="1" si="25"/>
        <v>1.2128139603299828</v>
      </c>
      <c r="E318" s="23">
        <f t="shared" ca="1" si="26"/>
        <v>0.309820570310056</v>
      </c>
      <c r="F318" s="23">
        <f t="shared" ca="1" si="27"/>
        <v>0.79887431941576725</v>
      </c>
      <c r="G318" s="23">
        <f t="shared" ca="1" si="28"/>
        <v>5.3947347595762034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ca="1" si="25"/>
        <v>1.2137672912654647</v>
      </c>
      <c r="E319" s="23">
        <f t="shared" ca="1" si="26"/>
        <v>0.31215437875439839</v>
      </c>
      <c r="F319" s="23">
        <f t="shared" ca="1" si="27"/>
        <v>0.79791629256683883</v>
      </c>
      <c r="G319" s="23">
        <f t="shared" ca="1" si="28"/>
        <v>5.3875457478477022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ca="1" si="25"/>
        <v>1.2147119947979546</v>
      </c>
      <c r="E320" s="23">
        <f t="shared" ca="1" si="26"/>
        <v>0.31448398782673731</v>
      </c>
      <c r="F320" s="23">
        <f t="shared" ca="1" si="27"/>
        <v>0.79696446033549118</v>
      </c>
      <c r="G320" s="23">
        <f t="shared" ca="1" si="28"/>
        <v>5.3804032203889181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ca="1" si="25"/>
        <v>1.2156481747153653</v>
      </c>
      <c r="E321" s="23">
        <f t="shared" ca="1" si="26"/>
        <v>0.31680943547320539</v>
      </c>
      <c r="F321" s="23">
        <f t="shared" ca="1" si="27"/>
        <v>0.79601873015127367</v>
      </c>
      <c r="G321" s="23">
        <f t="shared" ca="1" si="28"/>
        <v>5.3733064825532901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ca="1" si="25"/>
        <v>1.2165759332495767</v>
      </c>
      <c r="E322" s="23">
        <f t="shared" ca="1" si="26"/>
        <v>0.31913075918412542</v>
      </c>
      <c r="F322" s="23">
        <f t="shared" ca="1" si="27"/>
        <v>0.79507901116653368</v>
      </c>
      <c r="G322" s="23">
        <f t="shared" ca="1" si="28"/>
        <v>5.3662548526220961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ca="1" si="25"/>
        <v>1.2174953711043455</v>
      </c>
      <c r="E323" s="23">
        <f t="shared" ca="1" si="26"/>
        <v>0.32144799600083507</v>
      </c>
      <c r="F323" s="23">
        <f t="shared" ca="1" si="27"/>
        <v>0.79414521421839468</v>
      </c>
      <c r="G323" s="23">
        <f t="shared" ca="1" si="28"/>
        <v>5.3592476615191345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ca="1" si="25"/>
        <v>1.2184065874826335</v>
      </c>
      <c r="E324" s="23">
        <f t="shared" ca="1" si="26"/>
        <v>0.32376118252238678</v>
      </c>
      <c r="F324" s="23">
        <f t="shared" ca="1" si="27"/>
        <v>0.79321725179171909</v>
      </c>
      <c r="G324" s="23">
        <f t="shared" ca="1" si="28"/>
        <v>5.3522842525327983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ca="1" si="25"/>
        <v>1.2193096801133689</v>
      </c>
      <c r="E325" s="23">
        <f t="shared" ca="1" si="26"/>
        <v>0.32607035491213016</v>
      </c>
      <c r="F325" s="23">
        <f t="shared" ca="1" si="27"/>
        <v>0.79229503798302658</v>
      </c>
      <c r="G325" s="23">
        <f t="shared" ca="1" si="28"/>
        <v>5.3453639810453213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ca="1" si="25"/>
        <v>1.2202047452776497</v>
      </c>
      <c r="E326" s="23">
        <f t="shared" ca="1" si="26"/>
        <v>0.32837554890417636</v>
      </c>
      <c r="F326" s="23">
        <f t="shared" ca="1" si="27"/>
        <v>0.79137848846533898</v>
      </c>
      <c r="G326" s="23">
        <f t="shared" ca="1" si="28"/>
        <v>5.3384862142689746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ca="1" si="25"/>
        <v>1.2210918778344075</v>
      </c>
      <c r="E327" s="23">
        <f t="shared" ca="1" si="26"/>
        <v>0.3306767998097474</v>
      </c>
      <c r="F327" s="23">
        <f t="shared" ca="1" si="27"/>
        <v>0.79046752045392676</v>
      </c>
      <c r="G327" s="23">
        <f t="shared" ca="1" si="28"/>
        <v>5.3316503309890262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ca="1" si="25"/>
        <v>1.2219711712455412</v>
      </c>
      <c r="E328" s="23">
        <f t="shared" ca="1" si="26"/>
        <v>0.33297414252341406</v>
      </c>
      <c r="F328" s="23">
        <f t="shared" ca="1" si="27"/>
        <v>0.78956205267292745</v>
      </c>
      <c r="G328" s="23">
        <f t="shared" ca="1" si="28"/>
        <v>5.3248557213132477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ca="1" si="25"/>
        <v>1.2228427176005348</v>
      </c>
      <c r="E329" s="23">
        <f t="shared" ca="1" si="26"/>
        <v>0.33526761152922235</v>
      </c>
      <c r="F329" s="23">
        <f t="shared" ca="1" si="27"/>
        <v>0.78866200532281228</v>
      </c>
      <c r="G329" s="23">
        <f t="shared" ca="1" si="28"/>
        <v>5.3181017864277891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ca="1" si="25"/>
        <v>1.2237066076405685</v>
      </c>
      <c r="E330" s="23">
        <f t="shared" ca="1" si="26"/>
        <v>0.33755724090671363</v>
      </c>
      <c r="F330" s="23">
        <f t="shared" ca="1" si="27"/>
        <v>0.78776730004867623</v>
      </c>
      <c r="G330" s="23">
        <f t="shared" ca="1" si="28"/>
        <v>5.3113879383592186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ca="1" si="25"/>
        <v>1.2245629307821397</v>
      </c>
      <c r="E331" s="23">
        <f t="shared" ca="1" si="26"/>
        <v>0.33984306433683814</v>
      </c>
      <c r="F331" s="23">
        <f t="shared" ca="1" si="27"/>
        <v>0.78687785990932646</v>
      </c>
      <c r="G331" s="23">
        <f t="shared" ca="1" si="28"/>
        <v>5.3047135997425743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ca="1" si="25"/>
        <v>1.2254117751402021</v>
      </c>
      <c r="E332" s="23">
        <f t="shared" ca="1" si="26"/>
        <v>0.34212511510776522</v>
      </c>
      <c r="F332" s="23">
        <f t="shared" ca="1" si="27"/>
        <v>0.78599360934714591</v>
      </c>
      <c r="G332" s="23">
        <f t="shared" ca="1" si="28"/>
        <v>5.2980782035952112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ca="1" si="25"/>
        <v>1.2262532275508313</v>
      </c>
      <c r="E333" s="23">
        <f t="shared" ca="1" si="26"/>
        <v>0.34440342612059227</v>
      </c>
      <c r="F333" s="23">
        <f t="shared" ca="1" si="27"/>
        <v>0.78511447415871327</v>
      </c>
      <c r="G333" s="23">
        <f t="shared" ca="1" si="28"/>
        <v>5.2914811930963408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ca="1" si="25"/>
        <v>1.2270873735934376</v>
      </c>
      <c r="E334" s="23">
        <f t="shared" ca="1" si="26"/>
        <v>0.34667802989495544</v>
      </c>
      <c r="F334" s="23">
        <f t="shared" ca="1" si="27"/>
        <v>0.78424038146615027</v>
      </c>
      <c r="G334" s="23">
        <f t="shared" ca="1" si="28"/>
        <v>5.2849220213720187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ca="1" si="25"/>
        <v>1.2279142976125228</v>
      </c>
      <c r="E335" s="23">
        <f t="shared" ca="1" si="26"/>
        <v>0.34894895857454022</v>
      </c>
      <c r="F335" s="23">
        <f t="shared" ca="1" si="27"/>
        <v>0.78337125968918386</v>
      </c>
      <c r="G335" s="23">
        <f t="shared" ca="1" si="28"/>
        <v>5.2784001512855001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ca="1" si="25"/>
        <v>1.2287340827390048</v>
      </c>
      <c r="E336" s="23">
        <f t="shared" ca="1" si="26"/>
        <v>0.35121624393250095</v>
      </c>
      <c r="F336" s="23">
        <f t="shared" ca="1" si="27"/>
        <v>0.7825070385178956</v>
      </c>
      <c r="G336" s="23">
        <f t="shared" ca="1" si="28"/>
        <v>5.2719150552327543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ca="1" si="25"/>
        <v>1.2295468109111094</v>
      </c>
      <c r="E337" s="23">
        <f t="shared" ca="1" si="26"/>
        <v>0.35347991737678214</v>
      </c>
      <c r="F337" s="23">
        <f t="shared" ca="1" si="27"/>
        <v>0.78164764888614457</v>
      </c>
      <c r="G337" s="23">
        <f t="shared" ca="1" si="28"/>
        <v>5.2654662149430269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ca="1" si="25"/>
        <v>1.2303525628948477</v>
      </c>
      <c r="E338" s="23">
        <f t="shared" ca="1" si="26"/>
        <v>0.35574000995535282</v>
      </c>
      <c r="F338" s="23">
        <f t="shared" ca="1" si="27"/>
        <v>0.7807930229456399</v>
      </c>
      <c r="G338" s="23">
        <f t="shared" ca="1" si="28"/>
        <v>5.2590531212842828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ca="1" si="25"/>
        <v>1.2311514183040801</v>
      </c>
      <c r="E339" s="23">
        <f t="shared" ca="1" si="26"/>
        <v>0.35799655236134714</v>
      </c>
      <c r="F339" s="23">
        <f t="shared" ca="1" si="27"/>
        <v>0.77994309404064788</v>
      </c>
      <c r="G339" s="23">
        <f t="shared" ca="1" si="28"/>
        <v>5.2526752740734093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ca="1" si="25"/>
        <v>1.2319434556201856</v>
      </c>
      <c r="E340" s="23">
        <f t="shared" ca="1" si="26"/>
        <v>0.36024957493812099</v>
      </c>
      <c r="F340" s="23">
        <f t="shared" ca="1" si="27"/>
        <v>0.77909779668331425</v>
      </c>
      <c r="G340" s="23">
        <f t="shared" ca="1" si="28"/>
        <v>5.2463321818910353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ca="1" si="25"/>
        <v>1.232728752211335</v>
      </c>
      <c r="E341" s="23">
        <f t="shared" ca="1" si="26"/>
        <v>0.36249910768421839</v>
      </c>
      <c r="F341" s="23">
        <f t="shared" ca="1" si="27"/>
        <v>0.77825706652958526</v>
      </c>
      <c r="G341" s="23">
        <f t="shared" ca="1" si="28"/>
        <v>5.2400233619008407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ca="1" si="25"/>
        <v>1.2335073843513888</v>
      </c>
      <c r="E342" s="23">
        <f t="shared" ca="1" si="26"/>
        <v>0.36474518025825736</v>
      </c>
      <c r="F342" s="23">
        <f t="shared" ca="1" si="27"/>
        <v>0.77742084035570902</v>
      </c>
      <c r="G342" s="23">
        <f t="shared" ca="1" si="28"/>
        <v>5.2337483396732276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ca="1" si="25"/>
        <v>1.2342794272384159</v>
      </c>
      <c r="E343" s="23">
        <f t="shared" ca="1" si="26"/>
        <v>0.36698782198372987</v>
      </c>
      <c r="F343" s="23">
        <f t="shared" ca="1" si="27"/>
        <v>0.77658905603530437</v>
      </c>
      <c r="G343" s="23">
        <f t="shared" ca="1" si="28"/>
        <v>5.2275066490132405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ca="1" si="25"/>
        <v>1.2350449550128513</v>
      </c>
      <c r="E344" s="23">
        <f t="shared" ca="1" si="26"/>
        <v>0.36922706185372217</v>
      </c>
      <c r="F344" s="23">
        <f t="shared" ca="1" si="27"/>
        <v>0.77576165251697782</v>
      </c>
      <c r="G344" s="23">
        <f t="shared" ca="1" si="28"/>
        <v>5.2212978317926106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ca="1" si="25"/>
        <v>1.2358040407752966</v>
      </c>
      <c r="E345" s="23">
        <f t="shared" ca="1" si="26"/>
        <v>0.3714629285355559</v>
      </c>
      <c r="F345" s="23">
        <f t="shared" ca="1" si="27"/>
        <v>0.77493856980247544</v>
      </c>
      <c r="G345" s="23">
        <f t="shared" ca="1" si="28"/>
        <v>5.2151214377858004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ca="1" si="25"/>
        <v>1.2365567566039715</v>
      </c>
      <c r="E346" s="23">
        <f t="shared" ca="1" si="26"/>
        <v>0.37369545037534979</v>
      </c>
      <c r="F346" s="23">
        <f t="shared" ca="1" si="27"/>
        <v>0.77411974892535518</v>
      </c>
      <c r="G346" s="23">
        <f t="shared" ca="1" si="28"/>
        <v>5.2089770245099691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ca="1" si="25"/>
        <v>1.2373031735718241</v>
      </c>
      <c r="E347" s="23">
        <f t="shared" ca="1" si="26"/>
        <v>0.37592465540250708</v>
      </c>
      <c r="F347" s="23">
        <f t="shared" ca="1" si="27"/>
        <v>0.77330513193016448</v>
      </c>
      <c r="G347" s="23">
        <f t="shared" ca="1" si="28"/>
        <v>5.2028641570687144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ca="1" si="25"/>
        <v>1.2380433617633098</v>
      </c>
      <c r="E348" s="23">
        <f t="shared" ca="1" si="26"/>
        <v>0.378150571334124</v>
      </c>
      <c r="F348" s="23">
        <f t="shared" ca="1" si="27"/>
        <v>0.77249466185210935</v>
      </c>
      <c r="G348" s="23">
        <f t="shared" ca="1" si="28"/>
        <v>5.1967824079995157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ca="1" si="25"/>
        <v>1.2387773902908423</v>
      </c>
      <c r="E349" s="23">
        <f t="shared" ca="1" si="26"/>
        <v>0.38037322557933106</v>
      </c>
      <c r="F349" s="23">
        <f t="shared" ca="1" si="27"/>
        <v>0.77168828269720258</v>
      </c>
      <c r="G349" s="23">
        <f t="shared" ca="1" si="28"/>
        <v>5.190731357124764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ca="1" si="25"/>
        <v>1.2395053273109271</v>
      </c>
      <c r="E350" s="23">
        <f t="shared" ca="1" si="26"/>
        <v>0.38259264524355463</v>
      </c>
      <c r="F350" s="23">
        <f t="shared" ca="1" si="27"/>
        <v>0.77088593942287753</v>
      </c>
      <c r="G350" s="23">
        <f t="shared" ca="1" si="28"/>
        <v>5.1847105914062892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ca="1" si="25"/>
        <v>1.2402272400399839</v>
      </c>
      <c r="E351" s="23">
        <f t="shared" ca="1" si="26"/>
        <v>0.38480885713271529</v>
      </c>
      <c r="F351" s="23">
        <f t="shared" ca="1" si="27"/>
        <v>0.77008757791905291</v>
      </c>
      <c r="G351" s="23">
        <f t="shared" ca="1" si="28"/>
        <v>5.1787197048032692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ca="1" si="25"/>
        <v>1.2409431947698635</v>
      </c>
      <c r="E352" s="23">
        <f t="shared" ca="1" si="26"/>
        <v>0.38702188775735008</v>
      </c>
      <c r="F352" s="23">
        <f t="shared" ca="1" si="27"/>
        <v>0.76929314498964152</v>
      </c>
      <c r="G352" s="23">
        <f t="shared" ca="1" si="28"/>
        <v>5.1727582981334717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ca="1" si="25"/>
        <v>1.2416532568830665</v>
      </c>
      <c r="E353" s="23">
        <f t="shared" ca="1" si="26"/>
        <v>0.38923176333667237</v>
      </c>
      <c r="F353" s="23">
        <f t="shared" ca="1" si="27"/>
        <v>0.76850258833448526</v>
      </c>
      <c r="G353" s="23">
        <f t="shared" ca="1" si="28"/>
        <v>5.1668259789377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ca="1" si="31">1+$E$14/$E$13*(1-$C$19^2/C354^2)</f>
        <v>1.2423574908676716</v>
      </c>
      <c r="E354" s="23">
        <f t="shared" ref="E354:E417" ca="1" si="32">$C$20*(C354/$C$19-$C$19/C354)</f>
        <v>0.3914385098025614</v>
      </c>
      <c r="F354" s="23">
        <f t="shared" ref="F354:F417" ca="1" si="33">(D354^2+E354^2)^0.5/(D354^2+E354^2)</f>
        <v>0.76771585653170837</v>
      </c>
      <c r="G354" s="23">
        <f t="shared" ref="G354:G417" ca="1" si="34">F354*$C$22/$C$12-$C$3</f>
        <v>5.1609223613473638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ca="1" si="31"/>
        <v>1.2430559603319784</v>
      </c>
      <c r="E355" s="23">
        <f t="shared" ca="1" si="32"/>
        <v>0.39364215280348808</v>
      </c>
      <c r="F355" s="23">
        <f t="shared" ca="1" si="33"/>
        <v>0.76693289902047757</v>
      </c>
      <c r="G355" s="23">
        <f t="shared" ca="1" si="34"/>
        <v>5.1550470659551184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ca="1" si="31"/>
        <v>1.2437487280188702</v>
      </c>
      <c r="E356" s="23">
        <f t="shared" ca="1" si="32"/>
        <v>0.39584271770837559</v>
      </c>
      <c r="F356" s="23">
        <f t="shared" ca="1" si="33"/>
        <v>0.76615366608415703</v>
      </c>
      <c r="G356" s="23">
        <f t="shared" ca="1" si="34"/>
        <v>5.1491997196884576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ca="1" si="31"/>
        <v>1.2444358558199051</v>
      </c>
      <c r="E357" s="23">
        <f t="shared" ca="1" si="32"/>
        <v>0.39804022961039837</v>
      </c>
      <c r="F357" s="23">
        <f t="shared" ca="1" si="33"/>
        <v>0.76537810883384894</v>
      </c>
      <c r="G357" s="23">
        <f t="shared" ca="1" si="34"/>
        <v>5.1433799556862008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ca="1" si="31"/>
        <v>1.2451174047891411</v>
      </c>
      <c r="E358" s="23">
        <f t="shared" ca="1" si="32"/>
        <v>0.40023471333071775</v>
      </c>
      <c r="F358" s="23">
        <f t="shared" ca="1" si="33"/>
        <v>0.76460617919230833</v>
      </c>
      <c r="G358" s="23">
        <f t="shared" ca="1" si="34"/>
        <v>5.1375874131777932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ca="1" si="31"/>
        <v>1.2457934351566966</v>
      </c>
      <c r="E359" s="23">
        <f t="shared" ca="1" si="32"/>
        <v>0.40242619342215818</v>
      </c>
      <c r="F359" s="23">
        <f t="shared" ca="1" si="33"/>
        <v>0.76383782987822457</v>
      </c>
      <c r="G359" s="23">
        <f t="shared" ca="1" si="34"/>
        <v>5.1318217373653541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ca="1" si="31"/>
        <v>1.24646400634206</v>
      </c>
      <c r="E360" s="23">
        <f t="shared" ca="1" si="32"/>
        <v>0.40461469417282453</v>
      </c>
      <c r="F360" s="23">
        <f t="shared" ca="1" si="33"/>
        <v>0.76307301439085584</v>
      </c>
      <c r="G360" s="23">
        <f t="shared" ca="1" si="34"/>
        <v>5.1260825793083713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ca="1" si="31"/>
        <v>1.2471291769671446</v>
      </c>
      <c r="E361" s="23">
        <f t="shared" ca="1" si="32"/>
        <v>0.40680023960965767</v>
      </c>
      <c r="F361" s="23">
        <f t="shared" ca="1" si="33"/>
        <v>0.76231168699501273</v>
      </c>
      <c r="G361" s="23">
        <f t="shared" ca="1" si="34"/>
        <v>5.120369595811022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ca="1" si="31"/>
        <v>1.2477890048691025</v>
      </c>
      <c r="E362" s="23">
        <f t="shared" ca="1" si="32"/>
        <v>0.40898285350193841</v>
      </c>
      <c r="F362" s="23">
        <f t="shared" ca="1" si="33"/>
        <v>0.76155380270637762</v>
      </c>
      <c r="G362" s="23">
        <f t="shared" ca="1" si="34"/>
        <v>5.1146824493120082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ca="1" si="31"/>
        <v>1.2484435471128965</v>
      </c>
      <c r="E363" s="23">
        <f t="shared" ca="1" si="32"/>
        <v>0.41116255936472967</v>
      </c>
      <c r="F363" s="23">
        <f t="shared" ca="1" si="33"/>
        <v>0.76079931727715278</v>
      </c>
      <c r="G363" s="23">
        <f t="shared" ca="1" si="34"/>
        <v>5.1090208077768597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ca="1" si="31"/>
        <v>1.2490928600036397</v>
      </c>
      <c r="E364" s="23">
        <f t="shared" ca="1" si="32"/>
        <v>0.41333938046226726</v>
      </c>
      <c r="F364" s="23">
        <f t="shared" ca="1" si="33"/>
        <v>0.76004818718202827</v>
      </c>
      <c r="G364" s="23">
        <f t="shared" ca="1" si="34"/>
        <v>5.103384344592639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ca="1" si="31"/>
        <v>1.2497369990987035</v>
      </c>
      <c r="E365" s="23">
        <f t="shared" ca="1" si="32"/>
        <v>0.4155133398112954</v>
      </c>
      <c r="F365" s="23">
        <f t="shared" ca="1" si="33"/>
        <v>0.75930036960446312</v>
      </c>
      <c r="G365" s="23">
        <f t="shared" ca="1" si="34"/>
        <v>5.0977727384649931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ca="1" si="31"/>
        <v>1.250376019219603</v>
      </c>
      <c r="E366" s="23">
        <f t="shared" ca="1" si="32"/>
        <v>0.41768446018434874</v>
      </c>
      <c r="F366" s="23">
        <f t="shared" ca="1" si="33"/>
        <v>0.7585558224232688</v>
      </c>
      <c r="G366" s="23">
        <f t="shared" ca="1" si="34"/>
        <v>5.0921856733174806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ca="1" si="31"/>
        <v>1.2510099744636607</v>
      </c>
      <c r="E367" s="23">
        <f t="shared" ca="1" si="32"/>
        <v>0.4198527641129825</v>
      </c>
      <c r="F367" s="23">
        <f t="shared" ca="1" si="33"/>
        <v>0.75781450419949037</v>
      </c>
      <c r="G367" s="23">
        <f t="shared" ca="1" si="34"/>
        <v>5.0866228381931249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ca="1" si="31"/>
        <v>1.2516389182154581</v>
      </c>
      <c r="E368" s="23">
        <f t="shared" ca="1" si="32"/>
        <v>0.42201827389095198</v>
      </c>
      <c r="F368" s="23">
        <f t="shared" ca="1" si="33"/>
        <v>0.75707637416357365</v>
      </c>
      <c r="G368" s="23">
        <f t="shared" ca="1" si="34"/>
        <v>5.081083927158117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ca="1" si="31"/>
        <v>1.2522629031580728</v>
      </c>
      <c r="E369" s="23">
        <f t="shared" ca="1" si="32"/>
        <v>0.42418101157734156</v>
      </c>
      <c r="F369" s="23">
        <f t="shared" ca="1" si="33"/>
        <v>0.75634139220281793</v>
      </c>
      <c r="G369" s="23">
        <f t="shared" ca="1" si="34"/>
        <v>5.0755686392076589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ca="1" si="31"/>
        <v>1.2528819812841117</v>
      </c>
      <c r="E370" s="23">
        <f t="shared" ca="1" si="32"/>
        <v>0.42634099899964362</v>
      </c>
      <c r="F370" s="23">
        <f t="shared" ca="1" si="33"/>
        <v>0.75560951884909822</v>
      </c>
      <c r="G370" s="23">
        <f t="shared" ca="1" si="34"/>
        <v>5.0700766781738391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ca="1" si="31"/>
        <v>1.2534962039065427</v>
      </c>
      <c r="E371" s="23">
        <f t="shared" ca="1" si="32"/>
        <v>0.42849825775679112</v>
      </c>
      <c r="F371" s="23">
        <f t="shared" ca="1" si="33"/>
        <v>0.75488071526685852</v>
      </c>
      <c r="G371" s="23">
        <f t="shared" ca="1" si="34"/>
        <v>5.0646077526355251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ca="1" si="31"/>
        <v>1.2541056216693267</v>
      </c>
      <c r="E372" s="23">
        <f t="shared" ca="1" si="32"/>
        <v>0.43065280922214028</v>
      </c>
      <c r="F372" s="23">
        <f t="shared" ca="1" si="33"/>
        <v>0.75415494324136345</v>
      </c>
      <c r="G372" s="23">
        <f t="shared" ca="1" si="34"/>
        <v>5.0591615758302106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ca="1" si="31"/>
        <v>1.2547102845578584</v>
      </c>
      <c r="E373" s="23">
        <f t="shared" ca="1" si="32"/>
        <v>0.4328046745464082</v>
      </c>
      <c r="F373" s="23">
        <f t="shared" ca="1" si="33"/>
        <v>0.75343216516720501</v>
      </c>
      <c r="G373" s="23">
        <f t="shared" ca="1" si="34"/>
        <v>5.0537378655677676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ca="1" si="31"/>
        <v>1.2553102419092153</v>
      </c>
      <c r="E374" s="23">
        <f t="shared" ca="1" si="32"/>
        <v>0.43495387466056451</v>
      </c>
      <c r="F374" s="23">
        <f t="shared" ca="1" si="33"/>
        <v>0.75271234403705634</v>
      </c>
      <c r="G374" s="23">
        <f t="shared" ca="1" si="34"/>
        <v>5.0483363441460565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ca="1" si="31"/>
        <v>1.2559055424222221</v>
      </c>
      <c r="E375" s="23">
        <f t="shared" ca="1" si="32"/>
        <v>0.43710043027867701</v>
      </c>
      <c r="F375" s="23">
        <f t="shared" ca="1" si="33"/>
        <v>0.75199544343066815</v>
      </c>
      <c r="G375" s="23">
        <f t="shared" ca="1" si="34"/>
        <v>5.0429567382683516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ca="1" si="31"/>
        <v>1.2564962341673349</v>
      </c>
      <c r="E376" s="23">
        <f t="shared" ca="1" si="32"/>
        <v>0.43924436190071547</v>
      </c>
      <c r="F376" s="23">
        <f t="shared" ca="1" si="33"/>
        <v>0.75128142750409954</v>
      </c>
      <c r="G376" s="23">
        <f t="shared" ca="1" si="34"/>
        <v>5.0375987789625345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ca="1" si="31"/>
        <v>1.2570823645963431</v>
      </c>
      <c r="E377" s="23">
        <f t="shared" ca="1" si="32"/>
        <v>0.44138568981530923</v>
      </c>
      <c r="F377" s="23">
        <f t="shared" ca="1" si="33"/>
        <v>0.75057026097918</v>
      </c>
      <c r="G377" s="23">
        <f t="shared" ca="1" si="34"/>
        <v>5.0322622015020153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ca="1" si="31"/>
        <v>1.2576639805519019</v>
      </c>
      <c r="E378" s="23">
        <f t="shared" ca="1" si="32"/>
        <v>0.44352443410246428</v>
      </c>
      <c r="F378" s="23">
        <f t="shared" ca="1" si="33"/>
        <v>0.74986190913319395</v>
      </c>
      <c r="G378" s="23">
        <f t="shared" ca="1" si="34"/>
        <v>5.0269467453283232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ca="1" si="31"/>
        <v>1.2582411282768899</v>
      </c>
      <c r="E379" s="23">
        <f t="shared" ca="1" si="32"/>
        <v>0.4456606146362378</v>
      </c>
      <c r="F379" s="23">
        <f t="shared" ca="1" si="33"/>
        <v>0.74915633778878532</v>
      </c>
      <c r="G379" s="23">
        <f t="shared" ca="1" si="34"/>
        <v>5.0216521539753547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ca="1" si="31"/>
        <v>1.258813853423602</v>
      </c>
      <c r="E380" s="23">
        <f t="shared" ca="1" si="32"/>
        <v>0.44779425108737181</v>
      </c>
      <c r="F380" s="23">
        <f t="shared" ca="1" si="33"/>
        <v>0.74845351330407528</v>
      </c>
      <c r="G380" s="23">
        <f t="shared" ca="1" si="34"/>
        <v>5.0163781749952143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ca="1" si="31"/>
        <v>1.2593822010627775</v>
      </c>
      <c r="E381" s="23">
        <f t="shared" ca="1" si="32"/>
        <v>0.44992536292588653</v>
      </c>
      <c r="F381" s="23">
        <f t="shared" ca="1" si="33"/>
        <v>0.74775340256298684</v>
      </c>
      <c r="G381" s="23">
        <f t="shared" ca="1" si="34"/>
        <v>5.0111245598856122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ca="1" si="31"/>
        <v>1.2599462156924661</v>
      </c>
      <c r="E382" s="23">
        <f t="shared" ca="1" si="32"/>
        <v>0.45205396942363407</v>
      </c>
      <c r="F382" s="23">
        <f t="shared" ca="1" si="33"/>
        <v>0.74705597296577453</v>
      </c>
      <c r="G382" s="23">
        <f t="shared" ca="1" si="34"/>
        <v>5.0058910640187992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ca="1" si="31"/>
        <v>1.2605059412467399</v>
      </c>
      <c r="E383" s="23">
        <f t="shared" ca="1" si="32"/>
        <v>0.45418008965681317</v>
      </c>
      <c r="F383" s="23">
        <f t="shared" ca="1" si="33"/>
        <v>0.74636119241975052</v>
      </c>
      <c r="G383" s="23">
        <f t="shared" ca="1" si="34"/>
        <v>5.0006774465719728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ca="1" si="31"/>
        <v>1.2610614211042481</v>
      </c>
      <c r="E384" s="23">
        <f t="shared" ca="1" si="32"/>
        <v>0.4563037425084458</v>
      </c>
      <c r="F384" s="23">
        <f t="shared" ca="1" si="33"/>
        <v>0.74566902933020529</v>
      </c>
      <c r="G384" s="23">
        <f t="shared" ca="1" si="34"/>
        <v>4.9954834704591509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ca="1" si="31"/>
        <v>1.2616126980966218</v>
      </c>
      <c r="E385" s="23">
        <f t="shared" ca="1" si="32"/>
        <v>0.45842494667081662</v>
      </c>
      <c r="F385" s="23">
        <f t="shared" ca="1" si="33"/>
        <v>0.74497945259151643</v>
      </c>
      <c r="G385" s="23">
        <f t="shared" ca="1" si="34"/>
        <v>4.9903089022644478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ca="1" si="31"/>
        <v>1.2621598145167314</v>
      </c>
      <c r="E386" s="23">
        <f t="shared" ca="1" si="32"/>
        <v>0.4605437206478743</v>
      </c>
      <c r="F386" s="23">
        <f t="shared" ca="1" si="33"/>
        <v>0.74429243157844227</v>
      </c>
      <c r="G386" s="23">
        <f t="shared" ca="1" si="34"/>
        <v>4.9851535121767467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ca="1" si="31"/>
        <v>1.2627028121267982</v>
      </c>
      <c r="E387" s="23">
        <f t="shared" ca="1" si="32"/>
        <v>0.46266008275759901</v>
      </c>
      <c r="F387" s="23">
        <f t="shared" ca="1" si="33"/>
        <v>0.74360793613759402</v>
      </c>
      <c r="G387" s="23">
        <f t="shared" ca="1" si="34"/>
        <v>4.980017073925703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ca="1" si="31"/>
        <v>1.2632417321663643</v>
      </c>
      <c r="E388" s="23">
        <f t="shared" ca="1" si="32"/>
        <v>0.46477405113433118</v>
      </c>
      <c r="F388" s="23">
        <f t="shared" ca="1" si="33"/>
        <v>0.7429259365790859</v>
      </c>
      <c r="G388" s="23">
        <f t="shared" ca="1" si="34"/>
        <v>4.9748993647190858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ca="1" si="31"/>
        <v>1.2637766153601218</v>
      </c>
      <c r="E389" s="23">
        <f t="shared" ca="1" si="32"/>
        <v>0.46688564373106872</v>
      </c>
      <c r="F389" s="23">
        <f t="shared" ca="1" si="33"/>
        <v>0.7422464036683537</v>
      </c>
      <c r="G389" s="23">
        <f t="shared" ca="1" si="34"/>
        <v>4.9698001651813888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ca="1" si="31"/>
        <v>1.2643075019256085</v>
      </c>
      <c r="E390" s="23">
        <f t="shared" ca="1" si="32"/>
        <v>0.46899487832172626</v>
      </c>
      <c r="F390" s="23">
        <f t="shared" ca="1" si="33"/>
        <v>0.74156930861814341</v>
      </c>
      <c r="G390" s="23">
        <f t="shared" ca="1" si="34"/>
        <v>4.9647192592937133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ca="1" si="31"/>
        <v>1.2648344315807667</v>
      </c>
      <c r="E391" s="23">
        <f t="shared" ca="1" si="32"/>
        <v>0.47110177250336477</v>
      </c>
      <c r="F391" s="23">
        <f t="shared" ca="1" si="33"/>
        <v>0.74089462308066123</v>
      </c>
      <c r="G391" s="23">
        <f t="shared" ca="1" si="34"/>
        <v>4.9596564343348559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ca="1" si="31"/>
        <v>1.2653574435513724</v>
      </c>
      <c r="E392" s="23">
        <f t="shared" ca="1" si="32"/>
        <v>0.47320634369838321</v>
      </c>
      <c r="F392" s="23">
        <f t="shared" ca="1" si="33"/>
        <v>0.74022231913988457</v>
      </c>
      <c r="G392" s="23">
        <f t="shared" ca="1" si="34"/>
        <v>4.954611480823619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ca="1" si="31"/>
        <v>1.2658765765783355</v>
      </c>
      <c r="E393" s="23">
        <f t="shared" ca="1" si="32"/>
        <v>0.47530860915668283</v>
      </c>
      <c r="F393" s="23">
        <f t="shared" ca="1" si="33"/>
        <v>0.73955236930402812</v>
      </c>
      <c r="G393" s="23">
        <f t="shared" ca="1" si="34"/>
        <v>4.949584192462269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ca="1" si="31"/>
        <v>1.2663918689248743</v>
      </c>
      <c r="E394" s="23">
        <f t="shared" ca="1" si="32"/>
        <v>0.47740858595779434</v>
      </c>
      <c r="F394" s="23">
        <f t="shared" ca="1" si="33"/>
        <v>0.73888474649816216</v>
      </c>
      <c r="G394" s="23">
        <f t="shared" ca="1" si="34"/>
        <v>4.9445743660811452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ca="1" si="31"/>
        <v>1.2669033583835665</v>
      </c>
      <c r="E395" s="23">
        <f t="shared" ca="1" si="32"/>
        <v>0.47950629101297815</v>
      </c>
      <c r="F395" s="23">
        <f t="shared" ca="1" si="33"/>
        <v>0.73821942405698016</v>
      </c>
      <c r="G395" s="23">
        <f t="shared" ca="1" si="34"/>
        <v>4.9395818015843966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ca="1" si="31"/>
        <v>1.2674110822832785</v>
      </c>
      <c r="E396" s="23">
        <f t="shared" ca="1" si="32"/>
        <v>0.4816017410672902</v>
      </c>
      <c r="F396" s="23">
        <f t="shared" ca="1" si="33"/>
        <v>0.73755637571771016</v>
      </c>
      <c r="G396" s="23">
        <f t="shared" ca="1" si="34"/>
        <v>4.9346063018967756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ca="1" si="31"/>
        <v>1.267915077495976</v>
      </c>
      <c r="E397" s="23">
        <f t="shared" ca="1" si="32"/>
        <v>0.48369495270161872</v>
      </c>
      <c r="F397" s="23">
        <f t="shared" ca="1" si="33"/>
        <v>0.73689557561317065</v>
      </c>
      <c r="G397" s="23">
        <f t="shared" ca="1" si="34"/>
        <v>4.9296476729115417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ca="1" si="31"/>
        <v>1.2684153804434195</v>
      </c>
      <c r="E398" s="23">
        <f t="shared" ca="1" si="32"/>
        <v>0.48578594233469313</v>
      </c>
      <c r="F398" s="23">
        <f t="shared" ca="1" si="33"/>
        <v>0.73623699826496136</v>
      </c>
      <c r="G398" s="23">
        <f t="shared" ca="1" si="34"/>
        <v>4.924705723439355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ca="1" si="31"/>
        <v>1.2689120271037437</v>
      </c>
      <c r="E399" s="23">
        <f t="shared" ca="1" si="32"/>
        <v>0.48787472622505818</v>
      </c>
      <c r="F399" s="23">
        <f t="shared" ca="1" si="33"/>
        <v>0.73558061857679358</v>
      </c>
      <c r="G399" s="23">
        <f t="shared" ca="1" si="34"/>
        <v>4.919780265158237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ca="1" si="31"/>
        <v>1.2694050530179266</v>
      </c>
      <c r="E400" s="23">
        <f t="shared" ca="1" si="32"/>
        <v>0.48996132047302665</v>
      </c>
      <c r="F400" s="23">
        <f t="shared" ca="1" si="33"/>
        <v>0.73492641182794838</v>
      </c>
      <c r="G400" s="23">
        <f t="shared" ca="1" si="34"/>
        <v>4.9148711125644731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ca="1" si="31"/>
        <v>1.2698944932961469</v>
      </c>
      <c r="E401" s="23">
        <f t="shared" ca="1" si="32"/>
        <v>0.49204574102259563</v>
      </c>
      <c r="F401" s="23">
        <f t="shared" ca="1" si="33"/>
        <v>0.73427435366686922</v>
      </c>
      <c r="G401" s="23">
        <f t="shared" ca="1" si="34"/>
        <v>4.9099780829245354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ca="1" si="31"/>
        <v>1.2703803826240365</v>
      </c>
      <c r="E402" s="23">
        <f t="shared" ca="1" si="32"/>
        <v>0.49412800366334259</v>
      </c>
      <c r="F402" s="23">
        <f t="shared" ca="1" si="33"/>
        <v>0.73362442010487539</v>
      </c>
      <c r="G402" s="23">
        <f t="shared" ca="1" si="34"/>
        <v>4.9051009962279082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ca="1" si="31"/>
        <v>1.2708627552688252</v>
      </c>
      <c r="E403" s="23">
        <f t="shared" ca="1" si="32"/>
        <v>0.49620812403228737</v>
      </c>
      <c r="F403" s="23">
        <f t="shared" ca="1" si="33"/>
        <v>0.73297658751000383</v>
      </c>
      <c r="G403" s="23">
        <f t="shared" ca="1" si="34"/>
        <v>4.9002396751408774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ca="1" si="31"/>
        <v>1.2713416450853825</v>
      </c>
      <c r="E404" s="23">
        <f t="shared" ca="1" si="32"/>
        <v>0.49828611761573277</v>
      </c>
      <c r="F404" s="23">
        <f t="shared" ca="1" si="33"/>
        <v>0.7323308326009681</v>
      </c>
      <c r="G404" s="23">
        <f t="shared" ca="1" si="34"/>
        <v>4.8953939449611976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ca="1" si="31"/>
        <v>1.2718170855221582</v>
      </c>
      <c r="E405" s="23">
        <f t="shared" ca="1" si="32"/>
        <v>0.50036199975107376</v>
      </c>
      <c r="F405" s="23">
        <f t="shared" ca="1" si="33"/>
        <v>0.73168713244123718</v>
      </c>
      <c r="G405" s="23">
        <f t="shared" ca="1" si="34"/>
        <v>4.8905636335736631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ca="1" si="31"/>
        <v>1.2722891096270226</v>
      </c>
      <c r="E406" s="23">
        <f t="shared" ca="1" si="32"/>
        <v>0.50243578562858471</v>
      </c>
      <c r="F406" s="23">
        <f t="shared" ca="1" si="33"/>
        <v>0.73104546443322971</v>
      </c>
      <c r="G406" s="23">
        <f t="shared" ca="1" si="34"/>
        <v>4.8857485714065323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ca="1" si="31"/>
        <v>1.2727577500530107</v>
      </c>
      <c r="E407" s="23">
        <f t="shared" ca="1" si="32"/>
        <v>0.50450749029317798</v>
      </c>
      <c r="F407" s="23">
        <f t="shared" ca="1" si="33"/>
        <v>0.73040580631261942</v>
      </c>
      <c r="G407" s="23">
        <f t="shared" ca="1" si="34"/>
        <v>4.88094859138881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ca="1" si="31"/>
        <v>1.2732230390639681</v>
      </c>
      <c r="E408" s="23">
        <f t="shared" ca="1" si="32"/>
        <v>0.5065771286461398</v>
      </c>
      <c r="F408" s="23">
        <f t="shared" ca="1" si="33"/>
        <v>0.72976813614275227</v>
      </c>
      <c r="G408" s="23">
        <f t="shared" ca="1" si="34"/>
        <v>4.8761635289083403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ca="1" si="31"/>
        <v>1.2736850085401048</v>
      </c>
      <c r="E409" s="23">
        <f t="shared" ca="1" si="32"/>
        <v>0.50864471544683865</v>
      </c>
      <c r="F409" s="23">
        <f t="shared" ca="1" si="33"/>
        <v>0.72913243230917102</v>
      </c>
      <c r="G409" s="23">
        <f t="shared" ca="1" si="34"/>
        <v>4.8713932217707265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ca="1" si="31"/>
        <v>1.2741436899834566</v>
      </c>
      <c r="E410" s="23">
        <f t="shared" ca="1" si="32"/>
        <v>0.51071026531441188</v>
      </c>
      <c r="F410" s="23">
        <f t="shared" ca="1" si="33"/>
        <v>0.72849867351424435</v>
      </c>
      <c r="G410" s="23">
        <f t="shared" ca="1" si="34"/>
        <v>4.8666375101590269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ca="1" si="31"/>
        <v>1.2745991145232551</v>
      </c>
      <c r="E411" s="23">
        <f t="shared" ca="1" si="32"/>
        <v>0.51277379272942669</v>
      </c>
      <c r="F411" s="23">
        <f t="shared" ca="1" si="33"/>
        <v>0.72786683877190006</v>
      </c>
      <c r="G411" s="23">
        <f t="shared" ca="1" si="34"/>
        <v>4.861896236594232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ca="1" si="31"/>
        <v>1.2750513129212091</v>
      </c>
      <c r="E412" s="23">
        <f t="shared" ca="1" si="32"/>
        <v>0.51483531203551813</v>
      </c>
      <c r="F412" s="23">
        <f t="shared" ca="1" si="33"/>
        <v>0.72723690740245917</v>
      </c>
      <c r="G412" s="23">
        <f t="shared" ca="1" si="34"/>
        <v>4.8571692458965003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ca="1" si="31"/>
        <v>1.2755003155767</v>
      </c>
      <c r="E413" s="23">
        <f t="shared" ca="1" si="32"/>
        <v>0.51689483744100473</v>
      </c>
      <c r="F413" s="23">
        <f t="shared" ca="1" si="33"/>
        <v>0.72660885902756689</v>
      </c>
      <c r="G413" s="23">
        <f t="shared" ca="1" si="34"/>
        <v>4.8524563851471205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ca="1" si="31"/>
        <v>1.2759461525318909</v>
      </c>
      <c r="E414" s="23">
        <f t="shared" ca="1" si="32"/>
        <v>0.51895238302047797</v>
      </c>
      <c r="F414" s="23">
        <f t="shared" ca="1" si="33"/>
        <v>0.72598267356522184</v>
      </c>
      <c r="G414" s="23">
        <f t="shared" ca="1" si="34"/>
        <v>4.8477575036512102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ca="1" si="31"/>
        <v>1.2763888534767514</v>
      </c>
      <c r="E415" s="23">
        <f t="shared" ca="1" si="32"/>
        <v>0.52100796271637562</v>
      </c>
      <c r="F415" s="23">
        <f t="shared" ca="1" si="33"/>
        <v>0.72535833122489901</v>
      </c>
      <c r="G415" s="23">
        <f t="shared" ca="1" si="34"/>
        <v>4.8430724529011178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ca="1" si="31"/>
        <v>1.2768284477540006</v>
      </c>
      <c r="E416" s="23">
        <f t="shared" ca="1" si="32"/>
        <v>0.52306159034052513</v>
      </c>
      <c r="F416" s="23">
        <f t="shared" ca="1" si="33"/>
        <v>0.72473581250276442</v>
      </c>
      <c r="G416" s="23">
        <f t="shared" ca="1" si="34"/>
        <v>4.8384010865405171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ca="1" si="31"/>
        <v>1.2772649643639709</v>
      </c>
      <c r="E417" s="23">
        <f t="shared" ca="1" si="32"/>
        <v>0.525113279575673</v>
      </c>
      <c r="F417" s="23">
        <f t="shared" ca="1" si="33"/>
        <v>0.72411509817697983</v>
      </c>
      <c r="G417" s="23">
        <f t="shared" ca="1" si="34"/>
        <v>4.8337432603291681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ca="1" si="37">1+$E$14/$E$13*(1-$C$19^2/C418^2)</f>
        <v>1.2776984319693885</v>
      </c>
      <c r="E418" s="23">
        <f t="shared" ref="E418:E481" ca="1" si="38">$C$20*(C418/$C$19-$C$19/C418)</f>
        <v>0.52716304397698688</v>
      </c>
      <c r="F418" s="23">
        <f t="shared" ref="F418:F481" ca="1" si="39">(D418^2+E418^2)^0.5/(D418^2+E418^2)</f>
        <v>0.72349616930309768</v>
      </c>
      <c r="G418" s="23">
        <f t="shared" ref="G418:G481" ca="1" si="40">F418*$C$22/$C$12-$C$3</f>
        <v>4.8290988321083681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ca="1" si="37"/>
        <v>1.2781288789000809</v>
      </c>
      <c r="E419" s="23">
        <f t="shared" ca="1" si="38"/>
        <v>0.52921089697354007</v>
      </c>
      <c r="F419" s="23">
        <f t="shared" ca="1" si="39"/>
        <v>0.7228790072095399</v>
      </c>
      <c r="G419" s="23">
        <f t="shared" ca="1" si="40"/>
        <v>4.8244676617670192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ca="1" si="37"/>
        <v>1.2785563331576049</v>
      </c>
      <c r="E420" s="23">
        <f t="shared" ca="1" si="38"/>
        <v>0.53125685186977389</v>
      </c>
      <c r="F420" s="23">
        <f t="shared" ca="1" si="39"/>
        <v>0.72226359349316227</v>
      </c>
      <c r="G420" s="23">
        <f t="shared" ca="1" si="40"/>
        <v>4.8198496112083449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ca="1" si="37"/>
        <v>1.2789808224198007</v>
      </c>
      <c r="E421" s="23">
        <f t="shared" ca="1" si="38"/>
        <v>0.53330092184694089</v>
      </c>
      <c r="F421" s="23">
        <f t="shared" ca="1" si="39"/>
        <v>0.72164991001490153</v>
      </c>
      <c r="G421" s="23">
        <f t="shared" ca="1" si="40"/>
        <v>4.8152445443172249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ca="1" si="37"/>
        <v>1.2794023740452722</v>
      </c>
      <c r="E422" s="23">
        <f t="shared" ca="1" si="38"/>
        <v>0.5353431199645261</v>
      </c>
      <c r="F422" s="23">
        <f t="shared" ca="1" si="39"/>
        <v>0.72103793889550405</v>
      </c>
      <c r="G422" s="23">
        <f t="shared" ca="1" si="40"/>
        <v>4.8106523269281469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ca="1" si="37"/>
        <v>1.2798210150777964</v>
      </c>
      <c r="E423" s="23">
        <f t="shared" ca="1" si="38"/>
        <v>0.53738345916165142</v>
      </c>
      <c r="F423" s="23">
        <f t="shared" ca="1" si="39"/>
        <v>0.72042766251133172</v>
      </c>
      <c r="G423" s="23">
        <f t="shared" ca="1" si="40"/>
        <v>4.8060728267937307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ca="1" si="37"/>
        <v>1.2802367722506589</v>
      </c>
      <c r="E424" s="23">
        <f t="shared" ca="1" si="38"/>
        <v>0.53942195225845779</v>
      </c>
      <c r="F424" s="23">
        <f t="shared" ca="1" si="39"/>
        <v>0.71981906349024793</v>
      </c>
      <c r="G424" s="23">
        <f t="shared" ca="1" si="40"/>
        <v>4.8015059135538571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ca="1" si="37"/>
        <v>1.2806496719909233</v>
      </c>
      <c r="E425" s="23">
        <f t="shared" ca="1" si="38"/>
        <v>0.54145861195747036</v>
      </c>
      <c r="F425" s="23">
        <f t="shared" ca="1" si="39"/>
        <v>0.71921212470757701</v>
      </c>
      <c r="G425" s="23">
        <f t="shared" ca="1" si="40"/>
        <v>4.7969514587053483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ca="1" si="37"/>
        <v>1.2810597404236308</v>
      </c>
      <c r="E426" s="23">
        <f t="shared" ca="1" si="38"/>
        <v>0.54349345084494394</v>
      </c>
      <c r="F426" s="23">
        <f t="shared" ca="1" si="39"/>
        <v>0.71860682928213937</v>
      </c>
      <c r="G426" s="23">
        <f t="shared" ca="1" si="40"/>
        <v>4.7924093355722164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ca="1" si="37"/>
        <v>1.2814670033759321</v>
      </c>
      <c r="E427" s="23">
        <f t="shared" ca="1" si="38"/>
        <v>0.54552648139219073</v>
      </c>
      <c r="F427" s="23">
        <f t="shared" ca="1" si="39"/>
        <v>0.71800316057235891</v>
      </c>
      <c r="G427" s="23">
        <f t="shared" ca="1" si="40"/>
        <v>4.7878794192764511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ca="1" si="37"/>
        <v>1.2818714863811542</v>
      </c>
      <c r="E428" s="23">
        <f t="shared" ca="1" si="38"/>
        <v>0.5475577159568884</v>
      </c>
      <c r="F428" s="23">
        <f t="shared" ca="1" si="39"/>
        <v>0.71740110217244191</v>
      </c>
      <c r="G428" s="23">
        <f t="shared" ca="1" si="40"/>
        <v>4.7833615867093506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ca="1" si="37"/>
        <v>1.2822732146828033</v>
      </c>
      <c r="E429" s="23">
        <f t="shared" ca="1" si="38"/>
        <v>0.54958716678437269</v>
      </c>
      <c r="F429" s="23">
        <f t="shared" ca="1" si="39"/>
        <v>0.71680063790862436</v>
      </c>
      <c r="G429" s="23">
        <f t="shared" ca="1" si="40"/>
        <v>4.7788557165033545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ca="1" si="37"/>
        <v>1.282672213238502</v>
      </c>
      <c r="E430" s="23">
        <f t="shared" ca="1" si="38"/>
        <v>0.55161484600891042</v>
      </c>
      <c r="F430" s="23">
        <f t="shared" ca="1" si="39"/>
        <v>0.71620175183548962</v>
      </c>
      <c r="G430" s="23">
        <f t="shared" ca="1" si="40"/>
        <v>4.7743616890044205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ca="1" si="37"/>
        <v>1.2830685067238679</v>
      </c>
      <c r="E431" s="23">
        <f t="shared" ca="1" si="38"/>
        <v>0.55364076565495601</v>
      </c>
      <c r="F431" s="23">
        <f t="shared" ca="1" si="39"/>
        <v>0.71560442823235026</v>
      </c>
      <c r="G431" s="23">
        <f t="shared" ca="1" si="40"/>
        <v>4.7698793862448658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ca="1" si="37"/>
        <v>1.2834621195363258</v>
      </c>
      <c r="E432" s="23">
        <f t="shared" ca="1" si="38"/>
        <v>0.55566493763839064</v>
      </c>
      <c r="F432" s="23">
        <f t="shared" ca="1" si="39"/>
        <v>0.71500865159969806</v>
      </c>
      <c r="G432" s="23">
        <f t="shared" ca="1" si="40"/>
        <v>4.7654086919167327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ca="1" si="37"/>
        <v>1.2838530757988662</v>
      </c>
      <c r="E433" s="23">
        <f t="shared" ca="1" si="38"/>
        <v>0.5576873737677458</v>
      </c>
      <c r="F433" s="23">
        <f t="shared" ca="1" si="39"/>
        <v>0.7144144066557151</v>
      </c>
      <c r="G433" s="23">
        <f t="shared" ca="1" si="40"/>
        <v>4.7609494913456061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ca="1" si="37"/>
        <v>1.2842413993637385</v>
      </c>
      <c r="E434" s="23">
        <f t="shared" ca="1" si="38"/>
        <v>0.55970808574540842</v>
      </c>
      <c r="F434" s="23">
        <f t="shared" ca="1" si="39"/>
        <v>0.7138216783328506</v>
      </c>
      <c r="G434" s="23">
        <f t="shared" ca="1" si="40"/>
        <v>4.7565016714649273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ca="1" si="37"/>
        <v>1.2846271138160907</v>
      </c>
      <c r="E435" s="23">
        <f t="shared" ca="1" si="38"/>
        <v>0.56172708516881131</v>
      </c>
      <c r="F435" s="23">
        <f t="shared" ca="1" si="39"/>
        <v>0.71323045177445632</v>
      </c>
      <c r="G435" s="23">
        <f t="shared" ca="1" si="40"/>
        <v>4.7520651207907454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ca="1" si="37"/>
        <v>1.2850102424775502</v>
      </c>
      <c r="E436" s="23">
        <f t="shared" ca="1" si="38"/>
        <v>0.56374438353160738</v>
      </c>
      <c r="F436" s="23">
        <f t="shared" ca="1" si="39"/>
        <v>0.71264071233148452</v>
      </c>
      <c r="G436" s="23">
        <f t="shared" ca="1" si="40"/>
        <v>4.7476397293969379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ca="1" si="37"/>
        <v>1.2853908084097494</v>
      </c>
      <c r="E437" s="23">
        <f t="shared" ca="1" si="38"/>
        <v>0.56575999222482731</v>
      </c>
      <c r="F437" s="23">
        <f t="shared" ca="1" si="39"/>
        <v>0.71205244555924319</v>
      </c>
      <c r="G437" s="23">
        <f t="shared" ca="1" si="40"/>
        <v>4.7432253888908642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ca="1" si="37"/>
        <v>1.2857688344177953</v>
      </c>
      <c r="E438" s="23">
        <f t="shared" ca="1" si="38"/>
        <v>0.56777392253802306</v>
      </c>
      <c r="F438" s="23">
        <f t="shared" ca="1" si="39"/>
        <v>0.71146563721420963</v>
      </c>
      <c r="G438" s="23">
        <f t="shared" ca="1" si="40"/>
        <v>4.7388219923894539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ca="1" si="37"/>
        <v>1.2861443430536879</v>
      </c>
      <c r="E439" s="23">
        <f t="shared" ca="1" si="38"/>
        <v>0.56978618566039441</v>
      </c>
      <c r="F439" s="23">
        <f t="shared" ca="1" si="39"/>
        <v>0.71088027325090031</v>
      </c>
      <c r="G439" s="23">
        <f t="shared" ca="1" si="40"/>
        <v>4.7344294344957172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ca="1" si="37"/>
        <v>1.2865173566196808</v>
      </c>
      <c r="E440" s="23">
        <f t="shared" ca="1" si="38"/>
        <v>0.57179679268190298</v>
      </c>
      <c r="F440" s="23">
        <f t="shared" ca="1" si="39"/>
        <v>0.71029633981879681</v>
      </c>
      <c r="G440" s="23">
        <f t="shared" ca="1" si="40"/>
        <v>4.7300476112756771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ca="1" si="37"/>
        <v>1.2868878971715962</v>
      </c>
      <c r="E441" s="23">
        <f t="shared" ca="1" si="38"/>
        <v>0.57380575459436811</v>
      </c>
      <c r="F441" s="23">
        <f t="shared" ca="1" si="39"/>
        <v>0.70971382325932519</v>
      </c>
      <c r="G441" s="23">
        <f t="shared" ca="1" si="40"/>
        <v>4.7256764202357058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ca="1" si="37"/>
        <v>1.2872559865220827</v>
      </c>
      <c r="E442" s="23">
        <f t="shared" ca="1" si="38"/>
        <v>0.57581308229255235</v>
      </c>
      <c r="F442" s="23">
        <f t="shared" ca="1" si="39"/>
        <v>0.70913271010288814</v>
      </c>
      <c r="G442" s="23">
        <f t="shared" ca="1" si="40"/>
        <v>4.7213157603002509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ca="1" si="37"/>
        <v>1.2876216462438261</v>
      </c>
      <c r="E443" s="23">
        <f t="shared" ca="1" si="38"/>
        <v>0.57781878657522767</v>
      </c>
      <c r="F443" s="23">
        <f t="shared" ca="1" si="39"/>
        <v>0.7085529870659516</v>
      </c>
      <c r="G443" s="23">
        <f t="shared" ca="1" si="40"/>
        <v>4.7169655317899739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ca="1" si="37"/>
        <v>1.2879848976727113</v>
      </c>
      <c r="E444" s="23">
        <f t="shared" ca="1" si="38"/>
        <v>0.57982287814623357</v>
      </c>
      <c r="F444" s="23">
        <f t="shared" ca="1" si="39"/>
        <v>0.70797464104817875</v>
      </c>
      <c r="G444" s="23">
        <f t="shared" ca="1" si="40"/>
        <v>4.7126256364002455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ca="1" si="37"/>
        <v>1.2883457619109329</v>
      </c>
      <c r="E445" s="23">
        <f t="shared" ca="1" si="38"/>
        <v>0.58182536761551418</v>
      </c>
      <c r="F445" s="23">
        <f t="shared" ca="1" si="39"/>
        <v>0.70739765912961794</v>
      </c>
      <c r="G445" s="23">
        <f t="shared" ca="1" si="40"/>
        <v>4.7082959771800406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ca="1" si="37"/>
        <v>1.288704259830062</v>
      </c>
      <c r="E446" s="23">
        <f t="shared" ca="1" si="38"/>
        <v>0.58382626550014938</v>
      </c>
      <c r="F446" s="23">
        <f t="shared" ca="1" si="39"/>
        <v>0.70682202856793575</v>
      </c>
      <c r="G446" s="23">
        <f t="shared" ca="1" si="40"/>
        <v>4.7039764585111783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ca="1" si="37"/>
        <v>1.2890604120740625</v>
      </c>
      <c r="E447" s="23">
        <f t="shared" ca="1" si="38"/>
        <v>0.58582558222536585</v>
      </c>
      <c r="F447" s="23">
        <f t="shared" ca="1" si="39"/>
        <v>0.70624773679570152</v>
      </c>
      <c r="G447" s="23">
        <f t="shared" ca="1" si="40"/>
        <v>4.6996669860879452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ca="1" si="37"/>
        <v>1.2894142390622638</v>
      </c>
      <c r="E448" s="23">
        <f t="shared" ca="1" si="38"/>
        <v>0.58782332812553906</v>
      </c>
      <c r="F448" s="23">
        <f t="shared" ca="1" si="39"/>
        <v>0.70567477141771684</v>
      </c>
      <c r="G448" s="23">
        <f t="shared" ca="1" si="40"/>
        <v>4.6953674668970535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ca="1" si="37"/>
        <v>1.2897657609922879</v>
      </c>
      <c r="E449" s="23">
        <f t="shared" ca="1" si="38"/>
        <v>0.58981951344518013</v>
      </c>
      <c r="F449" s="23">
        <f t="shared" ca="1" si="39"/>
        <v>0.70510312020839172</v>
      </c>
      <c r="G449" s="23">
        <f t="shared" ca="1" si="40"/>
        <v>4.6910778091979539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ca="1" si="37"/>
        <v>1.2901149978429314</v>
      </c>
      <c r="E450" s="23">
        <f t="shared" ca="1" si="38"/>
        <v>0.59181414833991031</v>
      </c>
      <c r="F450" s="23">
        <f t="shared" ca="1" si="39"/>
        <v>0.70453277110916646</v>
      </c>
      <c r="G450" s="23">
        <f t="shared" ca="1" si="40"/>
        <v>4.6867979225034873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ca="1" si="37"/>
        <v>1.2904619693770041</v>
      </c>
      <c r="E451" s="23">
        <f t="shared" ca="1" si="38"/>
        <v>0.59380724287742459</v>
      </c>
      <c r="F451" s="23">
        <f t="shared" ca="1" si="39"/>
        <v>0.70396371222597709</v>
      </c>
      <c r="G451" s="23">
        <f t="shared" ca="1" si="40"/>
        <v>4.6825277175608679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ca="1" si="37"/>
        <v>1.2908066951441255</v>
      </c>
      <c r="E452" s="23">
        <f t="shared" ca="1" si="38"/>
        <v>0.59579880703843835</v>
      </c>
      <c r="F452" s="23">
        <f t="shared" ca="1" si="39"/>
        <v>0.70339593182676541</v>
      </c>
      <c r="G452" s="23">
        <f t="shared" ca="1" si="40"/>
        <v>4.6782671063329966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ca="1" si="37"/>
        <v>1.2911491944834785</v>
      </c>
      <c r="E453" s="23">
        <f t="shared" ca="1" si="38"/>
        <v>0.59778885071762811</v>
      </c>
      <c r="F453" s="23">
        <f t="shared" ca="1" si="39"/>
        <v>0.70282941833902968</v>
      </c>
      <c r="G453" s="23">
        <f t="shared" ca="1" si="40"/>
        <v>4.6740160019800845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ca="1" si="37"/>
        <v>1.2914894865265212</v>
      </c>
      <c r="E454" s="23">
        <f t="shared" ca="1" si="38"/>
        <v>0.59977738372455336</v>
      </c>
      <c r="F454" s="23">
        <f t="shared" ca="1" si="39"/>
        <v>0.70226416034741967</v>
      </c>
      <c r="G454" s="23">
        <f t="shared" ca="1" si="40"/>
        <v>4.6697743188416023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ca="1" si="37"/>
        <v>1.2918275901996596</v>
      </c>
      <c r="E455" s="23">
        <f t="shared" ca="1" si="38"/>
        <v>0.60176441578457274</v>
      </c>
      <c r="F455" s="23">
        <f t="shared" ca="1" si="39"/>
        <v>0.70170014659137014</v>
      </c>
      <c r="G455" s="23">
        <f t="shared" ca="1" si="40"/>
        <v>4.6655419724185236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ca="1" si="37"/>
        <v>1.2921635242268785</v>
      </c>
      <c r="E456" s="23">
        <f t="shared" ca="1" si="38"/>
        <v>0.60374995653974262</v>
      </c>
      <c r="F456" s="23">
        <f t="shared" ca="1" si="39"/>
        <v>0.70113736596277687</v>
      </c>
      <c r="G456" s="23">
        <f t="shared" ca="1" si="40"/>
        <v>4.6613188793558855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ca="1" si="37"/>
        <v>1.2924973071323338</v>
      </c>
      <c r="E457" s="23">
        <f t="shared" ca="1" si="38"/>
        <v>0.60573401554971018</v>
      </c>
      <c r="F457" s="23">
        <f t="shared" ca="1" si="39"/>
        <v>0.70057580750370985</v>
      </c>
      <c r="G457" s="23">
        <f t="shared" ca="1" si="40"/>
        <v>4.6571049574256307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ca="1" si="37"/>
        <v>1.2928289572429064</v>
      </c>
      <c r="E458" s="23">
        <f t="shared" ca="1" si="38"/>
        <v>0.60771660229258917</v>
      </c>
      <c r="F458" s="23">
        <f t="shared" ca="1" si="39"/>
        <v>0.70001546040416673</v>
      </c>
      <c r="G458" s="23">
        <f t="shared" ca="1" si="40"/>
        <v>4.6529001255097482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ca="1" si="37"/>
        <v>1.2931584926907189</v>
      </c>
      <c r="E459" s="23">
        <f t="shared" ca="1" si="38"/>
        <v>0.60969772616582962</v>
      </c>
      <c r="F459" s="23">
        <f t="shared" ca="1" si="39"/>
        <v>0.69945631399986297</v>
      </c>
      <c r="G459" s="23">
        <f t="shared" ca="1" si="40"/>
        <v>4.6487043035836866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ca="1" si="37"/>
        <v>1.2934859314156122</v>
      </c>
      <c r="E460" s="23">
        <f t="shared" ca="1" si="38"/>
        <v>0.6116773964870722</v>
      </c>
      <c r="F460" s="23">
        <f t="shared" ca="1" si="39"/>
        <v>0.69889835777006093</v>
      </c>
      <c r="G460" s="23">
        <f t="shared" ca="1" si="40"/>
        <v>4.644517412700071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ca="1" si="37"/>
        <v>1.2938112911675883</v>
      </c>
      <c r="E461" s="23">
        <f t="shared" ca="1" si="38"/>
        <v>0.61365562249499472</v>
      </c>
      <c r="F461" s="23">
        <f t="shared" ca="1" si="39"/>
        <v>0.69834158133543289</v>
      </c>
      <c r="G461" s="23">
        <f t="shared" ca="1" si="40"/>
        <v>4.6403393749726618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ca="1" si="37"/>
        <v>1.2941345895092156</v>
      </c>
      <c r="E462" s="23">
        <f t="shared" ca="1" si="38"/>
        <v>0.61563241335014729</v>
      </c>
      <c r="F462" s="23">
        <f t="shared" ca="1" si="39"/>
        <v>0.69778597445596158</v>
      </c>
      <c r="G462" s="23">
        <f t="shared" ca="1" si="40"/>
        <v>4.6361701135606008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ca="1" si="37"/>
        <v>1.2944558438179992</v>
      </c>
      <c r="E463" s="23">
        <f t="shared" ca="1" si="38"/>
        <v>0.61760777813577483</v>
      </c>
      <c r="F463" s="23">
        <f t="shared" ca="1" si="39"/>
        <v>0.69723152702887548</v>
      </c>
      <c r="G463" s="23">
        <f t="shared" ca="1" si="40"/>
        <v>4.6320095526529208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ca="1" si="37"/>
        <v>1.2947750712887154</v>
      </c>
      <c r="E464" s="23">
        <f t="shared" ca="1" si="38"/>
        <v>0.61958172585863236</v>
      </c>
      <c r="F464" s="23">
        <f t="shared" ca="1" si="39"/>
        <v>0.69667822908661803</v>
      </c>
      <c r="G464" s="23">
        <f t="shared" ca="1" si="40"/>
        <v>4.6278576174533033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ca="1" si="37"/>
        <v>1.2950922889357133</v>
      </c>
      <c r="E465" s="23">
        <f t="shared" ca="1" si="38"/>
        <v>0.62155426544978765</v>
      </c>
      <c r="F465" s="23">
        <f t="shared" ca="1" si="39"/>
        <v>0.696126070794851</v>
      </c>
      <c r="G465" s="23">
        <f t="shared" ca="1" si="40"/>
        <v>4.6237142341650976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ca="1" si="37"/>
        <v>1.2954075135951817</v>
      </c>
      <c r="E466" s="23">
        <f t="shared" ca="1" si="38"/>
        <v>0.62352540576541549</v>
      </c>
      <c r="F466" s="23">
        <f t="shared" ca="1" si="39"/>
        <v>0.69557504245049084</v>
      </c>
      <c r="G466" s="23">
        <f t="shared" ca="1" si="40"/>
        <v>4.6195793299765855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ca="1" si="37"/>
        <v>1.2957207619273829</v>
      </c>
      <c r="E467" s="23">
        <f t="shared" ca="1" si="38"/>
        <v>0.62549515558757907</v>
      </c>
      <c r="F467" s="23">
        <f t="shared" ca="1" si="39"/>
        <v>0.69502513447977732</v>
      </c>
      <c r="G467" s="23">
        <f t="shared" ca="1" si="40"/>
        <v>4.6154528330464855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ca="1" si="37"/>
        <v>1.2960320504188545</v>
      </c>
      <c r="E468" s="23">
        <f t="shared" ca="1" si="38"/>
        <v>0.62746352362500635</v>
      </c>
      <c r="F468" s="23">
        <f t="shared" ca="1" si="39"/>
        <v>0.69447633743637449</v>
      </c>
      <c r="G468" s="23">
        <f t="shared" ca="1" si="40"/>
        <v>4.6113346724897095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ca="1" si="37"/>
        <v>1.2963413953845782</v>
      </c>
      <c r="E469" s="23">
        <f t="shared" ca="1" si="38"/>
        <v>0.62943051851385146</v>
      </c>
      <c r="F469" s="23">
        <f t="shared" ca="1" si="39"/>
        <v>0.69392864199950199</v>
      </c>
      <c r="G469" s="23">
        <f t="shared" ca="1" si="40"/>
        <v>4.6072247783633324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ca="1" si="37"/>
        <v>1.2966488129701175</v>
      </c>
      <c r="E470" s="23">
        <f t="shared" ca="1" si="38"/>
        <v>0.63139614881845108</v>
      </c>
      <c r="F470" s="23">
        <f t="shared" ca="1" si="39"/>
        <v>0.69338203897209816</v>
      </c>
      <c r="G470" s="23">
        <f t="shared" ca="1" si="40"/>
        <v>4.6031230816528108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ca="1" si="37"/>
        <v>1.2969543191537252</v>
      </c>
      <c r="E471" s="23">
        <f t="shared" ca="1" si="38"/>
        <v>0.63336042303206797</v>
      </c>
      <c r="F471" s="23">
        <f t="shared" ca="1" si="39"/>
        <v>0.69283651927901246</v>
      </c>
      <c r="G471" s="23">
        <f t="shared" ca="1" si="40"/>
        <v>4.5990295142584232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ca="1" si="37"/>
        <v>1.2972579297484188</v>
      </c>
      <c r="E472" s="23">
        <f t="shared" ca="1" si="38"/>
        <v>0.63532334957762737</v>
      </c>
      <c r="F472" s="23">
        <f t="shared" ca="1" si="39"/>
        <v>0.69229207396522763</v>
      </c>
      <c r="G472" s="23">
        <f t="shared" ca="1" si="40"/>
        <v>4.5949440089819218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ca="1" si="37"/>
        <v>1.2975596604040276</v>
      </c>
      <c r="E473" s="23">
        <f t="shared" ca="1" si="38"/>
        <v>0.63728493680844378</v>
      </c>
      <c r="F473" s="23">
        <f t="shared" ca="1" si="39"/>
        <v>0.69174869419411089</v>
      </c>
      <c r="G473" s="23">
        <f t="shared" ca="1" si="40"/>
        <v>4.5908664995134156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ca="1" si="37"/>
        <v>1.2978595266092083</v>
      </c>
      <c r="E474" s="23">
        <f t="shared" ca="1" si="38"/>
        <v>0.63924519300893834</v>
      </c>
      <c r="F474" s="23">
        <f t="shared" ca="1" si="39"/>
        <v>0.69120637124569373</v>
      </c>
      <c r="G474" s="23">
        <f t="shared" ca="1" si="40"/>
        <v>4.5867969204184593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ca="1" si="37"/>
        <v>1.2981575436934341</v>
      </c>
      <c r="E475" s="23">
        <f t="shared" ca="1" si="38"/>
        <v>0.64120412639534752</v>
      </c>
      <c r="F475" s="23">
        <f t="shared" ca="1" si="39"/>
        <v>0.69066509651497909</v>
      </c>
      <c r="G475" s="23">
        <f t="shared" ca="1" si="40"/>
        <v>4.5827352071253484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ca="1" si="37"/>
        <v>1.2984537268289524</v>
      </c>
      <c r="E476" s="23">
        <f t="shared" ca="1" si="38"/>
        <v>0.64316174511642354</v>
      </c>
      <c r="F476" s="23">
        <f t="shared" ca="1" si="39"/>
        <v>0.6901248615102763</v>
      </c>
      <c r="G476" s="23">
        <f t="shared" ca="1" si="40"/>
        <v>4.5786812959126317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ca="1" si="37"/>
        <v>1.2987480910327172</v>
      </c>
      <c r="E477" s="23">
        <f t="shared" ca="1" si="38"/>
        <v>0.64511805725412519</v>
      </c>
      <c r="F477" s="23">
        <f t="shared" ca="1" si="39"/>
        <v>0.68958565785156367</v>
      </c>
      <c r="G477" s="23">
        <f t="shared" ca="1" si="40"/>
        <v>4.5746351238968144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ca="1" si="37"/>
        <v>1.2990406511682919</v>
      </c>
      <c r="E478" s="23">
        <f t="shared" ca="1" si="38"/>
        <v>0.64707307082430154</v>
      </c>
      <c r="F478" s="23">
        <f t="shared" ca="1" si="39"/>
        <v>0.6890474772688755</v>
      </c>
      <c r="G478" s="23">
        <f t="shared" ca="1" si="40"/>
        <v>4.5705966290202618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ca="1" si="37"/>
        <v>1.2993314219477263</v>
      </c>
      <c r="E479" s="23">
        <f t="shared" ca="1" si="38"/>
        <v>0.64902679377736605</v>
      </c>
      <c r="F479" s="23">
        <f t="shared" ca="1" si="39"/>
        <v>0.68851031160071663</v>
      </c>
      <c r="G479" s="23">
        <f t="shared" ca="1" si="40"/>
        <v>4.5665657500392998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ca="1" si="37"/>
        <v>1.2996204179334048</v>
      </c>
      <c r="E480" s="23">
        <f t="shared" ca="1" si="38"/>
        <v>0.65097923399896296</v>
      </c>
      <c r="F480" s="23">
        <f t="shared" ca="1" si="39"/>
        <v>0.68797415279250318</v>
      </c>
      <c r="G480" s="23">
        <f t="shared" ca="1" si="40"/>
        <v>4.5625424265125156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ca="1" si="37"/>
        <v>1.2999076535398713</v>
      </c>
      <c r="E481" s="23">
        <f t="shared" ca="1" si="38"/>
        <v>0.65293039931062535</v>
      </c>
      <c r="F481" s="23">
        <f t="shared" ca="1" si="39"/>
        <v>0.68743899289502486</v>
      </c>
      <c r="G481" s="23">
        <f t="shared" ca="1" si="40"/>
        <v>4.5585265987892125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ca="1" si="43">1+$E$14/$E$13*(1-$C$19^2/C482^2)</f>
        <v>1.3001931430356255</v>
      </c>
      <c r="E482" s="23">
        <f t="shared" ref="E482:E545" ca="1" si="44">$C$20*(C482/$C$19-$C$19/C482)</f>
        <v>0.65488029747042631</v>
      </c>
      <c r="F482" s="23">
        <f t="shared" ref="F482:F545" ca="1" si="45">(D482^2+E482^2)^0.5/(D482^2+E482^2)</f>
        <v>0.68690482406293629</v>
      </c>
      <c r="G482" s="23">
        <f t="shared" ref="G482:G545" ca="1" si="46">F482*$C$22/$C$12-$C$3</f>
        <v>4.5545182079980986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ca="1" si="43"/>
        <v>1.3004769005448962</v>
      </c>
      <c r="E483" s="23">
        <f t="shared" ca="1" si="44"/>
        <v>0.65682893617361948</v>
      </c>
      <c r="F483" s="23">
        <f t="shared" ca="1" si="45"/>
        <v>0.68637163855326866</v>
      </c>
      <c r="G483" s="23">
        <f t="shared" ca="1" si="46"/>
        <v>4.550517196036111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ca="1" si="43"/>
        <v>1.3007589400493866</v>
      </c>
      <c r="E484" s="23">
        <f t="shared" ca="1" si="44"/>
        <v>0.65877632305327583</v>
      </c>
      <c r="F484" s="23">
        <f t="shared" ca="1" si="45"/>
        <v>0.68583942872396708</v>
      </c>
      <c r="G484" s="23">
        <f t="shared" ca="1" si="46"/>
        <v>4.5465235055574444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ca="1" si="43"/>
        <v>1.3010392753899982</v>
      </c>
      <c r="E485" s="23">
        <f t="shared" ca="1" si="44"/>
        <v>0.66072246568090831</v>
      </c>
      <c r="F485" s="23">
        <f t="shared" ca="1" si="45"/>
        <v>0.68530818703245044</v>
      </c>
      <c r="G485" s="23">
        <f t="shared" ca="1" si="46"/>
        <v>4.5425370799627398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ca="1" si="43"/>
        <v>1.3013179202685277</v>
      </c>
      <c r="E486" s="23">
        <f t="shared" ca="1" si="44"/>
        <v>0.66266737156709266</v>
      </c>
      <c r="F486" s="23">
        <f t="shared" ca="1" si="45"/>
        <v>0.68477790603419453</v>
      </c>
      <c r="G486" s="23">
        <f t="shared" ca="1" si="46"/>
        <v>4.5385578633884576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ca="1" si="43"/>
        <v>1.3015948882493424</v>
      </c>
      <c r="E487" s="23">
        <f t="shared" ca="1" si="44"/>
        <v>0.66461104816207839</v>
      </c>
      <c r="F487" s="23">
        <f t="shared" ca="1" si="45"/>
        <v>0.68424857838133679</v>
      </c>
      <c r="G487" s="23">
        <f t="shared" ca="1" si="46"/>
        <v>4.5345858006964042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ca="1" si="43"/>
        <v>1.3018701927610299</v>
      </c>
      <c r="E488" s="23">
        <f t="shared" ca="1" si="44"/>
        <v>0.66655350285639392</v>
      </c>
      <c r="F488" s="23">
        <f t="shared" ca="1" si="45"/>
        <v>0.68372019682130369</v>
      </c>
      <c r="G488" s="23">
        <f t="shared" ca="1" si="46"/>
        <v>4.5306208374634318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ca="1" si="43"/>
        <v>1.3021438470980267</v>
      </c>
      <c r="E489" s="23">
        <f t="shared" ca="1" si="44"/>
        <v>0.66849474298144329</v>
      </c>
      <c r="F489" s="23">
        <f t="shared" ca="1" si="45"/>
        <v>0.68319275419545966</v>
      </c>
      <c r="G489" s="23">
        <f t="shared" ca="1" si="46"/>
        <v>4.5266629199713009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ca="1" si="43"/>
        <v>1.3024158644222226</v>
      </c>
      <c r="E490" s="23">
        <f t="shared" ca="1" si="44"/>
        <v>0.67043477581009625</v>
      </c>
      <c r="F490" s="23">
        <f t="shared" ca="1" si="45"/>
        <v>0.68266624343777649</v>
      </c>
      <c r="G490" s="23">
        <f t="shared" ca="1" si="46"/>
        <v>4.5227119951966985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ca="1" si="43"/>
        <v>1.3026862577645435</v>
      </c>
      <c r="E491" s="23">
        <f t="shared" ca="1" si="44"/>
        <v>0.6723736085572718</v>
      </c>
      <c r="F491" s="23">
        <f t="shared" ca="1" si="45"/>
        <v>0.68214065757352482</v>
      </c>
      <c r="G491" s="23">
        <f t="shared" ca="1" si="46"/>
        <v>4.518768010801411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ca="1" si="43"/>
        <v>1.3029550400265126</v>
      </c>
      <c r="E492" s="23">
        <f t="shared" ca="1" si="44"/>
        <v>0.67431124838051293</v>
      </c>
      <c r="F492" s="23">
        <f t="shared" ca="1" si="45"/>
        <v>0.68161598971798476</v>
      </c>
      <c r="G492" s="23">
        <f t="shared" ca="1" si="46"/>
        <v>4.5148309151226584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ca="1" si="43"/>
        <v>1.3032222239817886</v>
      </c>
      <c r="E493" s="23">
        <f t="shared" ca="1" si="44"/>
        <v>0.67624770238055798</v>
      </c>
      <c r="F493" s="23">
        <f t="shared" ca="1" si="45"/>
        <v>0.68109223307517797</v>
      </c>
      <c r="G493" s="23">
        <f t="shared" ca="1" si="46"/>
        <v>4.5109006571635728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ca="1" si="43"/>
        <v>1.3034878222776833</v>
      </c>
      <c r="E494" s="23">
        <f t="shared" ca="1" si="44"/>
        <v>0.67818297760190049</v>
      </c>
      <c r="F494" s="23">
        <f t="shared" ca="1" si="45"/>
        <v>0.68056938093661756</v>
      </c>
      <c r="G494" s="23">
        <f t="shared" ca="1" si="46"/>
        <v>4.5069771865838213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ca="1" si="43"/>
        <v>1.3037518474366596</v>
      </c>
      <c r="E495" s="23">
        <f t="shared" ca="1" si="44"/>
        <v>0.68011708103334778</v>
      </c>
      <c r="F495" s="23">
        <f t="shared" ca="1" si="45"/>
        <v>0.68004742668008</v>
      </c>
      <c r="G495" s="23">
        <f t="shared" ca="1" si="46"/>
        <v>4.503060453690388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ca="1" si="43"/>
        <v>1.3040143118578056</v>
      </c>
      <c r="E496" s="23">
        <f t="shared" ca="1" si="44"/>
        <v>0.68205001960856726</v>
      </c>
      <c r="F496" s="23">
        <f t="shared" ca="1" si="45"/>
        <v>0.6795263637683937</v>
      </c>
      <c r="G496" s="23">
        <f t="shared" ca="1" si="46"/>
        <v>4.4991504094284869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ca="1" si="43"/>
        <v>1.3042752278182923</v>
      </c>
      <c r="E497" s="23">
        <f t="shared" ca="1" si="44"/>
        <v>0.68398180020663168</v>
      </c>
      <c r="F497" s="23">
        <f t="shared" ca="1" si="45"/>
        <v>0.679006185748247</v>
      </c>
      <c r="G497" s="23">
        <f t="shared" ca="1" si="46"/>
        <v>4.4952470053726135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ca="1" si="43"/>
        <v>1.3045346074748074</v>
      </c>
      <c r="E498" s="23">
        <f t="shared" ca="1" si="44"/>
        <v>0.68591242965255306</v>
      </c>
      <c r="F498" s="23">
        <f t="shared" ca="1" si="45"/>
        <v>0.67848688624901632</v>
      </c>
      <c r="G498" s="23">
        <f t="shared" ca="1" si="46"/>
        <v>4.4913501937177518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ca="1" si="43"/>
        <v>1.3047924628649734</v>
      </c>
      <c r="E499" s="23">
        <f t="shared" ca="1" si="44"/>
        <v>0.68784191471781531</v>
      </c>
      <c r="F499" s="23">
        <f t="shared" ca="1" si="45"/>
        <v>0.67796845898160851</v>
      </c>
      <c r="G499" s="23">
        <f t="shared" ca="1" si="46"/>
        <v>4.4874599272706908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ca="1" si="43"/>
        <v>1.3050488059087422</v>
      </c>
      <c r="E500" s="23">
        <f t="shared" ca="1" si="44"/>
        <v>0.68977026212089543</v>
      </c>
      <c r="F500" s="23">
        <f t="shared" ca="1" si="45"/>
        <v>0.67745089773732581</v>
      </c>
      <c r="G500" s="23">
        <f t="shared" ca="1" si="46"/>
        <v>4.4835761594415038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ca="1" si="43"/>
        <v>1.3053036484097746</v>
      </c>
      <c r="E501" s="23">
        <f t="shared" ca="1" si="44"/>
        <v>0.69169747852778285</v>
      </c>
      <c r="F501" s="23">
        <f t="shared" ca="1" si="45"/>
        <v>0.67693419638674324</v>
      </c>
      <c r="G501" s="23">
        <f t="shared" ca="1" si="46"/>
        <v>4.4796988442351235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ca="1" si="43"/>
        <v>1.3055570020567977</v>
      </c>
      <c r="E502" s="23">
        <f t="shared" ca="1" si="44"/>
        <v>0.69362357055249058</v>
      </c>
      <c r="F502" s="23">
        <f t="shared" ca="1" si="45"/>
        <v>0.67641834887860808</v>
      </c>
      <c r="G502" s="23">
        <f t="shared" ca="1" si="46"/>
        <v>4.4758279362430882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ca="1" si="43"/>
        <v>1.305808878424946</v>
      </c>
      <c r="E503" s="23">
        <f t="shared" ca="1" si="44"/>
        <v>0.69554854475756023</v>
      </c>
      <c r="F503" s="23">
        <f t="shared" ca="1" si="45"/>
        <v>0.67590334923875162</v>
      </c>
      <c r="G503" s="23">
        <f t="shared" ca="1" si="46"/>
        <v>4.47196339063537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ca="1" si="43"/>
        <v>1.3060592889770826</v>
      </c>
      <c r="E504" s="23">
        <f t="shared" ca="1" si="44"/>
        <v>0.69747240765456286</v>
      </c>
      <c r="F504" s="23">
        <f t="shared" ca="1" si="45"/>
        <v>0.67538919156902111</v>
      </c>
      <c r="G504" s="23">
        <f t="shared" ca="1" si="46"/>
        <v>4.4681051631523658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ca="1" si="43"/>
        <v>1.3063082450651051</v>
      </c>
      <c r="E505" s="23">
        <f t="shared" ca="1" si="44"/>
        <v>0.69939516570459126</v>
      </c>
      <c r="F505" s="23">
        <f t="shared" ca="1" si="45"/>
        <v>0.67487587004622551</v>
      </c>
      <c r="G505" s="23">
        <f t="shared" ca="1" si="46"/>
        <v>4.4642532100969818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ca="1" si="43"/>
        <v>1.3065557579312306</v>
      </c>
      <c r="E506" s="23">
        <f t="shared" ca="1" si="44"/>
        <v>0.70131682531875061</v>
      </c>
      <c r="F506" s="23">
        <f t="shared" ca="1" si="45"/>
        <v>0.67436337892109854</v>
      </c>
      <c r="G506" s="23">
        <f t="shared" ca="1" si="46"/>
        <v>4.4604074883268545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ca="1" si="43"/>
        <v>1.3068018387092653</v>
      </c>
      <c r="E507" s="23">
        <f t="shared" ca="1" si="44"/>
        <v>0.70323739285863773</v>
      </c>
      <c r="F507" s="23">
        <f t="shared" ca="1" si="45"/>
        <v>0.67385171251727716</v>
      </c>
      <c r="G507" s="23">
        <f t="shared" ca="1" si="46"/>
        <v>4.4565679552466841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ca="1" si="43"/>
        <v>1.307046498425857</v>
      </c>
      <c r="E508" s="23">
        <f t="shared" ca="1" si="44"/>
        <v>0.70515687463682142</v>
      </c>
      <c r="F508" s="23">
        <f t="shared" ca="1" si="45"/>
        <v>0.6733408652302949</v>
      </c>
      <c r="G508" s="23">
        <f t="shared" ca="1" si="46"/>
        <v>4.4527345688006816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ca="1" si="43"/>
        <v>1.3072897480017298</v>
      </c>
      <c r="E509" s="23">
        <f t="shared" ca="1" si="44"/>
        <v>0.70707527691731098</v>
      </c>
      <c r="F509" s="23">
        <f t="shared" ca="1" si="45"/>
        <v>0.67283083152659184</v>
      </c>
      <c r="G509" s="23">
        <f t="shared" ca="1" si="46"/>
        <v>4.4489072874651399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ca="1" si="43"/>
        <v>1.3075315982529037</v>
      </c>
      <c r="E510" s="23">
        <f t="shared" ca="1" si="44"/>
        <v>0.70899260591602442</v>
      </c>
      <c r="F510" s="23">
        <f t="shared" ca="1" si="45"/>
        <v>0.67232160594253731</v>
      </c>
      <c r="G510" s="23">
        <f t="shared" ca="1" si="46"/>
        <v>4.4450860702410964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ca="1" si="43"/>
        <v>1.3077720598918954</v>
      </c>
      <c r="E511" s="23">
        <f t="shared" ca="1" si="44"/>
        <v>0.71090886780124729</v>
      </c>
      <c r="F511" s="23">
        <f t="shared" ca="1" si="45"/>
        <v>0.67181318308346971</v>
      </c>
      <c r="G511" s="23">
        <f t="shared" ca="1" si="46"/>
        <v>4.4412708766471347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ca="1" si="43"/>
        <v>1.3080111435289064</v>
      </c>
      <c r="E512" s="23">
        <f t="shared" ca="1" si="44"/>
        <v>0.71282406869409021</v>
      </c>
      <c r="F512" s="23">
        <f t="shared" ca="1" si="45"/>
        <v>0.67130555762274835</v>
      </c>
      <c r="G512" s="23">
        <f t="shared" ca="1" si="46"/>
        <v>4.4374616667122631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ca="1" si="43"/>
        <v>1.3082488596729915</v>
      </c>
      <c r="E513" s="23">
        <f t="shared" ca="1" si="44"/>
        <v>0.71473821466893628</v>
      </c>
      <c r="F513" s="23">
        <f t="shared" ca="1" si="45"/>
        <v>0.6707987243008221</v>
      </c>
      <c r="G513" s="23">
        <f t="shared" ca="1" si="46"/>
        <v>4.4336584009689295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ca="1" si="43"/>
        <v>1.3084852187332157</v>
      </c>
      <c r="E514" s="23">
        <f t="shared" ca="1" si="44"/>
        <v>0.71665131175388885</v>
      </c>
      <c r="F514" s="23">
        <f t="shared" ca="1" si="45"/>
        <v>0.67029267792430891</v>
      </c>
      <c r="G514" s="23">
        <f t="shared" ca="1" si="46"/>
        <v>4.4298610404461138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ca="1" si="43"/>
        <v>1.3087202310197923</v>
      </c>
      <c r="E515" s="23">
        <f t="shared" ca="1" si="44"/>
        <v>0.71856336593120951</v>
      </c>
      <c r="F515" s="23">
        <f t="shared" ca="1" si="45"/>
        <v>0.66978741336509195</v>
      </c>
      <c r="G515" s="23">
        <f t="shared" ca="1" si="46"/>
        <v>4.4260695466625419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ca="1" si="43"/>
        <v>1.3089539067452072</v>
      </c>
      <c r="E516" s="23">
        <f t="shared" ca="1" si="44"/>
        <v>0.72047438313775369</v>
      </c>
      <c r="F516" s="23">
        <f t="shared" ca="1" si="45"/>
        <v>0.66928292555942726</v>
      </c>
      <c r="G516" s="23">
        <f t="shared" ca="1" si="46"/>
        <v>4.422283881619995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ca="1" si="43"/>
        <v>1.3091862560253291</v>
      </c>
      <c r="E517" s="23">
        <f t="shared" ca="1" si="44"/>
        <v>0.72238436926540117</v>
      </c>
      <c r="F517" s="23">
        <f t="shared" ca="1" si="45"/>
        <v>0.66877920950706571</v>
      </c>
      <c r="G517" s="23">
        <f t="shared" ca="1" si="46"/>
        <v>4.4185040077967175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ca="1" si="43"/>
        <v>1.3094172888805042</v>
      </c>
      <c r="E518" s="23">
        <f t="shared" ca="1" si="44"/>
        <v>0.72429333016147968</v>
      </c>
      <c r="F518" s="23">
        <f t="shared" ca="1" si="45"/>
        <v>0.66827626027038745</v>
      </c>
      <c r="G518" s="23">
        <f t="shared" ca="1" si="46"/>
        <v>4.414729888140922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ca="1" si="43"/>
        <v>1.3096470152366368</v>
      </c>
      <c r="E519" s="23">
        <f t="shared" ca="1" si="44"/>
        <v>0.72620127162918757</v>
      </c>
      <c r="F519" s="23">
        <f t="shared" ca="1" si="45"/>
        <v>0.66777407297354852</v>
      </c>
      <c r="G519" s="23">
        <f t="shared" ca="1" si="46"/>
        <v>4.4109614860643855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ca="1" si="43"/>
        <v>1.309875444926254</v>
      </c>
      <c r="E520" s="23">
        <f t="shared" ca="1" si="44"/>
        <v>0.72810819942800642</v>
      </c>
      <c r="F520" s="23">
        <f t="shared" ca="1" si="45"/>
        <v>0.66727264280164278</v>
      </c>
      <c r="G520" s="23">
        <f t="shared" ca="1" si="46"/>
        <v>4.4071987654361617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ca="1" si="43"/>
        <v>1.3101025876895593</v>
      </c>
      <c r="E521" s="23">
        <f t="shared" ca="1" si="44"/>
        <v>0.73001411927411497</v>
      </c>
      <c r="F521" s="23">
        <f t="shared" ca="1" si="45"/>
        <v>0.66677196499987235</v>
      </c>
      <c r="G521" s="23">
        <f t="shared" ca="1" si="46"/>
        <v>4.4034416905763569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ca="1" si="43"/>
        <v>1.3103284531754706</v>
      </c>
      <c r="E522" s="23">
        <f t="shared" ca="1" si="44"/>
        <v>0.73191903684079218</v>
      </c>
      <c r="F522" s="23">
        <f t="shared" ca="1" si="45"/>
        <v>0.66627203487273323</v>
      </c>
      <c r="G522" s="23">
        <f t="shared" ca="1" si="46"/>
        <v>4.399690226250013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ca="1" si="43"/>
        <v>1.3105530509426453</v>
      </c>
      <c r="E523" s="23">
        <f t="shared" ca="1" si="44"/>
        <v>0.73382295775882211</v>
      </c>
      <c r="F523" s="23">
        <f t="shared" ca="1" si="45"/>
        <v>0.66577284778321122</v>
      </c>
      <c r="G523" s="23">
        <f t="shared" ca="1" si="46"/>
        <v>4.3959443376610823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ca="1" si="43"/>
        <v>1.3107763904604899</v>
      </c>
      <c r="E524" s="23">
        <f t="shared" ca="1" si="44"/>
        <v>0.73572588761688817</v>
      </c>
      <c r="F524" s="23">
        <f t="shared" ca="1" si="45"/>
        <v>0.66527439915199138</v>
      </c>
      <c r="G524" s="23">
        <f t="shared" ca="1" si="46"/>
        <v>4.3922039904464887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ca="1" si="43"/>
        <v>1.3109984811101607</v>
      </c>
      <c r="E525" s="23">
        <f t="shared" ca="1" si="44"/>
        <v>0.73762783196196802</v>
      </c>
      <c r="F525" s="23">
        <f t="shared" ca="1" si="45"/>
        <v>0.66477668445667626</v>
      </c>
      <c r="G525" s="23">
        <f t="shared" ca="1" si="46"/>
        <v>4.3884691506702653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ca="1" si="43"/>
        <v>1.3112193321855463</v>
      </c>
      <c r="E526" s="23">
        <f t="shared" ca="1" si="44"/>
        <v>0.73952879629972079</v>
      </c>
      <c r="F526" s="23">
        <f t="shared" ca="1" si="45"/>
        <v>0.66427969923101904</v>
      </c>
      <c r="G526" s="23">
        <f t="shared" ca="1" si="46"/>
        <v>4.384739784817798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ca="1" si="43"/>
        <v>1.3114389528942423</v>
      </c>
      <c r="E527" s="23">
        <f t="shared" ca="1" si="44"/>
        <v>0.74142878609487139</v>
      </c>
      <c r="F527" s="23">
        <f t="shared" ca="1" si="45"/>
        <v>0.66378343906416426</v>
      </c>
      <c r="G527" s="23">
        <f t="shared" ca="1" si="46"/>
        <v>4.3810158597901241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ca="1" si="43"/>
        <v>1.3116573523585093</v>
      </c>
      <c r="E528" s="23">
        <f t="shared" ca="1" si="44"/>
        <v>0.74332780677159016</v>
      </c>
      <c r="F528" s="23">
        <f t="shared" ca="1" si="45"/>
        <v>0.66328789959990297</v>
      </c>
      <c r="G528" s="23">
        <f t="shared" ca="1" si="46"/>
        <v>4.3772973428983546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ca="1" si="43"/>
        <v>1.311874539616221</v>
      </c>
      <c r="E529" s="23">
        <f t="shared" ca="1" si="44"/>
        <v>0.74522586371386823</v>
      </c>
      <c r="F529" s="23">
        <f t="shared" ca="1" si="45"/>
        <v>0.66279307653593633</v>
      </c>
      <c r="G529" s="23">
        <f t="shared" ca="1" si="46"/>
        <v>4.3735842018581339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ca="1" si="43"/>
        <v>1.3120905236217992</v>
      </c>
      <c r="E530" s="23">
        <f t="shared" ca="1" si="44"/>
        <v>0.74712296226588948</v>
      </c>
      <c r="F530" s="23">
        <f t="shared" ca="1" si="45"/>
        <v>0.66229896562315049</v>
      </c>
      <c r="G530" s="23">
        <f t="shared" ca="1" si="46"/>
        <v>4.3698764047842094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ca="1" si="43"/>
        <v>1.3123053132471361</v>
      </c>
      <c r="E531" s="23">
        <f t="shared" ca="1" si="44"/>
        <v>0.74901910773239666</v>
      </c>
      <c r="F531" s="23">
        <f t="shared" ca="1" si="45"/>
        <v>0.66180556266490287</v>
      </c>
      <c r="G531" s="23">
        <f t="shared" ca="1" si="46"/>
        <v>4.3661739201850702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ca="1" si="43"/>
        <v>1.3125189172825062</v>
      </c>
      <c r="E532" s="23">
        <f t="shared" ca="1" si="44"/>
        <v>0.75091430537905579</v>
      </c>
      <c r="F532" s="23">
        <f t="shared" ca="1" si="45"/>
        <v>0.66131286351631768</v>
      </c>
      <c r="G532" s="23">
        <f t="shared" ca="1" si="46"/>
        <v>4.3624767169576621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ca="1" si="43"/>
        <v>1.3127313444374658</v>
      </c>
      <c r="E533" s="23">
        <f t="shared" ca="1" si="44"/>
        <v>0.75280856043281463</v>
      </c>
      <c r="F533" s="23">
        <f t="shared" ca="1" si="45"/>
        <v>0.66082086408359142</v>
      </c>
      <c r="G533" s="23">
        <f t="shared" ca="1" si="46"/>
        <v>4.358784764382178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ca="1" si="43"/>
        <v>1.3129426033417397</v>
      </c>
      <c r="E534" s="23">
        <f t="shared" ca="1" si="44"/>
        <v>0.75470187808225764</v>
      </c>
      <c r="F534" s="23">
        <f t="shared" ca="1" si="45"/>
        <v>0.66032956032331025</v>
      </c>
      <c r="G534" s="23">
        <f t="shared" ca="1" si="46"/>
        <v>4.3550980321169295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ca="1" si="43"/>
        <v>1.3131527025460985</v>
      </c>
      <c r="E535" s="23">
        <f t="shared" ca="1" si="44"/>
        <v>0.75659426347795844</v>
      </c>
      <c r="F535" s="23">
        <f t="shared" ca="1" si="45"/>
        <v>0.65983894824177491</v>
      </c>
      <c r="G535" s="23">
        <f t="shared" ca="1" si="46"/>
        <v>4.3514164901932899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ca="1" si="43"/>
        <v>1.3133616505232242</v>
      </c>
      <c r="E536" s="23">
        <f t="shared" ca="1" si="44"/>
        <v>0.75848572173282569</v>
      </c>
      <c r="F536" s="23">
        <f t="shared" ca="1" si="45"/>
        <v>0.65934902389433636</v>
      </c>
      <c r="G536" s="23">
        <f t="shared" ca="1" si="46"/>
        <v>4.3477401090107026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ca="1" si="43"/>
        <v>1.3135694556685631</v>
      </c>
      <c r="E537" s="23">
        <f t="shared" ca="1" si="44"/>
        <v>0.76037625792244823</v>
      </c>
      <c r="F537" s="23">
        <f t="shared" ca="1" si="45"/>
        <v>0.65885978338474105</v>
      </c>
      <c r="G537" s="23">
        <f t="shared" ca="1" si="46"/>
        <v>4.3440688593317685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ca="1" si="43"/>
        <v>1.3137761263011705</v>
      </c>
      <c r="E538" s="23">
        <f t="shared" ca="1" si="44"/>
        <v>0.76226587708543359</v>
      </c>
      <c r="F538" s="23">
        <f t="shared" ca="1" si="45"/>
        <v>0.65837122286448591</v>
      </c>
      <c r="G538" s="23">
        <f t="shared" ca="1" si="46"/>
        <v>4.3404027122774087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ca="1" si="43"/>
        <v>1.3139816706645426</v>
      </c>
      <c r="E539" s="23">
        <f t="shared" ca="1" si="44"/>
        <v>0.76415458422374538</v>
      </c>
      <c r="F539" s="23">
        <f t="shared" ca="1" si="45"/>
        <v>0.65788333853218095</v>
      </c>
      <c r="G539" s="23">
        <f t="shared" ca="1" si="46"/>
        <v>4.3367416393220779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ca="1" si="43"/>
        <v>1.314186096927439</v>
      </c>
      <c r="E540" s="23">
        <f t="shared" ca="1" si="44"/>
        <v>0.76604238430303517</v>
      </c>
      <c r="F540" s="23">
        <f t="shared" ca="1" si="45"/>
        <v>0.65739612663292279</v>
      </c>
      <c r="G540" s="23">
        <f t="shared" ca="1" si="46"/>
        <v>4.3330856122890671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ca="1" si="43"/>
        <v>1.3143894131846934</v>
      </c>
      <c r="E541" s="23">
        <f t="shared" ca="1" si="44"/>
        <v>0.76792928225297186</v>
      </c>
      <c r="F541" s="23">
        <f t="shared" ca="1" si="45"/>
        <v>0.65690958345767614</v>
      </c>
      <c r="G541" s="23">
        <f t="shared" ca="1" si="46"/>
        <v>4.3294346033458595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ca="1" si="43"/>
        <v>1.3145916274580161</v>
      </c>
      <c r="E542" s="23">
        <f t="shared" ca="1" si="44"/>
        <v>0.76981528296756585</v>
      </c>
      <c r="F542" s="23">
        <f t="shared" ca="1" si="45"/>
        <v>0.65642370534266459</v>
      </c>
      <c r="G542" s="23">
        <f t="shared" ca="1" si="46"/>
        <v>4.3257885849995601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ca="1" si="43"/>
        <v>1.3147927476967838</v>
      </c>
      <c r="E543" s="23">
        <f t="shared" ca="1" si="44"/>
        <v>0.77170039130549273</v>
      </c>
      <c r="F543" s="23">
        <f t="shared" ca="1" si="45"/>
        <v>0.65593848866876914</v>
      </c>
      <c r="G543" s="23">
        <f t="shared" ca="1" si="46"/>
        <v>4.3221475300923826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ca="1" si="43"/>
        <v>1.3149927817788232</v>
      </c>
      <c r="E544" s="23">
        <f t="shared" ca="1" si="44"/>
        <v>0.77358461209041007</v>
      </c>
      <c r="F544" s="23">
        <f t="shared" ca="1" si="45"/>
        <v>0.6554539298609362</v>
      </c>
      <c r="G544" s="23">
        <f t="shared" ca="1" si="46"/>
        <v>4.3185114117972061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ca="1" si="43"/>
        <v>1.3151917375111797</v>
      </c>
      <c r="E545" s="23">
        <f t="shared" ca="1" si="44"/>
        <v>0.77546795011127256</v>
      </c>
      <c r="F545" s="23">
        <f t="shared" ca="1" si="45"/>
        <v>0.65497002538759408</v>
      </c>
      <c r="G545" s="23">
        <f t="shared" ca="1" si="46"/>
        <v>4.3148802036131952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ca="1" si="49">1+$E$14/$E$13*(1-$C$19^2/C546^2)</f>
        <v>1.315389622630881</v>
      </c>
      <c r="E546" s="23">
        <f t="shared" ref="E546:E609" ca="1" si="50">$C$20*(C546/$C$19-$C$19/C546)</f>
        <v>0.77735041012264494</v>
      </c>
      <c r="F546" s="23">
        <f t="shared" ref="F546:F609" ca="1" si="51">(D546^2+E546^2)^0.5/(D546^2+E546^2)</f>
        <v>0.65448677176007586</v>
      </c>
      <c r="G546" s="23">
        <f t="shared" ref="G546:G609" ca="1" si="52">F546*$C$22/$C$12-$C$3</f>
        <v>4.3112538793614741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ca="1" si="49"/>
        <v>1.3155864448056889</v>
      </c>
      <c r="E547" s="23">
        <f t="shared" ca="1" si="50"/>
        <v>0.77923199684500744</v>
      </c>
      <c r="F547" s="23">
        <f t="shared" ca="1" si="51"/>
        <v>0.65400416553205354</v>
      </c>
      <c r="G547" s="23">
        <f t="shared" ca="1" si="52"/>
        <v>4.3076324131808752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ca="1" si="49"/>
        <v>1.3157822116348417</v>
      </c>
      <c r="E548" s="23">
        <f t="shared" ca="1" si="50"/>
        <v>0.78111271496506418</v>
      </c>
      <c r="F548" s="23">
        <f t="shared" ca="1" si="51"/>
        <v>0.65352220329897692</v>
      </c>
      <c r="G548" s="23">
        <f t="shared" ca="1" si="52"/>
        <v>4.3040157795237306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ca="1" si="49"/>
        <v>1.3159769306497884</v>
      </c>
      <c r="E549" s="23">
        <f t="shared" ca="1" si="50"/>
        <v>0.78299256913604087</v>
      </c>
      <c r="F549" s="23">
        <f t="shared" ca="1" si="51"/>
        <v>0.65304088169752272</v>
      </c>
      <c r="G549" s="23">
        <f t="shared" ca="1" si="52"/>
        <v>4.30040395315174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ca="1" si="49"/>
        <v>1.3161706093149119</v>
      </c>
      <c r="E550" s="23">
        <f t="shared" ca="1" si="50"/>
        <v>0.78487156397798696</v>
      </c>
      <c r="F550" s="23">
        <f t="shared" ca="1" si="51"/>
        <v>0.65256019740505022</v>
      </c>
      <c r="G550" s="23">
        <f t="shared" ca="1" si="52"/>
        <v>4.2967969091318805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ca="1" si="49"/>
        <v>1.316363255028246</v>
      </c>
      <c r="E551" s="23">
        <f t="shared" ca="1" si="50"/>
        <v>0.7867497040780671</v>
      </c>
      <c r="F551" s="23">
        <f t="shared" ca="1" si="51"/>
        <v>0.65208014713906504</v>
      </c>
      <c r="G551" s="23">
        <f t="shared" ca="1" si="52"/>
        <v>4.2931946228323916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ca="1" si="49"/>
        <v>1.3165548751221805</v>
      </c>
      <c r="E552" s="23">
        <f t="shared" ca="1" si="50"/>
        <v>0.78862699399085689</v>
      </c>
      <c r="F552" s="23">
        <f t="shared" ca="1" si="51"/>
        <v>0.65160072765668997</v>
      </c>
      <c r="G552" s="23">
        <f t="shared" ca="1" si="52"/>
        <v>4.2895970699187949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ca="1" si="49"/>
        <v>1.3167454768641593</v>
      </c>
      <c r="E553" s="23">
        <f t="shared" ca="1" si="50"/>
        <v>0.79050343823862868</v>
      </c>
      <c r="F553" s="23">
        <f t="shared" ca="1" si="51"/>
        <v>0.6511219357541439</v>
      </c>
      <c r="G553" s="23">
        <f t="shared" ca="1" si="52"/>
        <v>4.2860042263499896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ca="1" si="49"/>
        <v>1.3169350674573703</v>
      </c>
      <c r="E554" s="23">
        <f t="shared" ca="1" si="50"/>
        <v>0.79237904131163961</v>
      </c>
      <c r="F554" s="23">
        <f t="shared" ca="1" si="51"/>
        <v>0.65064376826622672</v>
      </c>
      <c r="G554" s="23">
        <f t="shared" ca="1" si="52"/>
        <v>4.2824160683743866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ca="1" si="49"/>
        <v>1.3171236540414246</v>
      </c>
      <c r="E555" s="23">
        <f t="shared" ca="1" si="50"/>
        <v>0.7942538076684128</v>
      </c>
      <c r="F555" s="23">
        <f t="shared" ca="1" si="51"/>
        <v>0.65016622206581354</v>
      </c>
      <c r="G555" s="23">
        <f t="shared" ca="1" si="52"/>
        <v>4.2788325725261105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ca="1" si="49"/>
        <v>1.3173112436930294</v>
      </c>
      <c r="E556" s="23">
        <f t="shared" ca="1" si="50"/>
        <v>0.79612774173601819</v>
      </c>
      <c r="F556" s="23">
        <f t="shared" ca="1" si="51"/>
        <v>0.64968929406335341</v>
      </c>
      <c r="G556" s="23">
        <f t="shared" ca="1" si="52"/>
        <v>4.2752537156212425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ca="1" si="49"/>
        <v>1.317497843426652</v>
      </c>
      <c r="E557" s="23">
        <f t="shared" ca="1" si="50"/>
        <v>0.79800084791034975</v>
      </c>
      <c r="F557" s="23">
        <f t="shared" ca="1" si="51"/>
        <v>0.64921298120637705</v>
      </c>
      <c r="G557" s="23">
        <f t="shared" ca="1" si="52"/>
        <v>4.271679474754122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ca="1" si="49"/>
        <v>1.3176834601951755</v>
      </c>
      <c r="E558" s="23">
        <f t="shared" ca="1" si="50"/>
        <v>0.79987313055639775</v>
      </c>
      <c r="F558" s="23">
        <f t="shared" ca="1" si="51"/>
        <v>0.64873728047900991</v>
      </c>
      <c r="G558" s="23">
        <f t="shared" ca="1" si="52"/>
        <v>4.268109827293693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ca="1" si="49"/>
        <v>1.3178681008905457</v>
      </c>
      <c r="E559" s="23">
        <f t="shared" ca="1" si="50"/>
        <v>0.80174459400852238</v>
      </c>
      <c r="F559" s="23">
        <f t="shared" ca="1" si="51"/>
        <v>0.64826218890149334</v>
      </c>
      <c r="G559" s="23">
        <f t="shared" ca="1" si="52"/>
        <v>4.2645447508799181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ca="1" si="49"/>
        <v>1.3180517723444125</v>
      </c>
      <c r="E560" s="23">
        <f t="shared" ca="1" si="50"/>
        <v>0.80361524257071892</v>
      </c>
      <c r="F560" s="23">
        <f t="shared" ca="1" si="51"/>
        <v>0.64778770352971138</v>
      </c>
      <c r="G560" s="23">
        <f t="shared" ca="1" si="52"/>
        <v>4.2609842234202144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ca="1" si="49"/>
        <v>1.3182344813287603</v>
      </c>
      <c r="E561" s="23">
        <f t="shared" ca="1" si="50"/>
        <v>0.80548508051688628</v>
      </c>
      <c r="F561" s="23">
        <f t="shared" ca="1" si="51"/>
        <v>0.64731382145472394</v>
      </c>
      <c r="G561" s="23">
        <f t="shared" ca="1" si="52"/>
        <v>4.2574282230859621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ca="1" si="49"/>
        <v>1.3184162345565325</v>
      </c>
      <c r="E562" s="23">
        <f t="shared" ca="1" si="50"/>
        <v>0.80735411209108665</v>
      </c>
      <c r="F562" s="23">
        <f t="shared" ca="1" si="51"/>
        <v>0.64684053980230805</v>
      </c>
      <c r="G562" s="23">
        <f t="shared" ca="1" si="52"/>
        <v>4.2538767283090602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ca="1" si="49"/>
        <v>1.3185970386822485</v>
      </c>
      <c r="E563" s="23">
        <f t="shared" ca="1" si="50"/>
        <v>0.80922234150780858</v>
      </c>
      <c r="F563" s="23">
        <f t="shared" ca="1" si="51"/>
        <v>0.64636785573250255</v>
      </c>
      <c r="G563" s="23">
        <f t="shared" ca="1" si="52"/>
        <v>4.2503297177785004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ca="1" si="49"/>
        <v>1.3187769003026131</v>
      </c>
      <c r="E564" s="23">
        <f t="shared" ca="1" si="50"/>
        <v>0.81108977295222062</v>
      </c>
      <c r="F564" s="23">
        <f t="shared" ca="1" si="51"/>
        <v>0.64589576643916213</v>
      </c>
      <c r="G564" s="23">
        <f t="shared" ca="1" si="52"/>
        <v>4.2467871704370346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ca="1" si="49"/>
        <v>1.3189558259571172</v>
      </c>
      <c r="E565" s="23">
        <f t="shared" ca="1" si="50"/>
        <v>0.81295641058042967</v>
      </c>
      <c r="F565" s="23">
        <f t="shared" ca="1" si="51"/>
        <v>0.64542426914951545</v>
      </c>
      <c r="G565" s="23">
        <f t="shared" ca="1" si="52"/>
        <v>4.2432490654778494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ca="1" si="49"/>
        <v>1.3191338221286333</v>
      </c>
      <c r="E566" s="23">
        <f t="shared" ca="1" si="50"/>
        <v>0.81482225851972856</v>
      </c>
      <c r="F566" s="23">
        <f t="shared" ca="1" si="51"/>
        <v>0.64495336112373003</v>
      </c>
      <c r="G566" s="23">
        <f t="shared" ca="1" si="52"/>
        <v>4.239715382341303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ca="1" si="49"/>
        <v>1.3193108952440018</v>
      </c>
      <c r="E567" s="23">
        <f t="shared" ca="1" si="50"/>
        <v>0.8166873208688491</v>
      </c>
      <c r="F567" s="23">
        <f t="shared" ca="1" si="51"/>
        <v>0.64448303965448284</v>
      </c>
      <c r="G567" s="23">
        <f t="shared" ca="1" si="52"/>
        <v>4.2361861007117056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ca="1" si="49"/>
        <v>1.3194870516746122</v>
      </c>
      <c r="E568" s="23">
        <f t="shared" ca="1" si="50"/>
        <v>0.81855160169820684</v>
      </c>
      <c r="F568" s="23">
        <f t="shared" ca="1" si="51"/>
        <v>0.64401330206653717</v>
      </c>
      <c r="G568" s="23">
        <f t="shared" ca="1" si="52"/>
        <v>4.2326612005141424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ca="1" si="49"/>
        <v>1.319662297736975</v>
      </c>
      <c r="E569" s="23">
        <f t="shared" ca="1" si="50"/>
        <v>0.82041510505014525</v>
      </c>
      <c r="F569" s="23">
        <f t="shared" ca="1" si="51"/>
        <v>0.6435441457163249</v>
      </c>
      <c r="G569" s="23">
        <f t="shared" ca="1" si="52"/>
        <v>4.2291406619113365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ca="1" si="49"/>
        <v>1.3198366396932886</v>
      </c>
      <c r="E570" s="23">
        <f t="shared" ca="1" si="50"/>
        <v>0.82227783493917772</v>
      </c>
      <c r="F570" s="23">
        <f t="shared" ca="1" si="51"/>
        <v>0.64307556799153442</v>
      </c>
      <c r="G570" s="23">
        <f t="shared" ca="1" si="52"/>
        <v>4.2256244653005615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ca="1" si="49"/>
        <v>1.3200100837519992</v>
      </c>
      <c r="E571" s="23">
        <f t="shared" ca="1" si="50"/>
        <v>0.82413979535222626</v>
      </c>
      <c r="F571" s="23">
        <f t="shared" ca="1" si="51"/>
        <v>0.64260756631070459</v>
      </c>
      <c r="G571" s="23">
        <f t="shared" ca="1" si="52"/>
        <v>4.2221125913105917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ca="1" si="49"/>
        <v>1.3201826360683526</v>
      </c>
      <c r="E572" s="23">
        <f t="shared" ca="1" si="50"/>
        <v>0.82600099024885898</v>
      </c>
      <c r="F572" s="23">
        <f t="shared" ca="1" si="51"/>
        <v>0.64214013812282356</v>
      </c>
      <c r="G572" s="23">
        <f t="shared" ca="1" si="52"/>
        <v>4.2186050207986936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ca="1" si="49"/>
        <v>1.3203543027449411</v>
      </c>
      <c r="E573" s="23">
        <f t="shared" ca="1" si="50"/>
        <v>0.8278614235615227</v>
      </c>
      <c r="F573" s="23">
        <f t="shared" ca="1" si="51"/>
        <v>0.64167328090693387</v>
      </c>
      <c r="G573" s="23">
        <f t="shared" ca="1" si="52"/>
        <v>4.2151017348476572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ca="1" si="49"/>
        <v>1.3205250898322423</v>
      </c>
      <c r="E574" s="23">
        <f t="shared" ca="1" si="50"/>
        <v>0.82972109919577675</v>
      </c>
      <c r="F574" s="23">
        <f t="shared" ca="1" si="51"/>
        <v>0.64120699217174193</v>
      </c>
      <c r="G574" s="23">
        <f t="shared" ca="1" si="52"/>
        <v>4.211602714762873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ca="1" si="49"/>
        <v>1.3206950033291527</v>
      </c>
      <c r="E575" s="23">
        <f t="shared" ca="1" si="50"/>
        <v>0.8315800210305202</v>
      </c>
      <c r="F575" s="23">
        <f t="shared" ca="1" si="51"/>
        <v>0.6407412694552338</v>
      </c>
      <c r="G575" s="23">
        <f t="shared" ca="1" si="52"/>
        <v>4.2081079420694447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ca="1" si="49"/>
        <v>1.3208640491835149</v>
      </c>
      <c r="E576" s="23">
        <f t="shared" ca="1" si="50"/>
        <v>0.83343819291822163</v>
      </c>
      <c r="F576" s="23">
        <f t="shared" ca="1" si="51"/>
        <v>0.64027611032429488</v>
      </c>
      <c r="G576" s="23">
        <f t="shared" ca="1" si="52"/>
        <v>4.2046173985093347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ca="1" si="49"/>
        <v>1.3210322332926367</v>
      </c>
      <c r="E577" s="23">
        <f t="shared" ca="1" si="50"/>
        <v>0.83529561868514068</v>
      </c>
      <c r="F577" s="23">
        <f t="shared" ca="1" si="51"/>
        <v>0.63981151237433698</v>
      </c>
      <c r="G577" s="23">
        <f t="shared" ca="1" si="52"/>
        <v>4.2011310660385686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ca="1" si="49"/>
        <v>1.3211995615038077</v>
      </c>
      <c r="E578" s="23">
        <f t="shared" ca="1" si="50"/>
        <v>0.83715230213155323</v>
      </c>
      <c r="F578" s="23">
        <f t="shared" ca="1" si="51"/>
        <v>0.63934747322892682</v>
      </c>
      <c r="G578" s="23">
        <f t="shared" ca="1" si="52"/>
        <v>4.1976489268244439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ca="1" si="49"/>
        <v>1.3213660396148053</v>
      </c>
      <c r="E579" s="23">
        <f t="shared" ca="1" si="50"/>
        <v>0.8390082470319703</v>
      </c>
      <c r="F579" s="23">
        <f t="shared" ca="1" si="51"/>
        <v>0.63888399053942346</v>
      </c>
      <c r="G579" s="23">
        <f t="shared" ca="1" si="52"/>
        <v>4.1941709632428141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ca="1" si="49"/>
        <v>1.3215316733743978</v>
      </c>
      <c r="E580" s="23">
        <f t="shared" ca="1" si="50"/>
        <v>0.84086345713535648</v>
      </c>
      <c r="F580" s="23">
        <f t="shared" ca="1" si="51"/>
        <v>0.63842106198461812</v>
      </c>
      <c r="G580" s="23">
        <f t="shared" ca="1" si="52"/>
        <v>4.1906971578753804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ca="1" si="49"/>
        <v>1.3216964684828416</v>
      </c>
      <c r="E581" s="23">
        <f t="shared" ca="1" si="50"/>
        <v>0.84271793616534518</v>
      </c>
      <c r="F581" s="23">
        <f t="shared" ca="1" si="51"/>
        <v>0.63795868527037902</v>
      </c>
      <c r="G581" s="23">
        <f t="shared" ca="1" si="52"/>
        <v>4.1872274935070291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ca="1" si="49"/>
        <v>1.3218604305923698</v>
      </c>
      <c r="E582" s="23">
        <f t="shared" ca="1" si="50"/>
        <v>0.84457168782045289</v>
      </c>
      <c r="F582" s="23">
        <f t="shared" ca="1" si="51"/>
        <v>0.63749685812930246</v>
      </c>
      <c r="G582" s="23">
        <f t="shared" ca="1" si="52"/>
        <v>4.1837619531232146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ca="1" si="49"/>
        <v>1.3220235653076786</v>
      </c>
      <c r="E583" s="23">
        <f t="shared" ca="1" si="50"/>
        <v>0.84642471577429002</v>
      </c>
      <c r="F583" s="23">
        <f t="shared" ca="1" si="51"/>
        <v>0.63703557832036661</v>
      </c>
      <c r="G583" s="23">
        <f t="shared" ca="1" si="52"/>
        <v>4.1803005199073606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ca="1" si="49"/>
        <v>1.3221858781864051</v>
      </c>
      <c r="E584" s="23">
        <f t="shared" ca="1" si="50"/>
        <v>0.84827702367577074</v>
      </c>
      <c r="F584" s="23">
        <f t="shared" ca="1" si="51"/>
        <v>0.63657484362859196</v>
      </c>
      <c r="G584" s="23">
        <f t="shared" ca="1" si="52"/>
        <v>4.1768431772383101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ca="1" si="49"/>
        <v>1.3223473747396013</v>
      </c>
      <c r="E585" s="23">
        <f t="shared" ca="1" si="50"/>
        <v>0.85012861514931926</v>
      </c>
      <c r="F585" s="23">
        <f t="shared" ca="1" si="51"/>
        <v>0.63611465186470406</v>
      </c>
      <c r="G585" s="23">
        <f t="shared" ca="1" si="52"/>
        <v>4.1733899086877999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ca="1" si="49"/>
        <v>1.3225080604322015</v>
      </c>
      <c r="E586" s="23">
        <f t="shared" ca="1" si="50"/>
        <v>0.85197949379507609</v>
      </c>
      <c r="F586" s="23">
        <f t="shared" ca="1" si="51"/>
        <v>0.63565500086480275</v>
      </c>
      <c r="G586" s="23">
        <f t="shared" ca="1" si="52"/>
        <v>4.1699406980179692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ca="1" si="49"/>
        <v>1.3226679406834849</v>
      </c>
      <c r="E587" s="23">
        <f t="shared" ca="1" si="50"/>
        <v>0.8538296631891007</v>
      </c>
      <c r="F587" s="23">
        <f t="shared" ca="1" si="51"/>
        <v>0.63519588849003472</v>
      </c>
      <c r="G587" s="23">
        <f t="shared" ca="1" si="52"/>
        <v>4.1664955291789125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ca="1" si="49"/>
        <v>1.3228270208675326</v>
      </c>
      <c r="E588" s="23">
        <f t="shared" ca="1" si="50"/>
        <v>0.85567912688357184</v>
      </c>
      <c r="F588" s="23">
        <f t="shared" ca="1" si="51"/>
        <v>0.63473731262627098</v>
      </c>
      <c r="G588" s="23">
        <f t="shared" ca="1" si="52"/>
        <v>4.1630543863062552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ca="1" si="49"/>
        <v>1.3229853063136787</v>
      </c>
      <c r="E589" s="23">
        <f t="shared" ca="1" si="50"/>
        <v>0.85752788840698735</v>
      </c>
      <c r="F589" s="23">
        <f t="shared" ca="1" si="51"/>
        <v>0.63427927118378746</v>
      </c>
      <c r="G589" s="23">
        <f t="shared" ca="1" si="52"/>
        <v>4.1596172537187535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ca="1" si="49"/>
        <v>1.3231428023069571</v>
      </c>
      <c r="E590" s="23">
        <f t="shared" ca="1" si="50"/>
        <v>0.85937595126436062</v>
      </c>
      <c r="F590" s="23">
        <f t="shared" ca="1" si="51"/>
        <v>0.63382176209695229</v>
      </c>
      <c r="G590" s="23">
        <f t="shared" ca="1" si="52"/>
        <v>4.156184115915952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ca="1" si="49"/>
        <v>1.3232995140885428</v>
      </c>
      <c r="E591" s="23">
        <f t="shared" ca="1" si="50"/>
        <v>0.86122331893741622</v>
      </c>
      <c r="F591" s="23">
        <f t="shared" ca="1" si="51"/>
        <v>0.63336478332391388</v>
      </c>
      <c r="G591" s="23">
        <f t="shared" ca="1" si="52"/>
        <v>4.152754957575846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ca="1" si="49"/>
        <v>1.3234554468561877</v>
      </c>
      <c r="E592" s="23">
        <f t="shared" ca="1" si="50"/>
        <v>0.86306999488478275</v>
      </c>
      <c r="F592" s="23">
        <f t="shared" ca="1" si="51"/>
        <v>0.63290833284629644</v>
      </c>
      <c r="G592" s="23">
        <f t="shared" ca="1" si="52"/>
        <v>4.1493297635525854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ca="1" si="49"/>
        <v>1.3236106057646508</v>
      </c>
      <c r="E593" s="23">
        <f t="shared" ca="1" si="50"/>
        <v>0.8649159825421836</v>
      </c>
      <c r="F593" s="23">
        <f t="shared" ca="1" si="51"/>
        <v>0.63245240866889707</v>
      </c>
      <c r="G593" s="23">
        <f t="shared" ca="1" si="52"/>
        <v>4.1459085188742169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ca="1" si="49"/>
        <v>1.3237649959261264</v>
      </c>
      <c r="E594" s="23">
        <f t="shared" ca="1" si="50"/>
        <v>0.86676128532262697</v>
      </c>
      <c r="F594" s="23">
        <f t="shared" ca="1" si="51"/>
        <v>0.63199700881938781</v>
      </c>
      <c r="G594" s="23">
        <f t="shared" ca="1" si="52"/>
        <v>4.1424912087404326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ca="1" si="49"/>
        <v>1.3239186224106625</v>
      </c>
      <c r="E595" s="23">
        <f t="shared" ca="1" si="50"/>
        <v>0.86860590661659276</v>
      </c>
      <c r="F595" s="23">
        <f t="shared" ca="1" si="51"/>
        <v>0.63154213134802228</v>
      </c>
      <c r="G595" s="23">
        <f t="shared" ca="1" si="52"/>
        <v>4.1390778185203825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ca="1" si="49"/>
        <v>1.3240714902465793</v>
      </c>
      <c r="E596" s="23">
        <f t="shared" ca="1" si="50"/>
        <v>0.87044984979221862</v>
      </c>
      <c r="F596" s="23">
        <f t="shared" ca="1" si="51"/>
        <v>0.63108777432734475</v>
      </c>
      <c r="G596" s="23">
        <f t="shared" ca="1" si="52"/>
        <v>4.1356683337504814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ca="1" si="49"/>
        <v>1.3242236044208791</v>
      </c>
      <c r="E597" s="23">
        <f t="shared" ca="1" si="50"/>
        <v>0.87229311819548305</v>
      </c>
      <c r="F597" s="23">
        <f t="shared" ca="1" si="51"/>
        <v>0.63063393585190464</v>
      </c>
      <c r="G597" s="23">
        <f t="shared" ca="1" si="52"/>
        <v>4.1322627401322718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ca="1" si="49"/>
        <v>1.3243749698796541</v>
      </c>
      <c r="E598" s="23">
        <f t="shared" ca="1" si="50"/>
        <v>0.87413571515038779</v>
      </c>
      <c r="F598" s="23">
        <f t="shared" ca="1" si="51"/>
        <v>0.63018061403797287</v>
      </c>
      <c r="G598" s="23">
        <f t="shared" ca="1" si="52"/>
        <v>4.1288610235302938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ca="1" si="49"/>
        <v>1.3245255915284877</v>
      </c>
      <c r="E599" s="23">
        <f t="shared" ca="1" si="50"/>
        <v>0.87597764395913824</v>
      </c>
      <c r="F599" s="23">
        <f t="shared" ca="1" si="51"/>
        <v>0.62972780702326359</v>
      </c>
      <c r="G599" s="23">
        <f t="shared" ca="1" si="52"/>
        <v>4.1254631699699953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ca="1" si="49"/>
        <v>1.3246754742328524</v>
      </c>
      <c r="E600" s="23">
        <f t="shared" ca="1" si="50"/>
        <v>0.87781890790232031</v>
      </c>
      <c r="F600" s="23">
        <f t="shared" ca="1" si="51"/>
        <v>0.62927551296665951</v>
      </c>
      <c r="G600" s="23">
        <f t="shared" ca="1" si="52"/>
        <v>4.1220691656356756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ca="1" si="49"/>
        <v>1.3248246228185028</v>
      </c>
      <c r="E601" s="23">
        <f t="shared" ca="1" si="50"/>
        <v>0.87965951023907984</v>
      </c>
      <c r="F601" s="23">
        <f t="shared" ca="1" si="51"/>
        <v>0.62882373004793923</v>
      </c>
      <c r="G601" s="23">
        <f t="shared" ca="1" si="52"/>
        <v>4.1186789968684323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ca="1" si="49"/>
        <v>1.3249730420718633</v>
      </c>
      <c r="E602" s="23">
        <f t="shared" ca="1" si="50"/>
        <v>0.88149945420729414</v>
      </c>
      <c r="F602" s="23">
        <f t="shared" ca="1" si="51"/>
        <v>0.62837245646750994</v>
      </c>
      <c r="G602" s="23">
        <f t="shared" ca="1" si="52"/>
        <v>4.1152926501641645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ca="1" si="49"/>
        <v>1.3251207367404136</v>
      </c>
      <c r="E603" s="23">
        <f t="shared" ca="1" si="50"/>
        <v>0.88333874302374837</v>
      </c>
      <c r="F603" s="23">
        <f t="shared" ca="1" si="51"/>
        <v>0.62792169044614232</v>
      </c>
      <c r="G603" s="23">
        <f t="shared" ca="1" si="52"/>
        <v>4.1119101121715751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ca="1" si="49"/>
        <v>1.3252677115330662</v>
      </c>
      <c r="E604" s="23">
        <f t="shared" ca="1" si="50"/>
        <v>0.88517737988430412</v>
      </c>
      <c r="F604" s="23">
        <f t="shared" ca="1" si="51"/>
        <v>0.62747143022471075</v>
      </c>
      <c r="G604" s="23">
        <f t="shared" ca="1" si="52"/>
        <v>4.1085313696902244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ca="1" si="49"/>
        <v>1.3254139711205442</v>
      </c>
      <c r="E605" s="23">
        <f t="shared" ca="1" si="50"/>
        <v>0.88701536796407165</v>
      </c>
      <c r="F605" s="23">
        <f t="shared" ca="1" si="51"/>
        <v>0.62702167406393372</v>
      </c>
      <c r="G605" s="23">
        <f t="shared" ca="1" si="52"/>
        <v>4.1051564096685835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ca="1" si="49"/>
        <v>1.32555952013575</v>
      </c>
      <c r="E606" s="23">
        <f t="shared" ca="1" si="50"/>
        <v>0.88885271041757663</v>
      </c>
      <c r="F606" s="23">
        <f t="shared" ca="1" si="51"/>
        <v>0.62657242024412085</v>
      </c>
      <c r="G606" s="23">
        <f t="shared" ca="1" si="52"/>
        <v>4.1017852192021351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ca="1" si="49"/>
        <v>1.3257043631741343</v>
      </c>
      <c r="E607" s="23">
        <f t="shared" ca="1" si="50"/>
        <v>0.89068941037892702</v>
      </c>
      <c r="F607" s="23">
        <f t="shared" ca="1" si="51"/>
        <v>0.62612366706492173</v>
      </c>
      <c r="G607" s="23">
        <f t="shared" ca="1" si="52"/>
        <v>4.0984177855314892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ca="1" si="49"/>
        <v>1.3258485047940571</v>
      </c>
      <c r="E608" s="23">
        <f t="shared" ca="1" si="50"/>
        <v>0.89252547096197843</v>
      </c>
      <c r="F608" s="23">
        <f t="shared" ca="1" si="51"/>
        <v>0.6256754128450781</v>
      </c>
      <c r="G608" s="23">
        <f t="shared" ca="1" si="52"/>
        <v>4.0950540960405206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ca="1" si="49"/>
        <v>1.3259919495171475</v>
      </c>
      <c r="E609" s="23">
        <f t="shared" ca="1" si="50"/>
        <v>0.89436089526049634</v>
      </c>
      <c r="F609" s="23">
        <f t="shared" ca="1" si="51"/>
        <v>0.62522765592217933</v>
      </c>
      <c r="G609" s="23">
        <f t="shared" ca="1" si="52"/>
        <v>4.0916941382545389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ca="1" si="55">1+$E$14/$E$13*(1-$C$19^2/C610^2)</f>
        <v>1.326134701828658</v>
      </c>
      <c r="E610" s="23">
        <f t="shared" ref="E610:E673" ca="1" si="56">$C$20*(C610/$C$19-$C$19/C610)</f>
        <v>0.8961956863483197</v>
      </c>
      <c r="F610" s="23">
        <f t="shared" ref="F610:F673" ca="1" si="57">(D610^2+E610^2)^0.5/(D610^2+E610^2)</f>
        <v>0.62478039465242041</v>
      </c>
      <c r="G610" s="23">
        <f t="shared" ref="G610:G673" ca="1" si="58">F610*$C$22/$C$12-$C$3</f>
        <v>4.0883378998384678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ca="1" si="55"/>
        <v>1.3262767661778145</v>
      </c>
      <c r="E611" s="23">
        <f t="shared" ca="1" si="56"/>
        <v>0.89802984727951873</v>
      </c>
      <c r="F611" s="23">
        <f t="shared" ca="1" si="57"/>
        <v>0.62433362741036547</v>
      </c>
      <c r="G611" s="23">
        <f t="shared" ca="1" si="58"/>
        <v>4.0849853685950732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ca="1" si="55"/>
        <v>1.3264181469781642</v>
      </c>
      <c r="E612" s="23">
        <f t="shared" ca="1" si="56"/>
        <v>0.89986338108855624</v>
      </c>
      <c r="F612" s="23">
        <f t="shared" ca="1" si="57"/>
        <v>0.62388735258871097</v>
      </c>
      <c r="G612" s="23">
        <f t="shared" ca="1" si="58"/>
        <v>4.0816365324631869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ca="1" si="55"/>
        <v>1.326558848607917</v>
      </c>
      <c r="E613" s="23">
        <f t="shared" ca="1" si="56"/>
        <v>0.90169629079044178</v>
      </c>
      <c r="F613" s="23">
        <f t="shared" ca="1" si="57"/>
        <v>0.62344156859805455</v>
      </c>
      <c r="G613" s="23">
        <f t="shared" ca="1" si="58"/>
        <v>4.0782913795159681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ca="1" si="55"/>
        <v>1.3266988754102857</v>
      </c>
      <c r="E614" s="23">
        <f t="shared" ca="1" si="56"/>
        <v>0.90352857938089048</v>
      </c>
      <c r="F614" s="23">
        <f t="shared" ca="1" si="57"/>
        <v>0.62299627386666545</v>
      </c>
      <c r="G614" s="23">
        <f t="shared" ca="1" si="58"/>
        <v>4.0749498979591863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ca="1" si="55"/>
        <v>1.3268382316938205</v>
      </c>
      <c r="E615" s="23">
        <f t="shared" ca="1" si="56"/>
        <v>0.90536024983647401</v>
      </c>
      <c r="F615" s="23">
        <f t="shared" ca="1" si="57"/>
        <v>0.6225514668402593</v>
      </c>
      <c r="G615" s="23">
        <f t="shared" ca="1" si="58"/>
        <v>4.0716120761295267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ca="1" si="55"/>
        <v>1.3269769217327405</v>
      </c>
      <c r="E616" s="23">
        <f t="shared" ca="1" si="56"/>
        <v>0.90719130511477608</v>
      </c>
      <c r="F616" s="23">
        <f t="shared" ca="1" si="57"/>
        <v>0.62210714598177341</v>
      </c>
      <c r="G616" s="23">
        <f t="shared" ca="1" si="58"/>
        <v>4.0682779024929054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ca="1" si="55"/>
        <v>1.3271149497672612</v>
      </c>
      <c r="E617" s="23">
        <f t="shared" ca="1" si="56"/>
        <v>0.90902174815454118</v>
      </c>
      <c r="F617" s="23">
        <f t="shared" ca="1" si="57"/>
        <v>0.6216633097711487</v>
      </c>
      <c r="G617" s="23">
        <f t="shared" ca="1" si="58"/>
        <v>4.0649473656428325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ca="1" si="55"/>
        <v>1.3272523200039195</v>
      </c>
      <c r="E618" s="23">
        <f t="shared" ca="1" si="56"/>
        <v>0.91085158187582638</v>
      </c>
      <c r="F618" s="23">
        <f t="shared" ca="1" si="57"/>
        <v>0.62121995670510977</v>
      </c>
      <c r="G618" s="23">
        <f t="shared" ca="1" si="58"/>
        <v>4.0616204542987653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ca="1" si="55"/>
        <v>1.3273890366158934</v>
      </c>
      <c r="E619" s="23">
        <f t="shared" ca="1" si="56"/>
        <v>0.91268080918014793</v>
      </c>
      <c r="F619" s="23">
        <f t="shared" ca="1" si="57"/>
        <v>0.6207770852969523</v>
      </c>
      <c r="G619" s="23">
        <f t="shared" ca="1" si="58"/>
        <v>4.0582971573045086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ca="1" si="55"/>
        <v>1.3275251037433189</v>
      </c>
      <c r="E620" s="23">
        <f t="shared" ca="1" si="56"/>
        <v>0.91450943295062925</v>
      </c>
      <c r="F620" s="23">
        <f t="shared" ca="1" si="57"/>
        <v>0.62033469407632968</v>
      </c>
      <c r="G620" s="23">
        <f t="shared" ca="1" si="58"/>
        <v>4.0549774636266118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ca="1" si="55"/>
        <v>1.3276605254936038</v>
      </c>
      <c r="E621" s="23">
        <f t="shared" ca="1" si="56"/>
        <v>0.91633745605214623</v>
      </c>
      <c r="F621" s="23">
        <f t="shared" ca="1" si="57"/>
        <v>0.61989278158904515</v>
      </c>
      <c r="G621" s="23">
        <f t="shared" ca="1" si="58"/>
        <v>4.051661362352819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ca="1" si="55"/>
        <v>1.3277953059417378</v>
      </c>
      <c r="E622" s="23">
        <f t="shared" ca="1" si="56"/>
        <v>0.91816488133147134</v>
      </c>
      <c r="F622" s="23">
        <f t="shared" ca="1" si="57"/>
        <v>0.61945134639684407</v>
      </c>
      <c r="G622" s="23">
        <f t="shared" ca="1" si="58"/>
        <v>4.0483488426904977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ca="1" si="55"/>
        <v>1.3279294491305988</v>
      </c>
      <c r="E623" s="23">
        <f t="shared" ca="1" si="56"/>
        <v>0.919991711617416</v>
      </c>
      <c r="F623" s="23">
        <f t="shared" ca="1" si="57"/>
        <v>0.6190103870772109</v>
      </c>
      <c r="G623" s="23">
        <f t="shared" ca="1" si="58"/>
        <v>4.0450398939651251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ca="1" si="55"/>
        <v>1.3280629590712558</v>
      </c>
      <c r="E624" s="23">
        <f t="shared" ca="1" si="56"/>
        <v>0.92181794972097264</v>
      </c>
      <c r="F624" s="23">
        <f t="shared" ca="1" si="57"/>
        <v>0.61856990222316799</v>
      </c>
      <c r="G624" s="23">
        <f t="shared" ca="1" si="58"/>
        <v>4.0417345056187717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ca="1" si="55"/>
        <v>1.3281958397432692</v>
      </c>
      <c r="E625" s="23">
        <f t="shared" ca="1" si="56"/>
        <v>0.92364359843545463</v>
      </c>
      <c r="F625" s="23">
        <f t="shared" ca="1" si="57"/>
        <v>0.61812989044307654</v>
      </c>
      <c r="G625" s="23">
        <f t="shared" ca="1" si="58"/>
        <v>4.0384326672086113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ca="1" si="55"/>
        <v>1.3283280950949869</v>
      </c>
      <c r="E626" s="23">
        <f t="shared" ca="1" si="56"/>
        <v>0.92546866053663424</v>
      </c>
      <c r="F626" s="23">
        <f t="shared" ca="1" si="57"/>
        <v>0.61769035036044084</v>
      </c>
      <c r="G626" s="23">
        <f t="shared" ca="1" si="58"/>
        <v>4.035134368405453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ca="1" si="55"/>
        <v>1.3284597290438387</v>
      </c>
      <c r="E627" s="23">
        <f t="shared" ca="1" si="56"/>
        <v>0.927293138782882</v>
      </c>
      <c r="F627" s="23">
        <f t="shared" ca="1" si="57"/>
        <v>0.61725128061371426</v>
      </c>
      <c r="G627" s="23">
        <f t="shared" ca="1" si="58"/>
        <v>4.0318395989922804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ca="1" si="55"/>
        <v>1.328590745476625</v>
      </c>
      <c r="E628" s="23">
        <f t="shared" ca="1" si="56"/>
        <v>0.92911703591529982</v>
      </c>
      <c r="F628" s="23">
        <f t="shared" ca="1" si="57"/>
        <v>0.61681267985610888</v>
      </c>
      <c r="G628" s="23">
        <f t="shared" ca="1" si="58"/>
        <v>4.0285483488628273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ca="1" si="55"/>
        <v>1.3287211482498045</v>
      </c>
      <c r="E629" s="23">
        <f t="shared" ca="1" si="56"/>
        <v>0.93094035465785974</v>
      </c>
      <c r="F629" s="23">
        <f t="shared" ca="1" si="57"/>
        <v>0.61637454675540582</v>
      </c>
      <c r="G629" s="23">
        <f t="shared" ca="1" si="58"/>
        <v>4.0252606080201554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ca="1" si="55"/>
        <v>1.3288509411897775</v>
      </c>
      <c r="E630" s="23">
        <f t="shared" ca="1" si="56"/>
        <v>0.93276309771753396</v>
      </c>
      <c r="F630" s="23">
        <f t="shared" ca="1" si="57"/>
        <v>0.61593687999377034</v>
      </c>
      <c r="G630" s="23">
        <f t="shared" ca="1" si="58"/>
        <v>4.0219763665752613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ca="1" si="55"/>
        <v>1.3289801280931672</v>
      </c>
      <c r="E631" s="23">
        <f t="shared" ca="1" si="56"/>
        <v>0.93458526778442974</v>
      </c>
      <c r="F631" s="23">
        <f t="shared" ca="1" si="57"/>
        <v>0.61549967826756635</v>
      </c>
      <c r="G631" s="23">
        <f t="shared" ca="1" si="58"/>
        <v>4.0186956147456874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ca="1" si="55"/>
        <v>1.3291087127270969</v>
      </c>
      <c r="E632" s="23">
        <f t="shared" ca="1" si="56"/>
        <v>0.93640686753191904</v>
      </c>
      <c r="F632" s="23">
        <f t="shared" ca="1" si="57"/>
        <v>0.61506294028717634</v>
      </c>
      <c r="G632" s="23">
        <f t="shared" ca="1" si="58"/>
        <v>4.0154183428541774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ca="1" si="55"/>
        <v>1.3292366988294648</v>
      </c>
      <c r="E633" s="23">
        <f t="shared" ca="1" si="56"/>
        <v>0.93822789961676956</v>
      </c>
      <c r="F633" s="23">
        <f t="shared" ca="1" si="57"/>
        <v>0.61462666477682115</v>
      </c>
      <c r="G633" s="23">
        <f t="shared" ca="1" si="58"/>
        <v>4.0121445413273102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ca="1" si="55"/>
        <v>1.3293640901092161</v>
      </c>
      <c r="E634" s="23">
        <f t="shared" ca="1" si="56"/>
        <v>0.94004836667927238</v>
      </c>
      <c r="F634" s="23">
        <f t="shared" ca="1" si="57"/>
        <v>0.61419085047438349</v>
      </c>
      <c r="G634" s="23">
        <f t="shared" ca="1" si="58"/>
        <v>4.008874200694188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ca="1" si="55"/>
        <v>1.3294908902466103</v>
      </c>
      <c r="E635" s="23">
        <f t="shared" ca="1" si="56"/>
        <v>0.94186827134337037</v>
      </c>
      <c r="F635" s="23">
        <f t="shared" ca="1" si="57"/>
        <v>0.61375549613123292</v>
      </c>
      <c r="G635" s="23">
        <f t="shared" ca="1" si="58"/>
        <v>4.0056073115851154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ca="1" si="55"/>
        <v>1.3296171028934884</v>
      </c>
      <c r="E636" s="23">
        <f t="shared" ca="1" si="56"/>
        <v>0.94368761621678443</v>
      </c>
      <c r="F636" s="23">
        <f t="shared" ca="1" si="57"/>
        <v>0.61332060051205406</v>
      </c>
      <c r="G636" s="23">
        <f t="shared" ca="1" si="58"/>
        <v>4.0023438647303138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ca="1" si="55"/>
        <v>1.329742731673536</v>
      </c>
      <c r="E637" s="23">
        <f t="shared" ca="1" si="56"/>
        <v>0.94550640389113749</v>
      </c>
      <c r="F637" s="23">
        <f t="shared" ca="1" si="57"/>
        <v>0.61288616239467542</v>
      </c>
      <c r="G637" s="23">
        <f t="shared" ca="1" si="58"/>
        <v>3.9990838509586362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ca="1" si="55"/>
        <v>1.3298677801825416</v>
      </c>
      <c r="E638" s="23">
        <f t="shared" ca="1" si="56"/>
        <v>0.94732463694208047</v>
      </c>
      <c r="F638" s="23">
        <f t="shared" ca="1" si="57"/>
        <v>0.61245218056990192</v>
      </c>
      <c r="G638" s="23">
        <f t="shared" ca="1" si="58"/>
        <v>3.9958272611963106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ca="1" si="55"/>
        <v>1.3299922519886558</v>
      </c>
      <c r="E639" s="23">
        <f t="shared" ca="1" si="56"/>
        <v>0.94914231792941384</v>
      </c>
      <c r="F639" s="23">
        <f t="shared" ca="1" si="57"/>
        <v>0.61201865384134824</v>
      </c>
      <c r="G639" s="23">
        <f t="shared" ca="1" si="58"/>
        <v>3.9925740864656896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ca="1" si="55"/>
        <v>1.3301161506326451</v>
      </c>
      <c r="E640" s="23">
        <f t="shared" ca="1" si="56"/>
        <v>0.95095944939720911</v>
      </c>
      <c r="F640" s="23">
        <f t="shared" ca="1" si="57"/>
        <v>0.61158558102527605</v>
      </c>
      <c r="G640" s="23">
        <f t="shared" ca="1" si="58"/>
        <v>3.9893243178840252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ca="1" si="55"/>
        <v>1.3302394796281436</v>
      </c>
      <c r="E641" s="23">
        <f t="shared" ca="1" si="56"/>
        <v>0.95277603387393084</v>
      </c>
      <c r="F641" s="23">
        <f t="shared" ca="1" si="57"/>
        <v>0.61115296095043059</v>
      </c>
      <c r="G641" s="23">
        <f t="shared" ca="1" si="58"/>
        <v>3.9860779466622502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ca="1" si="55"/>
        <v>1.3303622424619022</v>
      </c>
      <c r="E642" s="23">
        <f t="shared" ca="1" si="56"/>
        <v>0.95459207387255485</v>
      </c>
      <c r="F642" s="23">
        <f t="shared" ca="1" si="57"/>
        <v>0.61072079245788247</v>
      </c>
      <c r="G642" s="23">
        <f t="shared" ca="1" si="58"/>
        <v>3.9828349641037835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ca="1" si="55"/>
        <v>1.330484442594035</v>
      </c>
      <c r="E643" s="23">
        <f t="shared" ca="1" si="56"/>
        <v>0.95640757189068659</v>
      </c>
      <c r="F643" s="23">
        <f t="shared" ca="1" si="57"/>
        <v>0.61028907440086899</v>
      </c>
      <c r="G643" s="23">
        <f t="shared" ca="1" si="58"/>
        <v>3.9795953616033457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ca="1" si="55"/>
        <v>1.3306060834582634</v>
      </c>
      <c r="E644" s="23">
        <f t="shared" ca="1" si="56"/>
        <v>0.95822253041067995</v>
      </c>
      <c r="F644" s="23">
        <f t="shared" ca="1" si="57"/>
        <v>0.60985780564463876</v>
      </c>
      <c r="G644" s="23">
        <f t="shared" ca="1" si="58"/>
        <v>3.9763591306457857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ca="1" si="55"/>
        <v>1.3307271684621569</v>
      </c>
      <c r="E645" s="23">
        <f t="shared" ca="1" si="56"/>
        <v>0.96003695189975169</v>
      </c>
      <c r="F645" s="23">
        <f t="shared" ca="1" si="57"/>
        <v>0.60942698506629756</v>
      </c>
      <c r="G645" s="23">
        <f t="shared" ca="1" si="58"/>
        <v>3.9731262628049326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ca="1" si="55"/>
        <v>1.3308477009873723</v>
      </c>
      <c r="E646" s="23">
        <f t="shared" ca="1" si="56"/>
        <v>0.96185083881009825</v>
      </c>
      <c r="F646" s="23">
        <f t="shared" ca="1" si="57"/>
        <v>0.60899661155465667</v>
      </c>
      <c r="G646" s="23">
        <f t="shared" ca="1" si="58"/>
        <v>3.9698967497424502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ca="1" si="55"/>
        <v>1.3309676843898888</v>
      </c>
      <c r="E647" s="23">
        <f t="shared" ca="1" si="56"/>
        <v>0.96366419357900812</v>
      </c>
      <c r="F647" s="23">
        <f t="shared" ca="1" si="57"/>
        <v>0.60856668401008318</v>
      </c>
      <c r="G647" s="23">
        <f t="shared" ca="1" si="58"/>
        <v>3.9666705832067204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ca="1" si="55"/>
        <v>1.3310871220002432</v>
      </c>
      <c r="E648" s="23">
        <f t="shared" ca="1" si="56"/>
        <v>0.96547701862897672</v>
      </c>
      <c r="F648" s="23">
        <f t="shared" ca="1" si="57"/>
        <v>0.60813720134435145</v>
      </c>
      <c r="G648" s="23">
        <f t="shared" ca="1" si="58"/>
        <v>3.9634477550317189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ca="1" si="55"/>
        <v>1.3312060171237592</v>
      </c>
      <c r="E649" s="23">
        <f t="shared" ca="1" si="56"/>
        <v>0.96728931636781745</v>
      </c>
      <c r="F649" s="23">
        <f t="shared" ca="1" si="57"/>
        <v>0.60770816248049753</v>
      </c>
      <c r="G649" s="23">
        <f t="shared" ca="1" si="58"/>
        <v>3.9602282571359368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ca="1" si="55"/>
        <v>1.3313243730407778</v>
      </c>
      <c r="E650" s="23">
        <f t="shared" ca="1" si="56"/>
        <v>0.96910108918877325</v>
      </c>
      <c r="F650" s="23">
        <f t="shared" ca="1" si="57"/>
        <v>0.60727956635267399</v>
      </c>
      <c r="G650" s="23">
        <f t="shared" ca="1" si="58"/>
        <v>3.9570120815212761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ca="1" si="55"/>
        <v>1.3314421930068818</v>
      </c>
      <c r="E651" s="23">
        <f t="shared" ca="1" si="56"/>
        <v>0.97091233947062527</v>
      </c>
      <c r="F651" s="23">
        <f t="shared" ca="1" si="57"/>
        <v>0.60685141190600866</v>
      </c>
      <c r="G651" s="23">
        <f t="shared" ca="1" si="58"/>
        <v>3.9537992202720011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ca="1" si="55"/>
        <v>1.3315594802531212</v>
      </c>
      <c r="E652" s="23">
        <f t="shared" ca="1" si="56"/>
        <v>0.97272306957780441</v>
      </c>
      <c r="F652" s="23">
        <f t="shared" ca="1" si="57"/>
        <v>0.60642369809646235</v>
      </c>
      <c r="G652" s="23">
        <f t="shared" ca="1" si="58"/>
        <v>3.950589665553665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ca="1" si="55"/>
        <v>1.3316762379862346</v>
      </c>
      <c r="E653" s="23">
        <f t="shared" ca="1" si="56"/>
        <v>0.97453328186049759</v>
      </c>
      <c r="F653" s="23">
        <f t="shared" ca="1" si="57"/>
        <v>0.60599642389069075</v>
      </c>
      <c r="G653" s="23">
        <f t="shared" ca="1" si="58"/>
        <v>3.9473834096120766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ca="1" si="55"/>
        <v>1.3317924693888665</v>
      </c>
      <c r="E654" s="23">
        <f t="shared" ca="1" si="56"/>
        <v>0.97634297865475472</v>
      </c>
      <c r="F654" s="23">
        <f t="shared" ca="1" si="57"/>
        <v>0.60556958826590745</v>
      </c>
      <c r="G654" s="23">
        <f t="shared" ca="1" si="58"/>
        <v>3.9441804447722695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ca="1" si="55"/>
        <v>1.3319081776197872</v>
      </c>
      <c r="E655" s="23">
        <f t="shared" ca="1" si="56"/>
        <v>0.97815216228259583</v>
      </c>
      <c r="F655" s="23">
        <f t="shared" ca="1" si="57"/>
        <v>0.60514319020974794</v>
      </c>
      <c r="G655" s="23">
        <f t="shared" ca="1" si="58"/>
        <v>3.9409807634374823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ca="1" si="55"/>
        <v>1.3320233658141052</v>
      </c>
      <c r="E656" s="23">
        <f t="shared" ca="1" si="56"/>
        <v>0.97996083505211584</v>
      </c>
      <c r="F656" s="23">
        <f t="shared" ca="1" si="57"/>
        <v>0.60471722872013578</v>
      </c>
      <c r="G656" s="23">
        <f t="shared" ca="1" si="58"/>
        <v>3.9377843580881575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ca="1" si="55"/>
        <v>1.3321380370834794</v>
      </c>
      <c r="E657" s="23">
        <f t="shared" ca="1" si="56"/>
        <v>0.98176899925758887</v>
      </c>
      <c r="F657" s="23">
        <f t="shared" ca="1" si="57"/>
        <v>0.60429170280515099</v>
      </c>
      <c r="G657" s="23">
        <f t="shared" ca="1" si="58"/>
        <v>3.9345912212809497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ca="1" si="55"/>
        <v>1.3322521945163315</v>
      </c>
      <c r="E658" s="23">
        <f t="shared" ca="1" si="56"/>
        <v>0.98357665717957088</v>
      </c>
      <c r="F658" s="23">
        <f t="shared" ca="1" si="57"/>
        <v>0.60386661148289889</v>
      </c>
      <c r="G658" s="23">
        <f t="shared" ca="1" si="58"/>
        <v>3.931401345647743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ca="1" si="55"/>
        <v>1.3323658411780515</v>
      </c>
      <c r="E659" s="23">
        <f t="shared" ca="1" si="56"/>
        <v>0.98538381108500295</v>
      </c>
      <c r="F659" s="23">
        <f t="shared" ca="1" si="57"/>
        <v>0.60344195378138166</v>
      </c>
      <c r="G659" s="23">
        <f t="shared" ca="1" si="58"/>
        <v>3.9282147238946883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ca="1" si="55"/>
        <v>1.3324789801112047</v>
      </c>
      <c r="E660" s="23">
        <f t="shared" ca="1" si="56"/>
        <v>0.9871904632273123</v>
      </c>
      <c r="F660" s="23">
        <f t="shared" ca="1" si="57"/>
        <v>0.60301772873837123</v>
      </c>
      <c r="G660" s="23">
        <f t="shared" ca="1" si="58"/>
        <v>3.9250313488012476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ca="1" si="55"/>
        <v>1.3325916143357355</v>
      </c>
      <c r="E661" s="23">
        <f t="shared" ca="1" si="56"/>
        <v>0.98899661584651277</v>
      </c>
      <c r="F661" s="23">
        <f t="shared" ca="1" si="57"/>
        <v>0.60259393540128348</v>
      </c>
      <c r="G661" s="23">
        <f t="shared" ca="1" si="58"/>
        <v>3.9218512132192518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ca="1" si="55"/>
        <v>1.3327037468491676</v>
      </c>
      <c r="E662" s="23">
        <f t="shared" ca="1" si="56"/>
        <v>0.99080227116930497</v>
      </c>
      <c r="F662" s="23">
        <f t="shared" ca="1" si="57"/>
        <v>0.60217057282705422</v>
      </c>
      <c r="G662" s="23">
        <f t="shared" ca="1" si="58"/>
        <v>3.9186743100719688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ca="1" si="55"/>
        <v>1.3328153806268055</v>
      </c>
      <c r="E663" s="23">
        <f t="shared" ca="1" si="56"/>
        <v>0.99260743140917418</v>
      </c>
      <c r="F663" s="23">
        <f t="shared" ca="1" si="57"/>
        <v>0.60174764008201642</v>
      </c>
      <c r="G663" s="23">
        <f t="shared" ca="1" si="58"/>
        <v>3.9155006323531816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ca="1" si="55"/>
        <v>1.3329265186219303</v>
      </c>
      <c r="E664" s="23">
        <f t="shared" ca="1" si="56"/>
        <v>0.99441209876648928</v>
      </c>
      <c r="F664" s="23">
        <f t="shared" ca="1" si="57"/>
        <v>0.60132513624177952</v>
      </c>
      <c r="G664" s="23">
        <f t="shared" ca="1" si="58"/>
        <v>3.9123301731262852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ca="1" si="55"/>
        <v>1.333037163765995</v>
      </c>
      <c r="E665" s="23">
        <f t="shared" ca="1" si="56"/>
        <v>0.99621627542859803</v>
      </c>
      <c r="F665" s="23">
        <f t="shared" ca="1" si="57"/>
        <v>0.60090306039111019</v>
      </c>
      <c r="G665" s="23">
        <f t="shared" ca="1" si="58"/>
        <v>3.9091629255233884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ca="1" si="55"/>
        <v>1.3331473189688192</v>
      </c>
      <c r="E666" s="23">
        <f t="shared" ca="1" si="56"/>
        <v>0.99801996356992595</v>
      </c>
      <c r="F666" s="23">
        <f t="shared" ca="1" si="57"/>
        <v>0.60048141162381374</v>
      </c>
      <c r="G666" s="23">
        <f t="shared" ca="1" si="58"/>
        <v>3.9059988827444276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ca="1" si="55"/>
        <v>1.3332569871187785</v>
      </c>
      <c r="E667" s="23">
        <f t="shared" ca="1" si="56"/>
        <v>0.9998231653520695</v>
      </c>
      <c r="F667" s="23">
        <f t="shared" ca="1" si="57"/>
        <v>0.60006018904261804</v>
      </c>
      <c r="G667" s="23">
        <f t="shared" ca="1" si="58"/>
        <v>3.9028380380562937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ca="1" si="55"/>
        <v>1.3333661710829956</v>
      </c>
      <c r="E668" s="23">
        <f t="shared" ca="1" si="56"/>
        <v>1.0016258829238911</v>
      </c>
      <c r="F668" s="23">
        <f t="shared" ca="1" si="57"/>
        <v>0.59963939175905845</v>
      </c>
      <c r="G668" s="23">
        <f t="shared" ca="1" si="58"/>
        <v>3.8996803847919659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ca="1" si="55"/>
        <v>1.3334748737075268</v>
      </c>
      <c r="E669" s="23">
        <f t="shared" ca="1" si="56"/>
        <v>1.0034281184216118</v>
      </c>
      <c r="F669" s="23">
        <f t="shared" ca="1" si="57"/>
        <v>0.59921901889336404</v>
      </c>
      <c r="G669" s="23">
        <f t="shared" ca="1" si="58"/>
        <v>3.8965259163496664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ca="1" si="55"/>
        <v>1.3335830978175474</v>
      </c>
      <c r="E670" s="23">
        <f t="shared" ca="1" si="56"/>
        <v>1.0052298739689072</v>
      </c>
      <c r="F670" s="23">
        <f t="shared" ca="1" si="57"/>
        <v>0.59879906957434548</v>
      </c>
      <c r="G670" s="23">
        <f t="shared" ca="1" si="58"/>
        <v>3.8933746261920086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ca="1" si="55"/>
        <v>1.3336908462175352</v>
      </c>
      <c r="E671" s="23">
        <f t="shared" ca="1" si="56"/>
        <v>1.0070311516769959</v>
      </c>
      <c r="F671" s="23">
        <f t="shared" ca="1" si="57"/>
        <v>0.59837954293928419</v>
      </c>
      <c r="G671" s="23">
        <f t="shared" ca="1" si="58"/>
        <v>3.890226507845171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ca="1" si="55"/>
        <v>1.3337981216914532</v>
      </c>
      <c r="E672" s="23">
        <f t="shared" ca="1" si="56"/>
        <v>1.0088319536447323</v>
      </c>
      <c r="F672" s="23">
        <f t="shared" ca="1" si="57"/>
        <v>0.59796043813382305</v>
      </c>
      <c r="G672" s="23">
        <f t="shared" ca="1" si="58"/>
        <v>3.8870815548980775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ca="1" si="55"/>
        <v>1.3339049270029282</v>
      </c>
      <c r="E673" s="23">
        <f t="shared" ca="1" si="56"/>
        <v>1.0106322819586964</v>
      </c>
      <c r="F673" s="23">
        <f t="shared" ca="1" si="57"/>
        <v>0.59754175431185808</v>
      </c>
      <c r="G673" s="23">
        <f t="shared" ca="1" si="58"/>
        <v>3.8839397610015847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ca="1" si="61">1+$E$14/$E$13*(1-$C$19^2/C674^2)</f>
        <v>1.334011264895429</v>
      </c>
      <c r="E674" s="23">
        <f t="shared" ref="E674:E689" ca="1" si="62">$C$20*(C674/$C$19-$C$19/C674)</f>
        <v>1.0124321386932849</v>
      </c>
      <c r="F674" s="23">
        <f t="shared" ref="F674:F689" ca="1" si="63">(D674^2+E674^2)^0.5/(D674^2+E674^2)</f>
        <v>0.59712349063543191</v>
      </c>
      <c r="G674" s="23">
        <f t="shared" ref="G674:G689" ca="1" si="64">F674*$C$22/$C$12-$C$3</f>
        <v>3.8808011198676788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ca="1" si="61"/>
        <v>1.3341171380924437</v>
      </c>
      <c r="E675" s="23">
        <f t="shared" ca="1" si="62"/>
        <v>1.0142315259107981</v>
      </c>
      <c r="F675" s="23">
        <f t="shared" ca="1" si="63"/>
        <v>0.59670564627462841</v>
      </c>
      <c r="G675" s="23">
        <f t="shared" ca="1" si="64"/>
        <v>3.8776656252686865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ca="1" si="61"/>
        <v>1.3342225492976523</v>
      </c>
      <c r="E676" s="23">
        <f t="shared" ca="1" si="62"/>
        <v>1.0160304456615288</v>
      </c>
      <c r="F676" s="23">
        <f t="shared" ca="1" si="63"/>
        <v>0.59628822040746887</v>
      </c>
      <c r="G676" s="23">
        <f t="shared" ca="1" si="64"/>
        <v>3.874533271036499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ca="1" si="61"/>
        <v>1.334327501195101</v>
      </c>
      <c r="E677" s="23">
        <f t="shared" ca="1" si="62"/>
        <v>1.0178288999838498</v>
      </c>
      <c r="F677" s="23">
        <f t="shared" ca="1" si="63"/>
        <v>0.5958712122198081</v>
      </c>
      <c r="G677" s="23">
        <f t="shared" ca="1" si="64"/>
        <v>3.87140405106179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ca="1" si="61"/>
        <v>1.3344319964493718</v>
      </c>
      <c r="E678" s="23">
        <f t="shared" ca="1" si="62"/>
        <v>1.0196268909042998</v>
      </c>
      <c r="F678" s="23">
        <f t="shared" ca="1" si="63"/>
        <v>0.59545462090523449</v>
      </c>
      <c r="G678" s="23">
        <f t="shared" ca="1" si="64"/>
        <v>3.8682779592932648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ca="1" si="61"/>
        <v>1.3345360377057527</v>
      </c>
      <c r="E679" s="23">
        <f t="shared" ca="1" si="62"/>
        <v>1.0214244204376699</v>
      </c>
      <c r="F679" s="23">
        <f t="shared" ca="1" si="63"/>
        <v>0.59503844566496833</v>
      </c>
      <c r="G679" s="23">
        <f t="shared" ca="1" si="64"/>
        <v>3.8651549897368978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ca="1" si="61"/>
        <v>1.3346396275904036</v>
      </c>
      <c r="E680" s="23">
        <f t="shared" ca="1" si="62"/>
        <v>1.0232214905870867</v>
      </c>
      <c r="F680" s="23">
        <f t="shared" ca="1" si="63"/>
        <v>0.59462268570776433</v>
      </c>
      <c r="G680" s="23">
        <f t="shared" ca="1" si="64"/>
        <v>3.8620351364552028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ca="1" si="61"/>
        <v>1.334742768710524</v>
      </c>
      <c r="E681" s="23">
        <f t="shared" ca="1" si="62"/>
        <v>1.0250181033441004</v>
      </c>
      <c r="F681" s="23">
        <f t="shared" ca="1" si="63"/>
        <v>0.59420734024981214</v>
      </c>
      <c r="G681" s="23">
        <f t="shared" ca="1" si="64"/>
        <v>3.8589183935664857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ca="1" si="61"/>
        <v>1.3348454636545153</v>
      </c>
      <c r="E682" s="23">
        <f t="shared" ca="1" si="62"/>
        <v>1.0268142606887638</v>
      </c>
      <c r="F682" s="23">
        <f t="shared" ca="1" si="63"/>
        <v>0.59379240851464088</v>
      </c>
      <c r="G682" s="23">
        <f t="shared" ca="1" si="64"/>
        <v>3.8558047552441264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ca="1" si="61"/>
        <v>1.3349477149921443</v>
      </c>
      <c r="E683" s="23">
        <f t="shared" ca="1" si="62"/>
        <v>1.0286099645897191</v>
      </c>
      <c r="F683" s="23">
        <f t="shared" ca="1" si="63"/>
        <v>0.59337788973302386</v>
      </c>
      <c r="G683" s="23">
        <f t="shared" ca="1" si="64"/>
        <v>3.852694215715863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ca="1" si="61"/>
        <v>1.3350495252747037</v>
      </c>
      <c r="E684" s="23">
        <f t="shared" ca="1" si="62"/>
        <v>1.0304052170042759</v>
      </c>
      <c r="F684" s="23">
        <f t="shared" ca="1" si="63"/>
        <v>0.59296378314288367</v>
      </c>
      <c r="G684" s="23">
        <f t="shared" ca="1" si="64"/>
        <v>3.849586769263087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ca="1" si="61"/>
        <v>1.3351508970351706</v>
      </c>
      <c r="E685" s="23">
        <f t="shared" ca="1" si="62"/>
        <v>1.0322000198784977</v>
      </c>
      <c r="F685" s="23">
        <f t="shared" ca="1" si="63"/>
        <v>0.5925500879891995</v>
      </c>
      <c r="G685" s="23">
        <f t="shared" ca="1" si="64"/>
        <v>3.8464824102201365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ca="1" si="61"/>
        <v>1.3352518327883649</v>
      </c>
      <c r="E686" s="23">
        <f t="shared" ca="1" si="62"/>
        <v>1.0339943751472778</v>
      </c>
      <c r="F686" s="23">
        <f t="shared" ca="1" si="63"/>
        <v>0.59213680352391573</v>
      </c>
      <c r="G686" s="23">
        <f t="shared" ca="1" si="64"/>
        <v>3.8433811329736218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ca="1" si="61"/>
        <v>1.335352335031105</v>
      </c>
      <c r="E687" s="23">
        <f t="shared" ca="1" si="62"/>
        <v>1.0357882847344213</v>
      </c>
      <c r="F687" s="23">
        <f t="shared" ca="1" si="63"/>
        <v>0.59172392900585047</v>
      </c>
      <c r="G687" s="23">
        <f t="shared" ca="1" si="64"/>
        <v>3.840282931961728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ca="1" si="61"/>
        <v>1.3354524062423623</v>
      </c>
      <c r="E688" s="23">
        <f t="shared" ca="1" si="62"/>
        <v>1.0375817505527254</v>
      </c>
      <c r="F688" s="23">
        <f t="shared" ca="1" si="63"/>
        <v>0.5913114637006065</v>
      </c>
      <c r="G688" s="23">
        <f t="shared" ca="1" si="64"/>
        <v>3.8371878016735583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ca="1" si="61"/>
        <v>1.3355520488834132</v>
      </c>
      <c r="E689" s="23">
        <f t="shared" ca="1" si="62"/>
        <v>1.0393747745040567</v>
      </c>
      <c r="F689" s="23">
        <f t="shared" ca="1" si="63"/>
        <v>0.59089940688048259</v>
      </c>
      <c r="G689" s="23">
        <f t="shared" ca="1" si="64"/>
        <v>3.8340957366484569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L689"/>
  <sheetViews>
    <sheetView topLeftCell="A17" workbookViewId="0">
      <selection activeCell="N12" sqref="N12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計算途中過程!E7</f>
        <v>250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162</v>
      </c>
      <c r="C9" s="23">
        <f>C4/C5*C7</f>
        <v>0.89774999999999994</v>
      </c>
    </row>
    <row r="10" spans="2:5" x14ac:dyDescent="0.15">
      <c r="B10" s="23" t="s">
        <v>48</v>
      </c>
      <c r="C10" s="26">
        <f ca="1">計算途中過程!E67</f>
        <v>39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 ca="1">C10/C11/計算途中過程!E64</f>
        <v>16.657832903691379</v>
      </c>
    </row>
    <row r="13" spans="2:5" x14ac:dyDescent="0.15">
      <c r="B13" s="23" t="s">
        <v>143</v>
      </c>
      <c r="C13" s="27">
        <f ca="1">(計算途中過程!E63-計算途中過程!E60)*0.5</f>
        <v>142.20570739185746</v>
      </c>
      <c r="D13" s="23" t="s">
        <v>52</v>
      </c>
      <c r="E13" s="23">
        <f ca="1">C13*0.000001</f>
        <v>1.4220570739185745E-4</v>
      </c>
    </row>
    <row r="14" spans="2:5" x14ac:dyDescent="0.15">
      <c r="B14" s="23" t="s">
        <v>51</v>
      </c>
      <c r="C14" s="26">
        <f ca="1">計算途中過程!E68</f>
        <v>105.33240997229917</v>
      </c>
      <c r="D14" s="23" t="s">
        <v>52</v>
      </c>
      <c r="E14" s="23">
        <f ca="1">C14*0.000001</f>
        <v>1.0533240997229917E-4</v>
      </c>
    </row>
    <row r="15" spans="2:5" x14ac:dyDescent="0.15">
      <c r="B15" s="23" t="s">
        <v>86</v>
      </c>
      <c r="C15" s="28">
        <f ca="1">計算途中過程!E70</f>
        <v>20.891772346983338</v>
      </c>
      <c r="D15" s="23" t="s">
        <v>70</v>
      </c>
      <c r="E15" s="23">
        <f ca="1">C15*0.000000001</f>
        <v>2.0891772346983337E-8</v>
      </c>
    </row>
    <row r="18" spans="2:11" x14ac:dyDescent="0.15">
      <c r="B18" s="23" t="s">
        <v>145</v>
      </c>
      <c r="C18" s="23">
        <f ca="1">8*C12^2*C9/PI()^2</f>
        <v>201.92154382335386</v>
      </c>
    </row>
    <row r="19" spans="2:11" x14ac:dyDescent="0.15">
      <c r="B19" s="23" t="s">
        <v>146</v>
      </c>
      <c r="C19" s="23">
        <f ca="1">1/(E14*E15)^0.5</f>
        <v>674110.89643532666</v>
      </c>
      <c r="D19" s="23" t="s">
        <v>147</v>
      </c>
      <c r="E19" s="29">
        <f ca="1">C19/2/PI()/1000</f>
        <v>107.28808135979098</v>
      </c>
    </row>
    <row r="20" spans="2:11" x14ac:dyDescent="0.15">
      <c r="B20" s="23" t="s">
        <v>148</v>
      </c>
      <c r="C20" s="23">
        <f ca="1">(E14/E15)^0.5/C18</f>
        <v>0.35165007143684263</v>
      </c>
      <c r="F20" s="23" t="s">
        <v>149</v>
      </c>
      <c r="G20" s="23">
        <f ca="1">MAX(F29:F689)</f>
        <v>3.3085808819156903</v>
      </c>
    </row>
    <row r="21" spans="2:11" x14ac:dyDescent="0.15">
      <c r="F21" s="23" t="s">
        <v>150</v>
      </c>
      <c r="G21" s="23">
        <f ca="1">MATCH(G20,F29:F689,0)</f>
        <v>104</v>
      </c>
    </row>
    <row r="22" spans="2:11" x14ac:dyDescent="0.15">
      <c r="B22" s="23" t="s">
        <v>151</v>
      </c>
      <c r="C22" s="23">
        <f>C1/2</f>
        <v>125</v>
      </c>
      <c r="F22" s="23" t="s">
        <v>152</v>
      </c>
      <c r="G22" s="23">
        <f ca="1">OFFSET(B28,G21,0,1,1)</f>
        <v>71.5</v>
      </c>
    </row>
    <row r="23" spans="2:11" x14ac:dyDescent="0.15">
      <c r="B23" s="23" t="s">
        <v>153</v>
      </c>
      <c r="C23" s="23">
        <f ca="1">C4*C12/C22</f>
        <v>1.6791095566920911</v>
      </c>
      <c r="F23" s="23" t="s">
        <v>154</v>
      </c>
      <c r="G23" s="23">
        <f ca="1">G20/C23</f>
        <v>1.9704377649030353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 ca="1">1+$E$14/$E$13*(1-$C$19^2/C26^2)</f>
        <v>-0.27729583624036946</v>
      </c>
      <c r="E26" s="23">
        <f ca="1">$C$20*(C26/$C$19-$C$19/C26)</f>
        <v>-0.36738302896046476</v>
      </c>
      <c r="F26" s="23">
        <f ca="1">(D26^2+E26^2)^0.5/(D26^2+E26^2)</f>
        <v>2.172561922877652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ca="1" si="1">1+$E$14/$E$13*(1-$C$19^2/C29^2)</f>
        <v>-19.574424225127427</v>
      </c>
      <c r="E29" s="23">
        <f t="shared" ref="E29:E92" ca="1" si="2">$C$20*(C29/$C$19-$C$19/C29)</f>
        <v>-1.820840578614261</v>
      </c>
      <c r="F29" s="23">
        <f ca="1">(D29^2+E29^2)^0.5/(D29^2+E29^2)</f>
        <v>5.0867467357548379E-2</v>
      </c>
      <c r="G29" s="23">
        <f ca="1">F29*$C$22/$C$12-$C$3</f>
        <v>-0.21829167956868401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ca="1" si="1"/>
        <v>-18.547341876403031</v>
      </c>
      <c r="E30" s="23">
        <f t="shared" ca="1" si="2"/>
        <v>-1.7731921790724876</v>
      </c>
      <c r="F30" s="23">
        <f t="shared" ref="F30:F93" ca="1" si="3">(D30^2+E30^2)^0.5/(D30^2+E30^2)</f>
        <v>5.3671360340547543E-2</v>
      </c>
      <c r="G30" s="23">
        <f t="shared" ref="G30:G93" ca="1" si="4">F30*$C$22/$C$12-$C$3</f>
        <v>-0.19725133026867225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ca="1" si="1"/>
        <v>-17.592745589130832</v>
      </c>
      <c r="E31" s="23">
        <f t="shared" ca="1" si="2"/>
        <v>-1.7277347122528095</v>
      </c>
      <c r="F31" s="23">
        <f t="shared" ca="1" si="3"/>
        <v>5.6569468920354825E-2</v>
      </c>
      <c r="G31" s="23">
        <f t="shared" ca="1" si="4"/>
        <v>-0.17550398926877353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ca="1" si="1"/>
        <v>-16.703971517135628</v>
      </c>
      <c r="E32" s="23">
        <f t="shared" ca="1" si="2"/>
        <v>-1.6843153223839187</v>
      </c>
      <c r="F32" s="23">
        <f t="shared" ca="1" si="3"/>
        <v>5.9563964732128938E-2</v>
      </c>
      <c r="G32" s="23">
        <f t="shared" ca="1" si="4"/>
        <v>-0.15303336066804979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ca="1" si="1"/>
        <v>-15.875104360591152</v>
      </c>
      <c r="E33" s="23">
        <f t="shared" ca="1" si="2"/>
        <v>-1.6427950496737156</v>
      </c>
      <c r="F33" s="23">
        <f t="shared" ca="1" si="3"/>
        <v>6.2657119546023807E-2</v>
      </c>
      <c r="G33" s="23">
        <f t="shared" ca="1" si="4"/>
        <v>-0.12982239715483201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ca="1" si="1"/>
        <v>-15.100878686414241</v>
      </c>
      <c r="E34" s="23">
        <f t="shared" ca="1" si="2"/>
        <v>-1.6030472863116203</v>
      </c>
      <c r="F34" s="23">
        <f t="shared" ca="1" si="3"/>
        <v>6.5851309902736369E-2</v>
      </c>
      <c r="G34" s="23">
        <f t="shared" ca="1" si="4"/>
        <v>-0.10585326522167449</v>
      </c>
      <c r="H34" s="23">
        <f t="shared" si="5"/>
        <v>12</v>
      </c>
      <c r="K34" s="23" t="s">
        <v>160</v>
      </c>
      <c r="L34" s="23">
        <f ca="1">MATCH(C2,OFFSET(G28,G21,0,661-G21),-1)</f>
        <v>28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ca="1" si="1"/>
        <v>-14.376595098694191</v>
      </c>
      <c r="E35" s="23">
        <f t="shared" ca="1" si="2"/>
        <v>-1.5649564338618887</v>
      </c>
      <c r="F35" s="23">
        <f t="shared" ca="1" si="3"/>
        <v>6.9149022038276442E-2</v>
      </c>
      <c r="G35" s="23">
        <f t="shared" ca="1" si="4"/>
        <v>-8.1107308209993789E-2</v>
      </c>
      <c r="H35" s="23">
        <f t="shared" si="5"/>
        <v>12</v>
      </c>
      <c r="K35" s="23" t="s">
        <v>135</v>
      </c>
      <c r="L35" s="23">
        <f ca="1">INDEX(G29:G689,G21+L34,0)</f>
        <v>11.979297648184581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ca="1" si="1"/>
        <v>-13.698048759008001</v>
      </c>
      <c r="E36" s="23">
        <f t="shared" ca="1" si="2"/>
        <v>-1.5284167320535174</v>
      </c>
      <c r="F36" s="23">
        <f t="shared" ca="1" si="3"/>
        <v>7.2552857117736347E-2</v>
      </c>
      <c r="G36" s="23">
        <f t="shared" ca="1" si="4"/>
        <v>-5.5565007035979552E-2</v>
      </c>
      <c r="H36" s="23">
        <f t="shared" si="5"/>
        <v>12</v>
      </c>
      <c r="K36" s="23" t="s">
        <v>152</v>
      </c>
      <c r="L36" s="23">
        <f ca="1">INDEX(B29:B689,G21+L34,0)</f>
        <v>85.5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ca="1" si="1"/>
        <v>-13.06146822023617</v>
      </c>
      <c r="E37" s="23">
        <f t="shared" ca="1" si="2"/>
        <v>-1.4933312339714213</v>
      </c>
      <c r="F37" s="23">
        <f t="shared" ca="1" si="3"/>
        <v>7.6065536799430733E-2</v>
      </c>
      <c r="G37" s="23">
        <f t="shared" ca="1" si="4"/>
        <v>-2.9205938437416701E-2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ca="1" si="1"/>
        <v>-12.463462907606537</v>
      </c>
      <c r="E38" s="23">
        <f t="shared" ca="1" si="2"/>
        <v>-1.4596109067344007</v>
      </c>
      <c r="F38" s="23">
        <f t="shared" ca="1" si="3"/>
        <v>7.9689909152513547E-2</v>
      </c>
      <c r="G38" s="23">
        <f t="shared" ca="1" si="4"/>
        <v>-2.0087305680210887E-3</v>
      </c>
      <c r="H38" s="23">
        <f t="shared" si="5"/>
        <v>12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ca="1" si="1"/>
        <v>-11.900977877546453</v>
      </c>
      <c r="E39" s="23">
        <f t="shared" ca="1" si="2"/>
        <v>-1.4271738400917497</v>
      </c>
      <c r="F39" s="23">
        <f t="shared" ca="1" si="3"/>
        <v>8.3428954953069456E-2</v>
      </c>
      <c r="G39" s="23">
        <f t="shared" ca="1" si="4"/>
        <v>2.6048984248287055E-2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ca="1" si="1"/>
        <v>-11.371254724157129</v>
      </c>
      <c r="E40" s="23">
        <f t="shared" ca="1" si="2"/>
        <v>-1.3959445481261541</v>
      </c>
      <c r="F40" s="23">
        <f t="shared" ca="1" si="3"/>
        <v>8.7285794385739343E-2</v>
      </c>
      <c r="G40" s="23">
        <f t="shared" ca="1" si="4"/>
        <v>5.4990619806229324E-2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ca="1" si="1"/>
        <v>-10.871797696805812</v>
      </c>
      <c r="E41" s="23">
        <f t="shared" ca="1" si="2"/>
        <v>-1.3658533515293212</v>
      </c>
      <c r="F41" s="23">
        <f t="shared" ca="1" si="3"/>
        <v>9.1263694180191021E-2</v>
      </c>
      <c r="G41" s="23">
        <f t="shared" ca="1" si="4"/>
        <v>8.4840689571082928E-2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ca="1" si="1"/>
        <v>-10.400344249824439</v>
      </c>
      <c r="E42" s="23">
        <f t="shared" ca="1" si="2"/>
        <v>-1.3368358298086795</v>
      </c>
      <c r="F42" s="23">
        <f t="shared" ca="1" si="3"/>
        <v>9.536607521420136E-2</v>
      </c>
      <c r="G42" s="23">
        <f t="shared" ca="1" si="4"/>
        <v>0.11562486373203607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ca="1" si="1"/>
        <v>-9.9548393739075678</v>
      </c>
      <c r="E43" s="23">
        <f t="shared" ca="1" si="2"/>
        <v>-1.3088323343599966</v>
      </c>
      <c r="F43" s="23">
        <f t="shared" ca="1" si="3"/>
        <v>9.959652061780741E-2</v>
      </c>
      <c r="G43" s="23">
        <f t="shared" ca="1" si="4"/>
        <v>0.14737003001555515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ca="1" si="1"/>
        <v>-9.5334131642432354</v>
      </c>
      <c r="E44" s="23">
        <f t="shared" ca="1" si="2"/>
        <v>-1.2817875546593476</v>
      </c>
      <c r="F44" s="23">
        <f t="shared" ca="1" si="3"/>
        <v>0.10395878441591766</v>
      </c>
      <c r="G44" s="23">
        <f t="shared" ca="1" si="4"/>
        <v>0.18010435853934204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ca="1" si="1"/>
        <v>-9.1343611671941343</v>
      </c>
      <c r="E45" s="23">
        <f t="shared" ca="1" si="2"/>
        <v>-1.2556501309345158</v>
      </c>
      <c r="F45" s="23">
        <f t="shared" ca="1" si="3"/>
        <v>0.108456800749996</v>
      </c>
      <c r="G45" s="23">
        <f t="shared" ca="1" si="4"/>
        <v>0.21385737101164259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ca="1" si="1"/>
        <v>-8.7561271190426311</v>
      </c>
      <c r="E46" s="23">
        <f t="shared" ca="1" si="2"/>
        <v>-1.230372307607827</v>
      </c>
      <c r="F46" s="23">
        <f t="shared" ca="1" si="3"/>
        <v>0.11309469372295257</v>
      </c>
      <c r="G46" s="23">
        <f t="shared" ca="1" si="4"/>
        <v>0.24866001460708287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ca="1" si="1"/>
        <v>-8.3972877497568081</v>
      </c>
      <c r="E47" s="23">
        <f t="shared" ca="1" si="2"/>
        <v>-1.2059096225897219</v>
      </c>
      <c r="F47" s="23">
        <f t="shared" ca="1" si="3"/>
        <v>0.11787678791524205</v>
      </c>
      <c r="G47" s="23">
        <f t="shared" ca="1" si="4"/>
        <v>0.28454474087923332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ca="1" si="1"/>
        <v>-8.0565393741907485</v>
      </c>
      <c r="E48" s="23">
        <f t="shared" ca="1" si="2"/>
        <v>-1.1822206281695946</v>
      </c>
      <c r="F48" s="23">
        <f t="shared" ca="1" si="3"/>
        <v>0.1228076196244091</v>
      </c>
      <c r="G48" s="23">
        <f t="shared" ca="1" si="4"/>
        <v>0.3215455901019012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ca="1" si="1"/>
        <v>-7.7326860344160551</v>
      </c>
      <c r="E49" s="23">
        <f t="shared" ca="1" si="2"/>
        <v>-1.1592666398175466</v>
      </c>
      <c r="F49" s="23">
        <f t="shared" ca="1" si="3"/>
        <v>0.12789194888497818</v>
      </c>
      <c r="G49" s="23">
        <f t="shared" ca="1" si="4"/>
        <v>0.35969828146611216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ca="1" si="1"/>
        <v>-7.4246289914542523</v>
      </c>
      <c r="E50" s="23">
        <f t="shared" ca="1" si="2"/>
        <v>-1.1370115096941633</v>
      </c>
      <c r="F50" s="23">
        <f t="shared" ca="1" si="3"/>
        <v>0.13313477233070201</v>
      </c>
      <c r="G50" s="23">
        <f t="shared" ca="1" si="4"/>
        <v>0.39904030959812986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ca="1" si="1"/>
        <v>-7.1313573937222792</v>
      </c>
      <c r="E51" s="23">
        <f t="shared" ca="1" si="2"/>
        <v>-1.1154214220787038</v>
      </c>
      <c r="F51" s="23">
        <f t="shared" ca="1" si="3"/>
        <v>0.13854133696681084</v>
      </c>
      <c r="G51" s="23">
        <f t="shared" ca="1" si="4"/>
        <v>0.43961104790610295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ca="1" si="1"/>
        <v>-6.8519399739731179</v>
      </c>
      <c r="E52" s="23">
        <f t="shared" ca="1" si="2"/>
        <v>-1.0944647082803138</v>
      </c>
      <c r="F52" s="23">
        <f t="shared" ca="1" si="3"/>
        <v>0.14411715492610364</v>
      </c>
      <c r="G52" s="23">
        <f t="shared" ca="1" si="4"/>
        <v>0.48145185930943668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ca="1" si="1"/>
        <v>-6.5855176471908869</v>
      </c>
      <c r="E53" s="23">
        <f t="shared" ca="1" si="2"/>
        <v>-1.074111678901319</v>
      </c>
      <c r="F53" s="23">
        <f t="shared" ca="1" si="3"/>
        <v>0.14986801928954382</v>
      </c>
      <c r="G53" s="23">
        <f t="shared" ca="1" si="4"/>
        <v>0.52460621495618642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ca="1" si="1"/>
        <v>-6.3312968994206233</v>
      </c>
      <c r="E54" s="23">
        <f t="shared" ca="1" si="2"/>
        <v>-1.0543344715839005</v>
      </c>
      <c r="F54" s="23">
        <f t="shared" ca="1" si="3"/>
        <v>0.15580002105955068</v>
      </c>
      <c r="G54" s="23">
        <f t="shared" ca="1" si="4"/>
        <v>0.56911982159024854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ca="1" si="1"/>
        <v>-6.0885438723999261</v>
      </c>
      <c r="E55" s="23">
        <f t="shared" ca="1" si="2"/>
        <v>-1.0351069125979866</v>
      </c>
      <c r="F55" s="23">
        <f t="shared" ca="1" si="3"/>
        <v>0.16191956738247776</v>
      </c>
      <c r="G55" s="23">
        <f t="shared" ca="1" si="4"/>
        <v>0.61504075829242744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ca="1" si="1"/>
        <v>-5.8565790615414857</v>
      </c>
      <c r="E56" s="23">
        <f t="shared" ca="1" si="2"/>
        <v>-1.0164043908242566</v>
      </c>
      <c r="F56" s="23">
        <f t="shared" ca="1" si="3"/>
        <v>0.16823340112593999</v>
      </c>
      <c r="G56" s="23">
        <f t="shared" ca="1" si="4"/>
        <v>0.66241962338825189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ca="1" si="1"/>
        <v>-5.634772555646423</v>
      </c>
      <c r="E57" s="23">
        <f t="shared" ca="1" si="2"/>
        <v>-0.99820374285629021</v>
      </c>
      <c r="F57" s="23">
        <f t="shared" ca="1" si="3"/>
        <v>0.17474862192678153</v>
      </c>
      <c r="G57" s="23">
        <f t="shared" ca="1" si="4"/>
        <v>0.7113096923914487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ca="1" si="1"/>
        <v>-5.4225397560012798</v>
      </c>
      <c r="E58" s="23">
        <f t="shared" ca="1" si="2"/>
        <v>-0.98048314809383752</v>
      </c>
      <c r="F58" s="23">
        <f t="shared" ca="1" si="3"/>
        <v>0.18147270883668104</v>
      </c>
      <c r="G58" s="23">
        <f t="shared" ca="1" si="4"/>
        <v>0.76176708793605041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ca="1" si="1"/>
        <v>-5.2193375204691481</v>
      </c>
      <c r="E59" s="23">
        <f t="shared" ca="1" si="2"/>
        <v>-0.96322203282809027</v>
      </c>
      <c r="F59" s="23">
        <f t="shared" ca="1" si="3"/>
        <v>0.18841354470479296</v>
      </c>
      <c r="G59" s="23">
        <f t="shared" ca="1" si="4"/>
        <v>0.81385096274318258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ca="1" si="1"/>
        <v>-5.0246606850305975</v>
      </c>
      <c r="E60" s="23">
        <f t="shared" ca="1" si="2"/>
        <v>-0.94640098243242687</v>
      </c>
      <c r="F60" s="23">
        <f t="shared" ca="1" si="3"/>
        <v>0.19557944245055808</v>
      </c>
      <c r="G60" s="23">
        <f t="shared" ca="1" si="4"/>
        <v>0.86762369677163742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ca="1" si="1"/>
        <v>-4.8380389211310479</v>
      </c>
      <c r="E61" s="23">
        <f t="shared" ca="1" si="2"/>
        <v>-0.93000166087059455</v>
      </c>
      <c r="F61" s="23">
        <f t="shared" ca="1" si="3"/>
        <v>0.20297917339503999</v>
      </c>
      <c r="G61" s="23">
        <f t="shared" ca="1" si="4"/>
        <v>0.92315110981557946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ca="1" si="1"/>
        <v>-4.65903389228958</v>
      </c>
      <c r="E62" s="23">
        <f t="shared" ca="1" si="2"/>
        <v>-0.91400673682065459</v>
      </c>
      <c r="F62" s="23">
        <f t="shared" ca="1" si="3"/>
        <v>0.21062199783603205</v>
      </c>
      <c r="G62" s="23">
        <f t="shared" ca="1" si="4"/>
        <v>0.98050269093945419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ca="1" si="1"/>
        <v>-4.4872366778383244</v>
      </c>
      <c r="E63" s="23">
        <f t="shared" ca="1" si="2"/>
        <v>-0.8983998157888814</v>
      </c>
      <c r="F63" s="23">
        <f t="shared" ca="1" si="3"/>
        <v>0.21851769807092036</v>
      </c>
      <c r="G63" s="23">
        <f t="shared" ca="1" si="4"/>
        <v>1.0397518462808031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ca="1" si="1"/>
        <v>-4.3222654354911745</v>
      </c>
      <c r="E64" s="23">
        <f t="shared" ca="1" si="2"/>
        <v>-0.88316537765454883</v>
      </c>
      <c r="F64" s="23">
        <f t="shared" ca="1" si="3"/>
        <v>0.22667661409210443</v>
      </c>
      <c r="G64" s="23">
        <f t="shared" ca="1" si="4"/>
        <v>1.1009761669078881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ca="1" si="1"/>
        <v>-4.1637632777695206</v>
      </c>
      <c r="E65" s="23">
        <f t="shared" ca="1" si="2"/>
        <v>-0.8682887191453893</v>
      </c>
      <c r="F65" s="23">
        <f t="shared" ca="1" si="3"/>
        <v>0.23510968220291417</v>
      </c>
      <c r="G65" s="23">
        <f t="shared" ca="1" si="4"/>
        <v>1.1642577185926584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ca="1" si="1"/>
        <v>-4.0113963402124027</v>
      </c>
      <c r="E66" s="23">
        <f t="shared" ca="1" si="2"/>
        <v>-0.85375590079548691</v>
      </c>
      <c r="F66" s="23">
        <f t="shared" ca="1" si="3"/>
        <v>0.24382847682768394</v>
      </c>
      <c r="G66" s="23">
        <f t="shared" ca="1" si="4"/>
        <v>1.2296833555525963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ca="1" si="1"/>
        <v>-3.8648520218286686</v>
      </c>
      <c r="E67" s="23">
        <f t="shared" ca="1" si="2"/>
        <v>-0.83955369798333157</v>
      </c>
      <c r="F67" s="23">
        <f t="shared" ca="1" si="3"/>
        <v>0.25284525581826556</v>
      </c>
      <c r="G67" s="23">
        <f t="shared" ca="1" si="4"/>
        <v>1.2973450604297621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ca="1" si="1"/>
        <v>-3.7238373804607576</v>
      </c>
      <c r="E68" s="23">
        <f t="shared" ca="1" si="2"/>
        <v>-0.82566955568850298</v>
      </c>
      <c r="F68" s="23">
        <f t="shared" ca="1" si="3"/>
        <v>0.26217300959112122</v>
      </c>
      <c r="G68" s="23">
        <f t="shared" ca="1" si="4"/>
        <v>1.3673403130144233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ca="1" si="1"/>
        <v>-3.5880776676670703</v>
      </c>
      <c r="E69" s="23">
        <f t="shared" ca="1" si="2"/>
        <v>-0.81209154664160099</v>
      </c>
      <c r="F69" s="23">
        <f t="shared" ca="1" si="3"/>
        <v>0.27182551446460651</v>
      </c>
      <c r="G69" s="23">
        <f t="shared" ca="1" si="4"/>
        <v>1.439772490486817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ca="1" si="1"/>
        <v>-3.4573149894294479</v>
      </c>
      <c r="E70" s="23">
        <f t="shared" ca="1" si="2"/>
        <v>-0.79880833257418393</v>
      </c>
      <c r="F70" s="23">
        <f t="shared" ca="1" si="3"/>
        <v>0.28181739060556904</v>
      </c>
      <c r="G70" s="23">
        <f t="shared" ca="1" si="4"/>
        <v>1.5147513022471113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ca="1" si="1"/>
        <v>-3.3313070804859715</v>
      </c>
      <c r="E71" s="23">
        <f t="shared" ca="1" si="2"/>
        <v>-0.78580912830407601</v>
      </c>
      <c r="F71" s="23">
        <f t="shared" ca="1" si="3"/>
        <v>0.29216416503840342</v>
      </c>
      <c r="G71" s="23">
        <f t="shared" ca="1" si="4"/>
        <v>1.5923932627339221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ca="1" si="1"/>
        <v>-3.2098261814040363</v>
      </c>
      <c r="E72" s="23">
        <f t="shared" ca="1" si="2"/>
        <v>-0.77308366841691578</v>
      </c>
      <c r="F72" s="23">
        <f t="shared" ca="1" si="3"/>
        <v>0.30288234021875104</v>
      </c>
      <c r="G72" s="23">
        <f t="shared" ca="1" si="4"/>
        <v>1.672822205999799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ca="1" si="1"/>
        <v>-3.0926580086679216</v>
      </c>
      <c r="E73" s="23">
        <f t="shared" ca="1" si="2"/>
        <v>-0.76062217632759876</v>
      </c>
      <c r="F73" s="23">
        <f t="shared" ca="1" si="3"/>
        <v>0.31398946872866612</v>
      </c>
      <c r="G73" s="23">
        <f t="shared" ca="1" si="4"/>
        <v>1.7561698462220585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ca="1" si="1"/>
        <v>-2.9796008090786139</v>
      </c>
      <c r="E74" s="23">
        <f t="shared" ca="1" si="2"/>
        <v>-0.74841533552561224</v>
      </c>
      <c r="F74" s="23">
        <f t="shared" ca="1" si="3"/>
        <v>0.32550423471093987</v>
      </c>
      <c r="G74" s="23">
        <f t="shared" ca="1" si="4"/>
        <v>1.842576388784102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ca="1" si="1"/>
        <v>-2.870464490669121</v>
      </c>
      <c r="E75" s="23">
        <f t="shared" ca="1" si="2"/>
        <v>-0.73645426282651505</v>
      </c>
      <c r="F75" s="23">
        <f t="shared" ca="1" si="3"/>
        <v>0.33744654272801661</v>
      </c>
      <c r="G75" s="23">
        <f t="shared" ca="1" si="4"/>
        <v>1.9321911970707064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ca="1" si="1"/>
        <v>-2.7650698231402222</v>
      </c>
      <c r="E76" s="23">
        <f t="shared" ca="1" si="2"/>
        <v>-0.72473048346813818</v>
      </c>
      <c r="F76" s="23">
        <f t="shared" ca="1" si="3"/>
        <v>0.34983761480633568</v>
      </c>
      <c r="G76" s="23">
        <f t="shared" ca="1" si="4"/>
        <v>2.0251735206865624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ca="1" si="1"/>
        <v>-2.6632477015330012</v>
      </c>
      <c r="E77" s="23">
        <f t="shared" ca="1" si="2"/>
        <v>-0.71323590790477531</v>
      </c>
      <c r="F77" s="23">
        <f t="shared" ca="1" si="3"/>
        <v>0.36270009651070556</v>
      </c>
      <c r="G77" s="23">
        <f t="shared" ca="1" si="4"/>
        <v>2.1216932914359705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ca="1" si="1"/>
        <v>-2.5648384674862337</v>
      </c>
      <c r="E78" s="23">
        <f t="shared" ca="1" si="2"/>
        <v>-0.70196281016580786</v>
      </c>
      <c r="F78" s="23">
        <f t="shared" ca="1" si="3"/>
        <v>0.37605817298632721</v>
      </c>
      <c r="G78" s="23">
        <f t="shared" ca="1" si="4"/>
        <v>2.2219319940995494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ca="1" si="1"/>
        <v>-2.4696912829887734</v>
      </c>
      <c r="E79" s="23">
        <f t="shared" ca="1" si="2"/>
        <v>-0.69090380765708959</v>
      </c>
      <c r="F79" s="23">
        <f t="shared" ca="1" si="3"/>
        <v>0.38993769600911021</v>
      </c>
      <c r="G79" s="23">
        <f t="shared" ca="1" si="4"/>
        <v>2.3260836198169264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ca="1" si="1"/>
        <v>-2.3776635520375997</v>
      </c>
      <c r="E80" s="23">
        <f t="shared" ca="1" si="2"/>
        <v>-0.68005184229410687</v>
      </c>
      <c r="F80" s="23">
        <f t="shared" ca="1" si="3"/>
        <v>0.40436632319882332</v>
      </c>
      <c r="G80" s="23">
        <f t="shared" ca="1" si="4"/>
        <v>2.4343557107390574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ca="1" si="1"/>
        <v>-2.2886203860587617</v>
      </c>
      <c r="E81" s="23">
        <f t="shared" ca="1" si="2"/>
        <v>-0.66940016286558535</v>
      </c>
      <c r="F81" s="23">
        <f t="shared" ca="1" si="3"/>
        <v>0.41937367067509551</v>
      </c>
      <c r="G81" s="23">
        <f t="shared" ca="1" si="4"/>
        <v>2.5469705055553944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ca="1" si="1"/>
        <v>-2.2024341093470987</v>
      </c>
      <c r="E82" s="23">
        <f t="shared" ca="1" si="2"/>
        <v>-0.65894230853492997</v>
      </c>
      <c r="F82" s="23">
        <f t="shared" ca="1" si="3"/>
        <v>0.43499148057401982</v>
      </c>
      <c r="G82" s="23">
        <f t="shared" ca="1" si="4"/>
        <v>2.6641661965346768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ca="1" si="1"/>
        <v>-2.118983801137214</v>
      </c>
      <c r="E83" s="23">
        <f t="shared" ca="1" si="2"/>
        <v>-0.6486720933947614</v>
      </c>
      <c r="F83" s="23">
        <f t="shared" ca="1" si="3"/>
        <v>0.45125380499347517</v>
      </c>
      <c r="G83" s="23">
        <f t="shared" ca="1" si="4"/>
        <v>2.786198309846454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ca="1" si="1"/>
        <v>-2.038154871237396</v>
      </c>
      <c r="E84" s="23">
        <f t="shared" ca="1" si="2"/>
        <v>-0.63858359199695958</v>
      </c>
      <c r="F84" s="23">
        <f t="shared" ca="1" si="3"/>
        <v>0.46819720809835208</v>
      </c>
      <c r="G84" s="23">
        <f t="shared" ca="1" si="4"/>
        <v>2.9133412221541093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ca="1" si="1"/>
        <v>-1.9598386664442566</v>
      </c>
      <c r="E85" s="23">
        <f t="shared" ca="1" si="2"/>
        <v>-0.62867112578707529</v>
      </c>
      <c r="F85" s="23">
        <f t="shared" ca="1" si="3"/>
        <v>0.4858609882921881</v>
      </c>
      <c r="G85" s="23">
        <f t="shared" ca="1" si="4"/>
        <v>3.0458898277857709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ca="1" si="1"/>
        <v>-1.8839321052127462</v>
      </c>
      <c r="E86" s="23">
        <f t="shared" ca="1" si="2"/>
        <v>-0.61892925037785329</v>
      </c>
      <c r="F86" s="23">
        <f t="shared" ca="1" si="3"/>
        <v>0.50428742254793901</v>
      </c>
      <c r="G86" s="23">
        <f t="shared" ca="1" si="4"/>
        <v>3.1841613721868707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ca="1" si="1"/>
        <v>-1.810337338286848</v>
      </c>
      <c r="E87" s="23">
        <f t="shared" ca="1" si="2"/>
        <v>-0.60935274360192659</v>
      </c>
      <c r="F87" s="23">
        <f t="shared" ca="1" si="3"/>
        <v>0.52352203518534357</v>
      </c>
      <c r="G87" s="23">
        <f t="shared" ca="1" si="4"/>
        <v>3.3284974688193913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ca="1" si="1"/>
        <v>-1.7389614332038286</v>
      </c>
      <c r="E88" s="23">
        <f t="shared" ca="1" si="2"/>
        <v>-0.59993659428858892</v>
      </c>
      <c r="F88" s="23">
        <f t="shared" ca="1" si="3"/>
        <v>0.54361389358136503</v>
      </c>
      <c r="G88" s="23">
        <f t="shared" ca="1" si="4"/>
        <v>3.4792663181663026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ca="1" si="1"/>
        <v>-1.6697160807718272</v>
      </c>
      <c r="E89" s="23">
        <f t="shared" ca="1" si="2"/>
        <v>-0.5906759917139629</v>
      </c>
      <c r="F89" s="23">
        <f t="shared" ca="1" si="3"/>
        <v>0.56461593349697481</v>
      </c>
      <c r="G89" s="23">
        <f t="shared" ca="1" si="4"/>
        <v>3.6368651489763697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ca="1" si="1"/>
        <v>-1.6025173217889921</v>
      </c>
      <c r="E90" s="23">
        <f t="shared" ca="1" si="2"/>
        <v>-0.58156631567788886</v>
      </c>
      <c r="F90" s="23">
        <f t="shared" ca="1" si="3"/>
        <v>0.58658531688815396</v>
      </c>
      <c r="G90" s="23">
        <f t="shared" ca="1" si="4"/>
        <v>3.8017229032697784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ca="1" si="1"/>
        <v>-1.537285292424496</v>
      </c>
      <c r="E91" s="23">
        <f t="shared" ca="1" si="2"/>
        <v>-0.57260312716452688</v>
      </c>
      <c r="F91" s="23">
        <f t="shared" ca="1" si="3"/>
        <v>0.60958382522669896</v>
      </c>
      <c r="G91" s="23">
        <f t="shared" ca="1" si="4"/>
        <v>3.9743031878085344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ca="1" si="1"/>
        <v>-1.4739439868190289</v>
      </c>
      <c r="E92" s="23">
        <f t="shared" ca="1" si="2"/>
        <v>-0.56378215954700173</v>
      </c>
      <c r="F92" s="23">
        <f t="shared" ca="1" si="3"/>
        <v>0.63367829146603116</v>
      </c>
      <c r="G92" s="23">
        <f t="shared" ca="1" si="4"/>
        <v>4.1551075155581012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ca="1" si="7">1+$E$14/$E$13*(1-$C$19^2/C93^2)</f>
        <v>-1.4124210355866667</v>
      </c>
      <c r="E93" s="23">
        <f t="shared" ref="E93:E156" ca="1" si="8">$C$20*(C93/$C$19-$C$19/C93)</f>
        <v>-0.55509931029947213</v>
      </c>
      <c r="F93" s="23">
        <f t="shared" ca="1" si="3"/>
        <v>0.65894107381822309</v>
      </c>
      <c r="G93" s="23">
        <f t="shared" ca="1" si="4"/>
        <v>4.3446788608994398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ca="1" si="7"/>
        <v>-1.3526474990123716</v>
      </c>
      <c r="E94" s="23">
        <f t="shared" ca="1" si="8"/>
        <v>-0.54655063318279529</v>
      </c>
      <c r="F94" s="23">
        <f t="shared" ref="F94:F157" ca="1" si="9">(D94^2+E94^2)^0.5/(D94^2+E94^2)</f>
        <v>0.68545057441791679</v>
      </c>
      <c r="G94" s="23">
        <f t="shared" ref="G94:G157" ca="1" si="10">F94*$C$22/$C$12-$C$3</f>
        <v>4.5436055516712868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ca="1" si="7"/>
        <v>-1.2945576738413234</v>
      </c>
      <c r="E95" s="23">
        <f t="shared" ca="1" si="8"/>
        <v>-0.53813233087251311</v>
      </c>
      <c r="F95" s="23">
        <f t="shared" ca="1" si="9"/>
        <v>0.71329180567616457</v>
      </c>
      <c r="G95" s="23">
        <f t="shared" ca="1" si="10"/>
        <v>4.7525255190765172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ca="1" si="7"/>
        <v>-1.2380889126486601</v>
      </c>
      <c r="E96" s="23">
        <f t="shared" ca="1" si="8"/>
        <v>-0.52984074800022207</v>
      </c>
      <c r="F96" s="23">
        <f t="shared" ca="1" si="9"/>
        <v>0.74255700658809942</v>
      </c>
      <c r="G96" s="23">
        <f t="shared" ca="1" si="10"/>
        <v>4.9721309224409129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ca="1" si="7"/>
        <v>-1.1831814548621056</v>
      </c>
      <c r="E97" s="23">
        <f t="shared" ca="1" si="8"/>
        <v>-0.52167236458153343</v>
      </c>
      <c r="F97" s="23">
        <f t="shared" ca="1" si="9"/>
        <v>0.77334631033541334</v>
      </c>
      <c r="G97" s="23">
        <f t="shared" ca="1" si="10"/>
        <v>5.2031731588870107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ca="1" si="7"/>
        <v>-1.129778268586179</v>
      </c>
      <c r="E98" s="23">
        <f t="shared" ca="1" si="8"/>
        <v>-0.5136237898057977</v>
      </c>
      <c r="F98" s="23">
        <f t="shared" ca="1" si="9"/>
        <v>0.80576846305555661</v>
      </c>
      <c r="G98" s="23">
        <f t="shared" ca="1" si="10"/>
        <v>5.4464682569618512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ca="1" si="7"/>
        <v>-1.0778249024460225</v>
      </c>
      <c r="E99" s="23">
        <f t="shared" ca="1" si="8"/>
        <v>-0.50569175616457074</v>
      </c>
      <c r="F99" s="23">
        <f t="shared" ca="1" si="9"/>
        <v>0.8399415914105588</v>
      </c>
      <c r="G99" s="23">
        <f t="shared" ca="1" si="10"/>
        <v>5.7029026364559972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ca="1" si="7"/>
        <v>-1.0272693467320066</v>
      </c>
      <c r="E100" s="23">
        <f t="shared" ca="1" si="8"/>
        <v>-0.49787311389746008</v>
      </c>
      <c r="F100" s="23">
        <f t="shared" ca="1" si="9"/>
        <v>0.87599401327189241</v>
      </c>
      <c r="G100" s="23">
        <f t="shared" ca="1" si="10"/>
        <v>5.9734391917643448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ca="1" si="7"/>
        <v>-0.97806190318374719</v>
      </c>
      <c r="E101" s="23">
        <f t="shared" ca="1" si="8"/>
        <v>-0.49016482573551667</v>
      </c>
      <c r="F101" s="23">
        <f t="shared" ca="1" si="9"/>
        <v>0.91406508102287054</v>
      </c>
      <c r="G101" s="23">
        <f t="shared" ca="1" si="10"/>
        <v>6.2591236200081708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ca="1" si="7"/>
        <v>-0.93015506280464333</v>
      </c>
      <c r="E102" s="23">
        <f t="shared" ca="1" si="8"/>
        <v>-0.48256396192373568</v>
      </c>
      <c r="F102" s="23">
        <f t="shared" ca="1" si="9"/>
        <v>0.95430604009247499</v>
      </c>
      <c r="G102" s="23">
        <f t="shared" ca="1" si="10"/>
        <v>6.5610908634534972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ca="1" si="7"/>
        <v>-0.88350339114587162</v>
      </c>
      <c r="E103" s="23">
        <f t="shared" ca="1" si="8"/>
        <v>-0.47506769550553396</v>
      </c>
      <c r="F103" s="23">
        <f t="shared" ca="1" si="9"/>
        <v>0.99688087559503302</v>
      </c>
      <c r="G103" s="23">
        <f t="shared" ca="1" si="10"/>
        <v>6.8805714626760066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ca="1" si="7"/>
        <v>-0.83806342054250949</v>
      </c>
      <c r="E104" s="23">
        <f t="shared" ca="1" si="8"/>
        <v>-0.4676732978532529</v>
      </c>
      <c r="F104" s="23">
        <f t="shared" ca="1" si="9"/>
        <v>1.0419671063070972</v>
      </c>
      <c r="G104" s="23">
        <f t="shared" ca="1" si="10"/>
        <v>7.2188975145455236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ca="1" si="7"/>
        <v>-0.79379354882441588</v>
      </c>
      <c r="E105" s="23">
        <f t="shared" ca="1" si="8"/>
        <v>-0.46037813442984316</v>
      </c>
      <c r="F105" s="23">
        <f t="shared" ca="1" si="9"/>
        <v>1.0897564662579202</v>
      </c>
      <c r="G105" s="23">
        <f t="shared" ca="1" si="10"/>
        <v>7.5775077868654659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ca="1" si="7"/>
        <v>-0.75065394406104735</v>
      </c>
      <c r="E106" s="23">
        <f t="shared" ca="1" si="8"/>
        <v>-0.4531796607678974</v>
      </c>
      <c r="F106" s="23">
        <f t="shared" ca="1" si="9"/>
        <v>1.1404553880757478</v>
      </c>
      <c r="G106" s="23">
        <f t="shared" ca="1" si="10"/>
        <v>7.9579513453924644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ca="1" si="7"/>
        <v>-0.70860645493290075</v>
      </c>
      <c r="E107" s="23">
        <f t="shared" ca="1" si="8"/>
        <v>-0.44607541865314132</v>
      </c>
      <c r="F107" s="23">
        <f t="shared" ca="1" si="9"/>
        <v>1.1942851664769267</v>
      </c>
      <c r="G107" s="23">
        <f t="shared" ca="1" si="10"/>
        <v>8.3618887806549012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ca="1" si="7"/>
        <v>-0.66761452635290253</v>
      </c>
      <c r="E108" s="23">
        <f t="shared" ca="1" si="8"/>
        <v>-0.43906303250035167</v>
      </c>
      <c r="F108" s="23">
        <f t="shared" ca="1" si="9"/>
        <v>1.251481631776669</v>
      </c>
      <c r="G108" s="23">
        <f t="shared" ca="1" si="10"/>
        <v>8.7910897579851195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ca="1" si="7"/>
        <v>-0.62764311998922739</v>
      </c>
      <c r="E109" s="23">
        <f t="shared" ca="1" si="8"/>
        <v>-0.43214020591047914</v>
      </c>
      <c r="F109" s="23">
        <f t="shared" ca="1" si="9"/>
        <v>1.3122940981331273</v>
      </c>
      <c r="G109" s="23">
        <f t="shared" ca="1" si="10"/>
        <v>9.2474251251668136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ca="1" si="7"/>
        <v>-0.5886586393668447</v>
      </c>
      <c r="E110" s="23">
        <f t="shared" ca="1" si="8"/>
        <v>-0.42530471839849254</v>
      </c>
      <c r="F110" s="23">
        <f t="shared" ca="1" si="9"/>
        <v>1.3769832647442344</v>
      </c>
      <c r="G110" s="23">
        <f t="shared" ca="1" si="10"/>
        <v>9.7328511630637653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ca="1" si="7"/>
        <v>-0.55062885924877647</v>
      </c>
      <c r="E111" s="23">
        <f t="shared" ca="1" si="8"/>
        <v>-0.41855442228214917</v>
      </c>
      <c r="F111" s="23">
        <f t="shared" ca="1" si="9"/>
        <v>1.4458176352092031</v>
      </c>
      <c r="G111" s="23">
        <f t="shared" ca="1" si="10"/>
        <v>10.249382716589817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ca="1" si="7"/>
        <v>-0.51352285901984862</v>
      </c>
      <c r="E112" s="23">
        <f t="shared" ca="1" si="8"/>
        <v>-0.41188723972253083</v>
      </c>
      <c r="F112" s="23">
        <f t="shared" ca="1" si="9"/>
        <v>1.5190678757115068</v>
      </c>
      <c r="G112" s="23">
        <f t="shared" ca="1" si="10"/>
        <v>10.79905085864201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ca="1" si="7"/>
        <v>-0.47731095981578364</v>
      </c>
      <c r="E113" s="23">
        <f t="shared" ca="1" si="8"/>
        <v>-0.40530115990778109</v>
      </c>
      <c r="F113" s="23">
        <f t="shared" ca="1" si="9"/>
        <v>1.5969983532141856</v>
      </c>
      <c r="G113" s="23">
        <f t="shared" ca="1" si="10"/>
        <v>11.383839392910245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ca="1" si="7"/>
        <v>-0.44196466515887245</v>
      </c>
      <c r="E114" s="23">
        <f t="shared" ca="1" si="8"/>
        <v>-0.39879423637202338</v>
      </c>
      <c r="F114" s="23">
        <f t="shared" ca="1" si="9"/>
        <v>1.6798548817411003</v>
      </c>
      <c r="G114" s="23">
        <f t="shared" ca="1" si="10"/>
        <v>12.005592902249941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ca="1" si="7"/>
        <v>-0.40745660487849311</v>
      </c>
      <c r="E115" s="23">
        <f t="shared" ca="1" si="8"/>
        <v>-0.39236458444194794</v>
      </c>
      <c r="F115" s="23">
        <f t="shared" ca="1" si="9"/>
        <v>1.7678474692489192</v>
      </c>
      <c r="G115" s="23">
        <f t="shared" ca="1" si="10"/>
        <v>12.665887281601048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ca="1" si="7"/>
        <v>-0.3737604821103746</v>
      </c>
      <c r="E116" s="23">
        <f t="shared" ca="1" si="8"/>
        <v>-0.3860103788040351</v>
      </c>
      <c r="F116" s="23">
        <f t="shared" ca="1" si="9"/>
        <v>1.8611266296278222</v>
      </c>
      <c r="G116" s="23">
        <f t="shared" ca="1" si="10"/>
        <v>13.365851983779027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ca="1" si="7"/>
        <v>-0.34085102318293559</v>
      </c>
      <c r="E117" s="23">
        <f t="shared" ca="1" si="8"/>
        <v>-0.37972985118581237</v>
      </c>
      <c r="F117" s="23">
        <f t="shared" ca="1" si="9"/>
        <v>1.9597516667411865</v>
      </c>
      <c r="G117" s="23">
        <f t="shared" ca="1" si="10"/>
        <v>14.105932023628545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ca="1" si="7"/>
        <v>-0.3087039302123602</v>
      </c>
      <c r="E118" s="23">
        <f t="shared" ca="1" si="8"/>
        <v>-0.37352128814496088</v>
      </c>
      <c r="F118" s="23">
        <f t="shared" ca="1" si="9"/>
        <v>2.0636493649285734</v>
      </c>
      <c r="G118" s="23">
        <f t="shared" ca="1" si="10"/>
        <v>14.885577992495564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ca="1" si="7"/>
        <v>-0.27729583624036946</v>
      </c>
      <c r="E119" s="23">
        <f t="shared" ca="1" si="8"/>
        <v>-0.36738302896046476</v>
      </c>
      <c r="F119" s="23">
        <f t="shared" ca="1" si="9"/>
        <v>2.172561922877652</v>
      </c>
      <c r="G119" s="23">
        <f t="shared" ca="1" si="10"/>
        <v>15.702855355184079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ca="1" si="7"/>
        <v>-0.24660426275999625</v>
      </c>
      <c r="E120" s="23">
        <f t="shared" ca="1" si="8"/>
        <v>-0.36131346362034622</v>
      </c>
      <c r="F120" s="23">
        <f t="shared" ca="1" si="9"/>
        <v>2.2859840281591093</v>
      </c>
      <c r="G120" s="23">
        <f t="shared" ca="1" si="10"/>
        <v>16.553972258694394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ca="1" si="7"/>
        <v>-0.21660757948519516</v>
      </c>
      <c r="E121" s="23">
        <f t="shared" ca="1" si="8"/>
        <v>-0.35531103090086957</v>
      </c>
      <c r="F121" s="23">
        <f t="shared" ca="1" si="9"/>
        <v>2.4030910561633561</v>
      </c>
      <c r="G121" s="23">
        <f t="shared" ca="1" si="10"/>
        <v>17.432740738673985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ca="1" si="7"/>
        <v>-0.18728496622983148</v>
      </c>
      <c r="E122" s="23">
        <f t="shared" ca="1" si="8"/>
        <v>-0.3493742165323962</v>
      </c>
      <c r="F122" s="23">
        <f t="shared" ca="1" si="9"/>
        <v>2.5226638683986153</v>
      </c>
      <c r="G122" s="23">
        <f t="shared" ca="1" si="10"/>
        <v>18.330012407553269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ca="1" si="7"/>
        <v>-0.15861637677058504</v>
      </c>
      <c r="E123" s="23">
        <f t="shared" ca="1" si="8"/>
        <v>-0.34350155144736638</v>
      </c>
      <c r="F123" s="23">
        <f t="shared" ca="1" si="9"/>
        <v>2.6430207686969194</v>
      </c>
      <c r="G123" s="23">
        <f t="shared" ca="1" si="10"/>
        <v>19.233167855459946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ca="1" si="7"/>
        <v>-0.13058250457665022</v>
      </c>
      <c r="E124" s="23">
        <f t="shared" ca="1" si="8"/>
        <v>-0.3376916101061479</v>
      </c>
      <c r="F124" s="23">
        <f t="shared" ca="1" si="9"/>
        <v>2.7619734650565224</v>
      </c>
      <c r="G124" s="23">
        <f t="shared" ca="1" si="10"/>
        <v>20.125786188884064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ca="1" si="7"/>
        <v>-0.10316475029681937</v>
      </c>
      <c r="E125" s="23">
        <f t="shared" ca="1" si="8"/>
        <v>-0.33194300889674494</v>
      </c>
      <c r="F125" s="23">
        <f t="shared" ca="1" si="9"/>
        <v>2.8768298837360025</v>
      </c>
      <c r="G125" s="23">
        <f t="shared" ca="1" si="10"/>
        <v>20.98766614757626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ca="1" si="7"/>
        <v>-7.6345190901710103E-2</v>
      </c>
      <c r="E126" s="23">
        <f t="shared" ca="1" si="8"/>
        <v>-0.32625440460459249</v>
      </c>
      <c r="F126" s="23">
        <f t="shared" ca="1" si="9"/>
        <v>2.984469354915527</v>
      </c>
      <c r="G126" s="23">
        <f t="shared" ca="1" si="10"/>
        <v>21.795390296043312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ca="1" si="7"/>
        <v>-5.0106550385533577E-2</v>
      </c>
      <c r="E127" s="23">
        <f t="shared" ca="1" si="8"/>
        <v>-0.3206244929488804</v>
      </c>
      <c r="F127" s="23">
        <f t="shared" ca="1" si="9"/>
        <v>3.081510731494276</v>
      </c>
      <c r="G127" s="23">
        <f t="shared" ca="1" si="10"/>
        <v>22.523586583187935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ca="1" si="7"/>
        <v>-2.4432171937980085E-2</v>
      </c>
      <c r="E128" s="23">
        <f t="shared" ca="1" si="8"/>
        <v>-0.31505200718205972</v>
      </c>
      <c r="F128" s="23">
        <f t="shared" ca="1" si="9"/>
        <v>3.1645775891599706</v>
      </c>
      <c r="G128" s="23">
        <f t="shared" ca="1" si="10"/>
        <v>23.146918397610857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ca="1" si="7"/>
        <v>6.9400849749923221E-4</v>
      </c>
      <c r="E129" s="23">
        <f t="shared" ca="1" si="8"/>
        <v>-0.30953571674936853</v>
      </c>
      <c r="F129" s="23">
        <f t="shared" ca="1" si="9"/>
        <v>3.2306368293003001</v>
      </c>
      <c r="G129" s="23">
        <f t="shared" ca="1" si="10"/>
        <v>23.642625436172359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ca="1" si="7"/>
        <v>2.5287487357375849E-2</v>
      </c>
      <c r="E130" s="23">
        <f t="shared" ca="1" si="8"/>
        <v>-0.30407442600539974</v>
      </c>
      <c r="F130" s="23">
        <f t="shared" ca="1" si="9"/>
        <v>3.2773550670599532</v>
      </c>
      <c r="G130" s="23">
        <f t="shared" ca="1" si="10"/>
        <v>23.993198031882724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ca="1" si="7"/>
        <v>4.9363217357137001E-2</v>
      </c>
      <c r="E131" s="23">
        <f t="shared" ca="1" si="8"/>
        <v>-0.29866697298489858</v>
      </c>
      <c r="F131" s="23">
        <f t="shared" ca="1" si="9"/>
        <v>3.3033954684025093</v>
      </c>
      <c r="G131" s="23">
        <f t="shared" ca="1" si="10"/>
        <v>24.188604612476905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ca="1" si="7"/>
        <v>7.2935630224604253E-2</v>
      </c>
      <c r="E132" s="23">
        <f t="shared" ca="1" si="8"/>
        <v>-0.2933122282251352</v>
      </c>
      <c r="F132" s="23">
        <f t="shared" ca="1" si="9"/>
        <v>3.3085808819156903</v>
      </c>
      <c r="G132" s="23">
        <f t="shared" ca="1" si="10"/>
        <v>24.227515837778245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ca="1" si="7"/>
        <v>9.6018658332024387E-2</v>
      </c>
      <c r="E133" s="23">
        <f t="shared" ca="1" si="8"/>
        <v>-0.28800909363734417</v>
      </c>
      <c r="F133" s="23">
        <f t="shared" ca="1" si="9"/>
        <v>3.2938816020491433</v>
      </c>
      <c r="G133" s="23">
        <f t="shared" ca="1" si="10"/>
        <v>24.117212775312584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ca="1" si="7"/>
        <v>0.11862575528747143</v>
      </c>
      <c r="E134" s="23">
        <f t="shared" ca="1" si="8"/>
        <v>-0.2827565014248638</v>
      </c>
      <c r="F134" s="23">
        <f t="shared" ca="1" si="9"/>
        <v>3.2612360505655014</v>
      </c>
      <c r="G134" s="23">
        <f t="shared" ca="1" si="10"/>
        <v>23.872241297987287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ca="1" si="7"/>
        <v>0.14076991554239127</v>
      </c>
      <c r="E135" s="23">
        <f t="shared" ca="1" si="8"/>
        <v>-0.27755341304573594</v>
      </c>
      <c r="F135" s="23">
        <f t="shared" ca="1" si="9"/>
        <v>3.213257684757473</v>
      </c>
      <c r="G135" s="23">
        <f t="shared" ca="1" si="10"/>
        <v>23.512212730005039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ca="1" si="7"/>
        <v>0.16246369306865016</v>
      </c>
      <c r="E136" s="23">
        <f t="shared" ca="1" si="8"/>
        <v>-0.272398818217647</v>
      </c>
      <c r="F136" s="23">
        <f t="shared" ca="1" si="9"/>
        <v>3.152902762179365</v>
      </c>
      <c r="G136" s="23">
        <f t="shared" ca="1" si="10"/>
        <v>23.059310760950492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ca="1" si="7"/>
        <v>0.18371921915520517</v>
      </c>
      <c r="E137" s="23">
        <f t="shared" ca="1" si="8"/>
        <v>-0.2672917339632111</v>
      </c>
      <c r="F137" s="23">
        <f t="shared" ca="1" si="9"/>
        <v>3.083166919111207</v>
      </c>
      <c r="G137" s="23">
        <f t="shared" ca="1" si="10"/>
        <v>22.536014577472262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ca="1" si="7"/>
        <v>0.20454821937151801</v>
      </c>
      <c r="E138" s="23">
        <f t="shared" ca="1" si="8"/>
        <v>-0.26223120369369718</v>
      </c>
      <c r="F138" s="23">
        <f t="shared" ca="1" si="9"/>
        <v>3.0068535077290592</v>
      </c>
      <c r="G138" s="23">
        <f t="shared" ca="1" si="10"/>
        <v>21.963360470667375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ca="1" si="7"/>
        <v>0.22496202974199253</v>
      </c>
      <c r="E139" s="23">
        <f t="shared" ca="1" si="8"/>
        <v>-0.25721629632940662</v>
      </c>
      <c r="F139" s="23">
        <f t="shared" ca="1" si="9"/>
        <v>2.9264278598237703</v>
      </c>
      <c r="G139" s="23">
        <f t="shared" ca="1" si="10"/>
        <v>21.359848234334798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ca="1" si="7"/>
        <v>0.24497161217310193</v>
      </c>
      <c r="E140" s="23">
        <f t="shared" ca="1" si="8"/>
        <v>-0.25224610545500392</v>
      </c>
      <c r="F140" s="23">
        <f t="shared" ca="1" si="9"/>
        <v>2.843949805784677</v>
      </c>
      <c r="G140" s="23">
        <f t="shared" ca="1" si="10"/>
        <v>20.740934788960882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ca="1" si="7"/>
        <v>0.26458756917240611</v>
      </c>
      <c r="E141" s="23">
        <f t="shared" ca="1" si="8"/>
        <v>-0.24731974850818861</v>
      </c>
      <c r="F141" s="23">
        <f t="shared" ca="1" si="9"/>
        <v>2.7610655375376445</v>
      </c>
      <c r="G141" s="23">
        <f t="shared" ca="1" si="10"/>
        <v>20.118973121391075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ca="1" si="7"/>
        <v>0.28382015789636283</v>
      </c>
      <c r="E142" s="23">
        <f t="shared" ca="1" si="8"/>
        <v>-0.24243636600018439</v>
      </c>
      <c r="F142" s="23">
        <f t="shared" ca="1" si="9"/>
        <v>2.679037628634922</v>
      </c>
      <c r="G142" s="23">
        <f t="shared" ca="1" si="10"/>
        <v>19.503437554902824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ca="1" si="7"/>
        <v>0.3026793035616856</v>
      </c>
      <c r="E143" s="23">
        <f t="shared" ca="1" si="8"/>
        <v>-0.23759512076659917</v>
      </c>
      <c r="F143" s="23">
        <f t="shared" ca="1" si="9"/>
        <v>2.598795053070635</v>
      </c>
      <c r="G143" s="23">
        <f t="shared" ca="1" si="10"/>
        <v>18.901299089261645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ca="1" si="7"/>
        <v>0.32117461225299571</v>
      </c>
      <c r="E144" s="23">
        <f t="shared" ca="1" si="8"/>
        <v>-0.23279519724728254</v>
      </c>
      <c r="F144" s="23">
        <f t="shared" ca="1" si="9"/>
        <v>2.5209900503185052</v>
      </c>
      <c r="G144" s="23">
        <f t="shared" ca="1" si="10"/>
        <v>18.317452114673433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ca="1" si="7"/>
        <v>0.33931538315761911</v>
      </c>
      <c r="E145" s="23">
        <f t="shared" ca="1" si="8"/>
        <v>-0.22803580079388328</v>
      </c>
      <c r="F145" s="23">
        <f t="shared" ca="1" si="9"/>
        <v>2.44605357473892</v>
      </c>
      <c r="G145" s="23">
        <f t="shared" ca="1" si="10"/>
        <v>17.755130502876472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ca="1" si="7"/>
        <v>0.35711062025663198</v>
      </c>
      <c r="E146" s="23">
        <f t="shared" ca="1" si="8"/>
        <v>-0.22331615700386803</v>
      </c>
      <c r="F146" s="23">
        <f t="shared" ca="1" si="9"/>
        <v>2.374244915618875</v>
      </c>
      <c r="G146" s="23">
        <f t="shared" ca="1" si="10"/>
        <v>17.216279954794881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ca="1" si="7"/>
        <v>0.37456904349959697</v>
      </c>
      <c r="E147" s="23">
        <f t="shared" ca="1" si="8"/>
        <v>-0.21863551107983067</v>
      </c>
      <c r="F147" s="23">
        <f t="shared" ca="1" si="9"/>
        <v>2.3056937039603986</v>
      </c>
      <c r="G147" s="23">
        <f t="shared" ca="1" si="10"/>
        <v>16.701873218525446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ca="1" si="7"/>
        <v>0.39169909948888326</v>
      </c>
      <c r="E148" s="23">
        <f t="shared" ca="1" si="8"/>
        <v>-0.2139931272129792</v>
      </c>
      <c r="F148" s="23">
        <f t="shared" ca="1" si="9"/>
        <v>2.2404341160285592</v>
      </c>
      <c r="G148" s="23">
        <f t="shared" ca="1" si="10"/>
        <v>16.212166751985478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ca="1" si="7"/>
        <v>0.4085089716980187</v>
      </c>
      <c r="E149" s="23">
        <f t="shared" ca="1" si="8"/>
        <v>-0.20938828798974146</v>
      </c>
      <c r="F149" s="23">
        <f t="shared" ca="1" si="9"/>
        <v>2.1784319277774622</v>
      </c>
      <c r="G149" s="23">
        <f t="shared" ca="1" si="10"/>
        <v>15.746903738711422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ca="1" si="7"/>
        <v>0.42500659024715126</v>
      </c>
      <c r="E150" s="23">
        <f t="shared" ca="1" si="8"/>
        <v>-0.20482029382048481</v>
      </c>
      <c r="F150" s="23">
        <f t="shared" ca="1" si="9"/>
        <v>2.119605433629308</v>
      </c>
      <c r="G150" s="23">
        <f t="shared" ca="1" si="10"/>
        <v>15.305471061902077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ca="1" si="7"/>
        <v>0.44119964125742428</v>
      </c>
      <c r="E151" s="23">
        <f t="shared" ca="1" si="8"/>
        <v>-0.20028846238939477</v>
      </c>
      <c r="F151" s="23">
        <f t="shared" ca="1" si="9"/>
        <v>2.0638413189552467</v>
      </c>
      <c r="G151" s="23">
        <f t="shared" ca="1" si="10"/>
        <v>14.887018411154633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ca="1" si="7"/>
        <v>0.45709557580486937</v>
      </c>
      <c r="E152" s="23">
        <f t="shared" ca="1" si="8"/>
        <v>-0.19579212812460334</v>
      </c>
      <c r="F152" s="23">
        <f t="shared" ca="1" si="9"/>
        <v>2.0110065037954779</v>
      </c>
      <c r="G152" s="23">
        <f t="shared" ca="1" si="10"/>
        <v>14.490547157471473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ca="1" si="7"/>
        <v>0.47270161849329351</v>
      </c>
      <c r="E153" s="23">
        <f t="shared" ca="1" si="8"/>
        <v>-0.19133064168770253</v>
      </c>
      <c r="F153" s="23">
        <f t="shared" ca="1" si="9"/>
        <v>1.9609568396224224</v>
      </c>
      <c r="G153" s="23">
        <f t="shared" ca="1" si="10"/>
        <v>14.114975613573616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ca="1" si="7"/>
        <v>0.48802477566457192</v>
      </c>
      <c r="E154" s="23">
        <f t="shared" ca="1" si="8"/>
        <v>-0.1869033694818216</v>
      </c>
      <c r="F154" s="23">
        <f t="shared" ca="1" si="9"/>
        <v>1.9135433887733619</v>
      </c>
      <c r="G154" s="23">
        <f t="shared" ca="1" si="10"/>
        <v>13.759186154620693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ca="1" si="7"/>
        <v>0.5030718432637773</v>
      </c>
      <c r="E155" s="23">
        <f t="shared" ca="1" si="8"/>
        <v>-0.18250969317748414</v>
      </c>
      <c r="F155" s="23">
        <f t="shared" ca="1" si="9"/>
        <v>1.868616871867411</v>
      </c>
      <c r="G155" s="23">
        <f t="shared" ca="1" si="10"/>
        <v>13.422058591526971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ca="1" si="7"/>
        <v>0.51784941437561771</v>
      </c>
      <c r="E156" s="23">
        <f t="shared" ca="1" si="8"/>
        <v>-0.17814900925550115</v>
      </c>
      <c r="F156" s="23">
        <f t="shared" ca="1" si="9"/>
        <v>1.8260307426243918</v>
      </c>
      <c r="G156" s="23">
        <f t="shared" ca="1" si="10"/>
        <v>13.102493244332395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ca="1" si="13">1+$E$14/$E$13*(1-$C$19^2/C157^2)</f>
        <v>0.53236388644780586</v>
      </c>
      <c r="E157" s="23">
        <f t="shared" ref="E157:E220" ca="1" si="14">$C$20*(C157/$C$19-$C$19/C157)</f>
        <v>-0.17382072856618741</v>
      </c>
      <c r="F157" s="23">
        <f t="shared" ca="1" si="9"/>
        <v>1.7856432449661903</v>
      </c>
      <c r="G157" s="23">
        <f t="shared" ca="1" si="10"/>
        <v>12.799426378644455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ca="1" si="13"/>
        <v>0.54662146821611457</v>
      </c>
      <c r="E158" s="23">
        <f t="shared" ca="1" si="14"/>
        <v>-0.16952427590422939</v>
      </c>
      <c r="F158" s="23">
        <f t="shared" ref="F158:F221" ca="1" si="15">(D158^2+E158^2)^0.5/(D158^2+E158^2)</f>
        <v>1.7473187232213043</v>
      </c>
      <c r="G158" s="23">
        <f t="shared" ref="G158:G221" ca="1" si="16">F158*$C$22/$C$12-$C$3</f>
        <v>12.51184003738339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ca="1" si="13"/>
        <v>0.56062818634513278</v>
      </c>
      <c r="E159" s="23">
        <f t="shared" ca="1" si="14"/>
        <v>-0.16525908959855598</v>
      </c>
      <c r="F159" s="23">
        <f t="shared" ca="1" si="15"/>
        <v>1.7109283901310637</v>
      </c>
      <c r="G159" s="23">
        <f t="shared" ca="1" si="16"/>
        <v>12.238767803883434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ca="1" si="13"/>
        <v>0.57438989179797273</v>
      </c>
      <c r="E160" s="23">
        <f t="shared" ca="1" si="14"/>
        <v>-0.16102462111660093</v>
      </c>
      <c r="F160" s="23">
        <f t="shared" ca="1" si="15"/>
        <v>1.6763507061540532</v>
      </c>
      <c r="G160" s="23">
        <f t="shared" ca="1" si="16"/>
        <v>11.979297648184581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ca="1" si="13"/>
        <v>0.58791226594750601</v>
      </c>
      <c r="E161" s="23">
        <f t="shared" ca="1" si="14"/>
        <v>-0.15682033468236911</v>
      </c>
      <c r="F161" s="23">
        <f t="shared" ca="1" si="15"/>
        <v>1.643471484370862</v>
      </c>
      <c r="G161" s="23">
        <f t="shared" ca="1" si="16"/>
        <v>11.732572714235449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ca="1" si="13"/>
        <v>0.60120082644103801</v>
      </c>
      <c r="E162" s="23">
        <f t="shared" ca="1" si="14"/>
        <v>-0.15264570690774967</v>
      </c>
      <c r="F162" s="23">
        <f t="shared" ca="1" si="15"/>
        <v>1.6121838055482898</v>
      </c>
      <c r="G162" s="23">
        <f t="shared" ca="1" si="16"/>
        <v>11.497790682537024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ca="1" si="13"/>
        <v>0.61426093282973082</v>
      </c>
      <c r="E163" s="23">
        <f t="shared" ca="1" si="14"/>
        <v>-0.14850022643654245</v>
      </c>
      <c r="F163" s="23">
        <f t="shared" ca="1" si="15"/>
        <v>1.5823878055033991</v>
      </c>
      <c r="G163" s="23">
        <f t="shared" ca="1" si="16"/>
        <v>11.274202174527318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ca="1" si="13"/>
        <v>0.6270977919734968</v>
      </c>
      <c r="E164" s="23">
        <f t="shared" ca="1" si="14"/>
        <v>-0.14438339360068886</v>
      </c>
      <c r="F164" s="23">
        <f t="shared" ca="1" si="15"/>
        <v>1.5539903801019708</v>
      </c>
      <c r="G164" s="23">
        <f t="shared" ca="1" si="16"/>
        <v>11.061108538896484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ca="1" si="13"/>
        <v>0.63971646323153597</v>
      </c>
      <c r="E165" s="23">
        <f t="shared" ca="1" si="14"/>
        <v>-0.14029472008822277</v>
      </c>
      <c r="F165" s="23">
        <f t="shared" ca="1" si="15"/>
        <v>1.5269048406861696</v>
      </c>
      <c r="G165" s="23">
        <f t="shared" ca="1" si="16"/>
        <v>10.857859265923835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ca="1" si="13"/>
        <v>0.65212186344818224</v>
      </c>
      <c r="E166" s="23">
        <f t="shared" ca="1" si="14"/>
        <v>-0.13623372862247632</v>
      </c>
      <c r="F166" s="23">
        <f t="shared" ca="1" si="15"/>
        <v>1.5010505434092059</v>
      </c>
      <c r="G166" s="23">
        <f t="shared" ca="1" si="16"/>
        <v>10.663849206013563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ca="1" si="13"/>
        <v>0.66431877174322795</v>
      </c>
      <c r="E167" s="23">
        <f t="shared" ca="1" si="14"/>
        <v>-0.13219995265210077</v>
      </c>
      <c r="F167" s="23">
        <f t="shared" ca="1" si="15"/>
        <v>1.4763525090609178</v>
      </c>
      <c r="G167" s="23">
        <f t="shared" ca="1" si="16"/>
        <v>10.478515716874536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ca="1" si="13"/>
        <v>0.67631183411544782</v>
      </c>
      <c r="E168" s="23">
        <f t="shared" ca="1" si="14"/>
        <v>-0.12819293605147505</v>
      </c>
      <c r="F168" s="23">
        <f t="shared" ca="1" si="15"/>
        <v>1.4527410448895564</v>
      </c>
      <c r="G168" s="23">
        <f t="shared" ca="1" si="16"/>
        <v>10.301335825679558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ca="1" si="13"/>
        <v>0.68810556786759292</v>
      </c>
      <c r="E169" s="23">
        <f t="shared" ca="1" si="14"/>
        <v>-0.12421223283110339</v>
      </c>
      <c r="F169" s="23">
        <f t="shared" ca="1" si="15"/>
        <v>1.4301513762021767</v>
      </c>
      <c r="G169" s="23">
        <f t="shared" ca="1" si="16"/>
        <v>10.131823464603061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ca="1" si="13"/>
        <v>0.69970436586072648</v>
      </c>
      <c r="E170" s="23">
        <f t="shared" ca="1" si="14"/>
        <v>-0.12025740685761151</v>
      </c>
      <c r="F170" s="23">
        <f t="shared" ca="1" si="15"/>
        <v>1.4085232928129459</v>
      </c>
      <c r="G170" s="23">
        <f t="shared" ca="1" si="16"/>
        <v>9.9695268177772451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ca="1" si="13"/>
        <v>0.71111250060538633</v>
      </c>
      <c r="E171" s="23">
        <f t="shared" ca="1" si="14"/>
        <v>-0.11632803158297379</v>
      </c>
      <c r="F171" s="23">
        <f t="shared" ca="1" si="15"/>
        <v>1.387800813445889</v>
      </c>
      <c r="G171" s="23">
        <f t="shared" ca="1" si="16"/>
        <v>9.8140258029778895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ca="1" si="13"/>
        <v>0.72233412819668197</v>
      </c>
      <c r="E172" s="23">
        <f t="shared" ca="1" si="14"/>
        <v>-0.11242368978261892</v>
      </c>
      <c r="F172" s="23">
        <f t="shared" ca="1" si="15"/>
        <v>1.367931869791845</v>
      </c>
      <c r="G172" s="23">
        <f t="shared" ca="1" si="16"/>
        <v>9.6649297007949269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ca="1" si="13"/>
        <v>0.73337329210009594</v>
      </c>
      <c r="E173" s="23">
        <f t="shared" ca="1" si="14"/>
        <v>-0.10854397330207481</v>
      </c>
      <c r="F173" s="23">
        <f t="shared" ca="1" si="15"/>
        <v>1.3488680109234445</v>
      </c>
      <c r="G173" s="23">
        <f t="shared" ca="1" si="16"/>
        <v>9.5218749365691426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ca="1" si="13"/>
        <v>0.74423392679442824</v>
      </c>
      <c r="E174" s="23">
        <f t="shared" ca="1" si="14"/>
        <v>-0.10468848281183131</v>
      </c>
      <c r="F174" s="23">
        <f t="shared" ca="1" si="15"/>
        <v>1.3305641280785514</v>
      </c>
      <c r="G174" s="23">
        <f t="shared" ca="1" si="16"/>
        <v>9.3845230151733769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ca="1" si="13"/>
        <v>0.75491986127801158</v>
      </c>
      <c r="E175" s="23">
        <f t="shared" ca="1" si="14"/>
        <v>-0.10085682757010897</v>
      </c>
      <c r="F175" s="23">
        <f t="shared" ca="1" si="15"/>
        <v>1.3129781993510983</v>
      </c>
      <c r="G175" s="23">
        <f t="shared" ca="1" si="16"/>
        <v>9.2525586051783346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ca="1" si="13"/>
        <v>0.76543482244402727</v>
      </c>
      <c r="E176" s="23">
        <f t="shared" ca="1" si="14"/>
        <v>-9.7048625193241686E-2</v>
      </c>
      <c r="F176" s="23">
        <f t="shared" ca="1" si="15"/>
        <v>1.2960710535186122</v>
      </c>
      <c r="G176" s="23">
        <f t="shared" ca="1" si="16"/>
        <v>9.1256877666197109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ca="1" si="13"/>
        <v>0.77578243833048277</v>
      </c>
      <c r="E177" s="23">
        <f t="shared" ca="1" si="14"/>
        <v>-9.3263501433386395E-2</v>
      </c>
      <c r="F177" s="23">
        <f t="shared" ca="1" si="15"/>
        <v>1.279806152043377</v>
      </c>
      <c r="G177" s="23">
        <f t="shared" ca="1" si="16"/>
        <v>9.0036363151398575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ca="1" si="13"/>
        <v>0.78596624125014092</v>
      </c>
      <c r="E178" s="23">
        <f t="shared" ca="1" si="14"/>
        <v>-8.9501089963288705E-2</v>
      </c>
      <c r="F178" s="23">
        <f t="shared" ca="1" si="15"/>
        <v>1.264149388176087</v>
      </c>
      <c r="G178" s="23">
        <f t="shared" ca="1" si="16"/>
        <v>8.8861483144661584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ca="1" si="13"/>
        <v>0.79598967080543725</v>
      </c>
      <c r="E179" s="23">
        <f t="shared" ca="1" si="14"/>
        <v>-8.5761032167847237E-2</v>
      </c>
      <c r="F179" s="23">
        <f t="shared" ca="1" si="15"/>
        <v>1.2490689020426036</v>
      </c>
      <c r="G179" s="23">
        <f t="shared" ca="1" si="16"/>
        <v>8.7729846888262539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ca="1" si="13"/>
        <v>0.80585607679319649</v>
      </c>
      <c r="E180" s="23">
        <f t="shared" ca="1" si="14"/>
        <v>-8.2042976942224413E-2</v>
      </c>
      <c r="F180" s="23">
        <f t="shared" ca="1" si="15"/>
        <v>1.2345349105879342</v>
      </c>
      <c r="G180" s="23">
        <f t="shared" ca="1" si="16"/>
        <v>8.6639219468515112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ca="1" si="13"/>
        <v>0.81556872200372221</v>
      </c>
      <c r="E181" s="23">
        <f t="shared" ca="1" si="14"/>
        <v>-7.8346580496266846E-2</v>
      </c>
      <c r="F181" s="23">
        <f t="shared" ca="1" si="15"/>
        <v>1.2205195512736757</v>
      </c>
      <c r="G181" s="23">
        <f t="shared" ca="1" si="16"/>
        <v>8.5587510086861922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ca="1" si="13"/>
        <v>0.82513078491863245</v>
      </c>
      <c r="E182" s="23">
        <f t="shared" ca="1" si="14"/>
        <v>-7.4671506165005647E-2</v>
      </c>
      <c r="F182" s="23">
        <f t="shared" ca="1" si="15"/>
        <v>1.206996738466128</v>
      </c>
      <c r="G182" s="23">
        <f t="shared" ca="1" si="16"/>
        <v>8.4572761283271216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ca="1" si="13"/>
        <v>0.8345453623115997</v>
      </c>
      <c r="E183" s="23">
        <f t="shared" ca="1" si="14"/>
        <v>-7.1017424225017625E-2</v>
      </c>
      <c r="F183" s="23">
        <f t="shared" ca="1" si="15"/>
        <v>1.1939420315051574</v>
      </c>
      <c r="G183" s="23">
        <f t="shared" ca="1" si="16"/>
        <v>8.3593139036154263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ca="1" si="13"/>
        <v>0.84381547175597382</v>
      </c>
      <c r="E184" s="23">
        <f t="shared" ca="1" si="14"/>
        <v>-6.7384011716437098E-2</v>
      </c>
      <c r="F184" s="23">
        <f t="shared" ca="1" si="15"/>
        <v>1.1813325135035144</v>
      </c>
      <c r="G184" s="23">
        <f t="shared" ca="1" si="16"/>
        <v>8.2646923667493617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ca="1" si="13"/>
        <v>0.85294405404307438</v>
      </c>
      <c r="E185" s="23">
        <f t="shared" ca="1" si="14"/>
        <v>-6.3770952270416056E-2</v>
      </c>
      <c r="F185" s="23">
        <f t="shared" ca="1" si="15"/>
        <v>1.1691466799891579</v>
      </c>
      <c r="G185" s="23">
        <f t="shared" ca="1" si="16"/>
        <v>8.1732501486588554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ca="1" si="13"/>
        <v>0.86193397551477469</v>
      </c>
      <c r="E186" s="23">
        <f t="shared" ca="1" si="14"/>
        <v>-6.0177935941839178E-2</v>
      </c>
      <c r="F186" s="23">
        <f t="shared" ca="1" si="15"/>
        <v>1.1573643365666457</v>
      </c>
      <c r="G186" s="23">
        <f t="shared" ca="1" si="16"/>
        <v>8.0848357110588918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ca="1" si="13"/>
        <v>0.87078803031382923</v>
      </c>
      <c r="E187" s="23">
        <f t="shared" ca="1" si="14"/>
        <v>-5.6604659047108902E-2</v>
      </c>
      <c r="F187" s="23">
        <f t="shared" ca="1" si="15"/>
        <v>1.1459665048360843</v>
      </c>
      <c r="G187" s="23">
        <f t="shared" ca="1" si="16"/>
        <v>7.9993066404674558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ca="1" si="13"/>
        <v>0.87950894255524137</v>
      </c>
      <c r="E188" s="23">
        <f t="shared" ca="1" si="14"/>
        <v>-5.3050824006820638E-2</v>
      </c>
      <c r="F188" s="23">
        <f t="shared" ca="1" si="15"/>
        <v>1.1349353358683534</v>
      </c>
      <c r="G188" s="23">
        <f t="shared" ca="1" si="16"/>
        <v>7.9165289989255712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ca="1" si="13"/>
        <v>0.88809936842182957</v>
      </c>
      <c r="E189" s="23">
        <f t="shared" ca="1" si="14"/>
        <v>-4.9516139193157699E-2</v>
      </c>
      <c r="F189" s="23">
        <f t="shared" ca="1" si="15"/>
        <v>1.1242540305925646</v>
      </c>
      <c r="G189" s="23">
        <f t="shared" ca="1" si="16"/>
        <v>7.8363767265866091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ca="1" si="13"/>
        <v>0.89656189818698939</v>
      </c>
      <c r="E190" s="23">
        <f t="shared" ca="1" si="14"/>
        <v>-4.6000318781842083E-2</v>
      </c>
      <c r="F190" s="23">
        <f t="shared" ca="1" si="15"/>
        <v>1.1139067665056246</v>
      </c>
      <c r="G190" s="23">
        <f t="shared" ca="1" si="16"/>
        <v>7.7587310917465047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ca="1" si="13"/>
        <v>0.90489905816753824</v>
      </c>
      <c r="E191" s="23">
        <f t="shared" ca="1" si="14"/>
        <v>-4.2503082608482422E-2</v>
      </c>
      <c r="F191" s="23">
        <f t="shared" ca="1" si="15"/>
        <v>1.1038786301640391</v>
      </c>
      <c r="G191" s="23">
        <f t="shared" ca="1" si="16"/>
        <v>7.6834801842637912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ca="1" si="13"/>
        <v>0.91311331260938644</v>
      </c>
      <c r="E192" s="23">
        <f t="shared" ca="1" si="14"/>
        <v>-3.9024156029168165E-2</v>
      </c>
      <c r="F192" s="23">
        <f t="shared" ca="1" si="15"/>
        <v>1.0941555549647632</v>
      </c>
      <c r="G192" s="23">
        <f t="shared" ca="1" si="16"/>
        <v>7.6105184486685111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ca="1" si="13"/>
        <v>0.92120706550866227</v>
      </c>
      <c r="E193" s="23">
        <f t="shared" ca="1" si="14"/>
        <v>-3.556326978516329E-2</v>
      </c>
      <c r="F193" s="23">
        <f t="shared" ca="1" si="15"/>
        <v>1.0847242637649732</v>
      </c>
      <c r="G193" s="23">
        <f t="shared" ca="1" si="16"/>
        <v>7.5397462535822886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ca="1" si="13"/>
        <v>0.92918266237080516</v>
      </c>
      <c r="E194" s="23">
        <f t="shared" ca="1" si="14"/>
        <v>-3.2120159871560756E-2</v>
      </c>
      <c r="F194" s="23">
        <f t="shared" ca="1" si="15"/>
        <v>1.0755722159302192</v>
      </c>
      <c r="G194" s="23">
        <f t="shared" ca="1" si="16"/>
        <v>7.471069494368864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ca="1" si="13"/>
        <v>0.93704239191002903</v>
      </c>
      <c r="E195" s="23">
        <f t="shared" ca="1" si="14"/>
        <v>-2.8694567409762468E-2</v>
      </c>
      <c r="F195" s="23">
        <f t="shared" ca="1" si="15"/>
        <v>1.0666875584367279</v>
      </c>
      <c r="G195" s="23">
        <f t="shared" ca="1" si="16"/>
        <v>7.4043992262068929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ca="1" si="13"/>
        <v>0.94478848769145596</v>
      </c>
      <c r="E196" s="23">
        <f t="shared" ca="1" si="14"/>
        <v>-2.5286238523655483E-2</v>
      </c>
      <c r="F196" s="23">
        <f t="shared" ca="1" si="15"/>
        <v>1.0580590806868184</v>
      </c>
      <c r="G196" s="23">
        <f t="shared" ca="1" si="16"/>
        <v>7.3396513250258408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ca="1" si="13"/>
        <v>0.9524231297181196</v>
      </c>
      <c r="E197" s="23">
        <f t="shared" ca="1" si="14"/>
        <v>-2.1894924219359364E-2</v>
      </c>
      <c r="F197" s="23">
        <f t="shared" ca="1" si="15"/>
        <v>1.0496761727266843</v>
      </c>
      <c r="G197" s="23">
        <f t="shared" ca="1" si="16"/>
        <v>7.2767461739731765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ca="1" si="13"/>
        <v>0.95994844596494022</v>
      </c>
      <c r="E198" s="23">
        <f t="shared" ca="1" si="14"/>
        <v>-1.8520380268427304E-2</v>
      </c>
      <c r="F198" s="23">
        <f t="shared" ca="1" si="15"/>
        <v>1.0415287865834166</v>
      </c>
      <c r="G198" s="23">
        <f t="shared" ca="1" si="16"/>
        <v>7.215608373288263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ca="1" si="13"/>
        <v>0.96736651386169337</v>
      </c>
      <c r="E199" s="23">
        <f t="shared" ca="1" si="14"/>
        <v>-1.5162367094382663E-2</v>
      </c>
      <c r="F199" s="23">
        <f t="shared" ca="1" si="15"/>
        <v>1.0336074004632649</v>
      </c>
      <c r="G199" s="23">
        <f t="shared" ca="1" si="16"/>
        <v>7.1561664716469311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ca="1" si="13"/>
        <v>0.9746793617268954</v>
      </c>
      <c r="E200" s="23">
        <f t="shared" ca="1" si="14"/>
        <v>-1.1820649662482955E-2</v>
      </c>
      <c r="F200" s="23">
        <f t="shared" ca="1" si="15"/>
        <v>1.0259029855760027</v>
      </c>
      <c r="G200" s="23">
        <f t="shared" ca="1" si="16"/>
        <v>7.0983527172122622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ca="1" si="13"/>
        <v>0.98188897015445542</v>
      </c>
      <c r="E201" s="23">
        <f t="shared" ca="1" si="14"/>
        <v>-8.4949973726033724E-3</v>
      </c>
      <c r="F201" s="23">
        <f t="shared" ca="1" si="15"/>
        <v>1.0184069753710387</v>
      </c>
      <c r="G201" s="23">
        <f t="shared" ca="1" si="16"/>
        <v>7.042102826783065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ca="1" si="13"/>
        <v>0.98899727335486542</v>
      </c>
      <c r="E202" s="23">
        <f t="shared" ca="1" si="14"/>
        <v>-5.1851839551380913E-3</v>
      </c>
      <c r="F202" s="23">
        <f t="shared" ca="1" si="15"/>
        <v>1.0111112369897886</v>
      </c>
      <c r="G202" s="23">
        <f t="shared" ca="1" si="16"/>
        <v>6.9873557715731307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ca="1" si="13"/>
        <v>0.99600616045262125</v>
      </c>
      <c r="E203" s="23">
        <f t="shared" ca="1" si="14"/>
        <v>-1.8909873698196246E-3</v>
      </c>
      <c r="F203" s="23">
        <f t="shared" ca="1" si="15"/>
        <v>1.0040080447559707</v>
      </c>
      <c r="G203" s="23">
        <f t="shared" ca="1" si="16"/>
        <v>6.9340535782830006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ca="1" si="13"/>
        <v>1.0029174767415014</v>
      </c>
      <c r="E204" s="23">
        <f t="shared" ca="1" si="14"/>
        <v>1.3878102926378336E-3</v>
      </c>
      <c r="F204" s="23">
        <f t="shared" ca="1" si="15"/>
        <v>0.99709005554106311</v>
      </c>
      <c r="G204" s="23">
        <f t="shared" ca="1" si="16"/>
        <v>6.8821411442429268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ca="1" si="13"/>
        <v>1.0097330248992598</v>
      </c>
      <c r="E205" s="23">
        <f t="shared" ca="1" si="14"/>
        <v>4.6514229061629369E-3</v>
      </c>
      <c r="F205" s="23">
        <f t="shared" ca="1" si="15"/>
        <v>0.99035028585628937</v>
      </c>
      <c r="G205" s="23">
        <f t="shared" ca="1" si="16"/>
        <v>6.8315660655116464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ca="1" si="13"/>
        <v>1.0164545661632258</v>
      </c>
      <c r="E206" s="23">
        <f t="shared" ca="1" si="14"/>
        <v>7.9000604023076616E-3</v>
      </c>
      <c r="F206" s="23">
        <f t="shared" ca="1" si="15"/>
        <v>0.98378209053535437</v>
      </c>
      <c r="G206" s="23">
        <f t="shared" ca="1" si="16"/>
        <v>6.7822784769121141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ca="1" si="13"/>
        <v>1.0230838214682416</v>
      </c>
      <c r="E207" s="23">
        <f t="shared" ca="1" si="14"/>
        <v>1.1133928860669039E-2</v>
      </c>
      <c r="F207" s="23">
        <f t="shared" ca="1" si="15"/>
        <v>0.97737914288381267</v>
      </c>
      <c r="G207" s="23">
        <f t="shared" ca="1" si="16"/>
        <v>6.734230903072822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ca="1" si="13"/>
        <v>1.0296224725483123</v>
      </c>
      <c r="E208" s="23">
        <f t="shared" ca="1" si="14"/>
        <v>1.4353230596833183E-2</v>
      </c>
      <c r="F208" s="23">
        <f t="shared" ca="1" si="15"/>
        <v>0.97113541618154398</v>
      </c>
      <c r="G208" s="23">
        <f t="shared" ca="1" si="16"/>
        <v>6.6873781196227826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ca="1" si="13"/>
        <v>1.0360721630032805</v>
      </c>
      <c r="E209" s="23">
        <f t="shared" ca="1" si="14"/>
        <v>1.7558164247920803E-2</v>
      </c>
      <c r="F209" s="23">
        <f t="shared" ca="1" si="15"/>
        <v>0.96504516643445981</v>
      </c>
      <c r="G209" s="23">
        <f t="shared" ca="1" si="16"/>
        <v>6.6416770237607388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ca="1" si="13"/>
        <v>1.0424344993317964</v>
      </c>
      <c r="E210" s="23">
        <f t="shared" ca="1" si="14"/>
        <v>2.0748924855810938E-2</v>
      </c>
      <c r="F210" s="23">
        <f t="shared" ca="1" si="15"/>
        <v>0.95910291628030364</v>
      </c>
      <c r="G210" s="23">
        <f t="shared" ca="1" si="16"/>
        <v>6.5970865134846433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ca="1" si="13"/>
        <v>1.0487110519317846</v>
      </c>
      <c r="E211" s="23">
        <f t="shared" ca="1" si="14"/>
        <v>2.3925703948114264E-2</v>
      </c>
      <c r="F211" s="23">
        <f t="shared" ca="1" si="15"/>
        <v>0.95330343996139522</v>
      </c>
      <c r="G211" s="23">
        <f t="shared" ca="1" si="16"/>
        <v>6.5535673748274839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ca="1" si="13"/>
        <v>1.0549033560695809</v>
      </c>
      <c r="E212" s="23">
        <f t="shared" ca="1" si="14"/>
        <v>2.7088689616968791E-2</v>
      </c>
      <c r="F212" s="23">
        <f t="shared" ca="1" si="15"/>
        <v>0.94764174928439882</v>
      </c>
      <c r="G212" s="23">
        <f t="shared" ca="1" si="16"/>
        <v>6.5110821764996905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ca="1" si="13"/>
        <v>1.0610129128188495</v>
      </c>
      <c r="E213" s="23">
        <f t="shared" ca="1" si="14"/>
        <v>3.0238066595724249E-2</v>
      </c>
      <c r="F213" s="23">
        <f t="shared" ca="1" si="15"/>
        <v>0.94211308049380915</v>
      </c>
      <c r="G213" s="23">
        <f t="shared" ca="1" si="16"/>
        <v>6.4695951713880868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ca="1" si="13"/>
        <v>1.0670411899703567</v>
      </c>
      <c r="E214" s="23">
        <f t="shared" ca="1" si="14"/>
        <v>3.3374016333582002E-2</v>
      </c>
      <c r="F214" s="23">
        <f t="shared" ca="1" si="15"/>
        <v>0.93671288199185332</v>
      </c>
      <c r="G214" s="23">
        <f t="shared" ca="1" si="16"/>
        <v>6.4290722044062951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ca="1" si="13"/>
        <v>1.0729896229136255</v>
      </c>
      <c r="E215" s="23">
        <f t="shared" ca="1" si="14"/>
        <v>3.6496717068252978E-2</v>
      </c>
      <c r="F215" s="23">
        <f t="shared" ca="1" si="15"/>
        <v>0.93143680284299013</v>
      </c>
      <c r="G215" s="23">
        <f t="shared" ca="1" si="16"/>
        <v>6.3894806262327766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ca="1" si="13"/>
        <v>1.0788596154914643</v>
      </c>
      <c r="E216" s="23">
        <f t="shared" ca="1" si="14"/>
        <v>3.9606343896695706E-2</v>
      </c>
      <c r="F216" s="23">
        <f t="shared" ca="1" si="15"/>
        <v>0.92628068200617886</v>
      </c>
      <c r="G216" s="23">
        <f t="shared" ca="1" si="16"/>
        <v>6.350789212510012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ca="1" si="13"/>
        <v>1.0846525408283183</v>
      </c>
      <c r="E217" s="23">
        <f t="shared" ca="1" si="14"/>
        <v>4.270306884399204E-2</v>
      </c>
      <c r="F217" s="23">
        <f t="shared" ca="1" si="15"/>
        <v>0.92124053824265251</v>
      </c>
      <c r="G217" s="23">
        <f t="shared" ca="1" si="16"/>
        <v>6.3129680881126617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ca="1" si="13"/>
        <v>1.0903697421333545</v>
      </c>
      <c r="E218" s="23">
        <f t="shared" ca="1" si="14"/>
        <v>4.5787060930419073E-2</v>
      </c>
      <c r="F218" s="23">
        <f t="shared" ca="1" si="15"/>
        <v>0.91631256065108979</v>
      </c>
      <c r="G218" s="23">
        <f t="shared" ca="1" si="16"/>
        <v>6.2759886561237117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ca="1" si="13"/>
        <v>1.0960125334791588</v>
      </c>
      <c r="E219" s="23">
        <f t="shared" ca="1" si="14"/>
        <v>4.8858486236770887E-2</v>
      </c>
      <c r="F219" s="23">
        <f t="shared" ca="1" si="15"/>
        <v>0.91149309978587911</v>
      </c>
      <c r="G219" s="23">
        <f t="shared" ca="1" si="16"/>
        <v>6.2398235311861319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ca="1" si="13"/>
        <v>1.1015822005568872</v>
      </c>
      <c r="E220" s="23">
        <f t="shared" ca="1" si="14"/>
        <v>5.1917507967983209E-2</v>
      </c>
      <c r="F220" s="23">
        <f t="shared" ca="1" si="15"/>
        <v>0.90677865931764667</v>
      </c>
      <c r="G220" s="23">
        <f t="shared" ca="1" si="16"/>
        <v>6.2044464769236614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ca="1" si="19">1+$E$14/$E$13*(1-$C$19^2/C221^2)</f>
        <v>1.1070800014086823</v>
      </c>
      <c r="E221" s="23">
        <f t="shared" ref="E221:E289" ca="1" si="20">$C$20*(C221/$C$19-$C$19/C221)</f>
        <v>5.4964286515114008E-2</v>
      </c>
      <c r="F221" s="23">
        <f t="shared" ca="1" si="15"/>
        <v>0.90216588819839227</v>
      </c>
      <c r="G221" s="23">
        <f t="shared" ca="1" si="16"/>
        <v>6.1698323471481711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ca="1" si="19"/>
        <v>1.1125071671381328</v>
      </c>
      <c r="E222" s="23">
        <f t="shared" ca="1" si="20"/>
        <v>5.7998979515726648E-2</v>
      </c>
      <c r="F222" s="23">
        <f t="shared" ref="F222:F284" ca="1" si="21">(D222^2+E222^2)^0.5/(D222^2+E222^2)</f>
        <v>0.89765157329648981</v>
      </c>
      <c r="G222" s="23">
        <f t="shared" ref="G222:G285" ca="1" si="22">F222*$C$22/$C$12-$C$3</f>
        <v>6.1359570305928726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ca="1" si="19"/>
        <v>1.1178649025995244</v>
      </c>
      <c r="E223" s="23">
        <f t="shared" ca="1" si="20"/>
        <v>6.1021741912725108E-2</v>
      </c>
      <c r="F223" s="23">
        <f t="shared" ca="1" si="21"/>
        <v>0.8932326324694686</v>
      </c>
      <c r="G223" s="23">
        <f t="shared" ca="1" si="22"/>
        <v>6.102797398930627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ca="1" si="19"/>
        <v>1.1231543870666063</v>
      </c>
      <c r="E224" s="23">
        <f t="shared" ca="1" si="20"/>
        <v>6.4032726011687538E-2</v>
      </c>
      <c r="F224" s="23">
        <f t="shared" ca="1" si="21"/>
        <v>0.88890610804492831</v>
      </c>
      <c r="G224" s="23">
        <f t="shared" ca="1" si="22"/>
        <v>6.0703312578548747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ca="1" si="19"/>
        <v>1.1283767748815612</v>
      </c>
      <c r="E225" s="23">
        <f t="shared" ca="1" si="20"/>
        <v>6.7032081536741395E-2</v>
      </c>
      <c r="F225" s="23">
        <f t="shared" ca="1" si="21"/>
        <v>0.88466916068218771</v>
      </c>
      <c r="G225" s="23">
        <f t="shared" ca="1" si="22"/>
        <v>6.0385373010175956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ca="1" si="19"/>
        <v>1.1335331960848478</v>
      </c>
      <c r="E226" s="23">
        <f t="shared" ca="1" si="20"/>
        <v>7.0019955685024907E-2</v>
      </c>
      <c r="F226" s="23">
        <f t="shared" ca="1" si="21"/>
        <v>0.88051906358930754</v>
      </c>
      <c r="G226" s="23">
        <f t="shared" ca="1" si="22"/>
        <v>6.0073950666339702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ca="1" si="19"/>
        <v>1.1386247570265606</v>
      </c>
      <c r="E227" s="23">
        <f t="shared" ca="1" si="20"/>
        <v>7.2996493179774413E-2</v>
      </c>
      <c r="F227" s="23">
        <f t="shared" ca="1" si="21"/>
        <v>0.87645319707201308</v>
      </c>
      <c r="G227" s="23">
        <f t="shared" ca="1" si="22"/>
        <v>5.9768848965776256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ca="1" si="19"/>
        <v>1.1436525409599185</v>
      </c>
      <c r="E228" s="23">
        <f t="shared" ca="1" si="20"/>
        <v>7.5961836322080631E-2</v>
      </c>
      <c r="F228" s="23">
        <f t="shared" ca="1" si="21"/>
        <v>0.87246904339278564</v>
      </c>
      <c r="G228" s="23">
        <f t="shared" ca="1" si="22"/>
        <v>5.9469878978033694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ca="1" si="19"/>
        <v>1.1486176086174795</v>
      </c>
      <c r="E229" s="23">
        <f t="shared" ca="1" si="20"/>
        <v>7.8916125041348928E-2</v>
      </c>
      <c r="F229" s="23">
        <f t="shared" ca="1" si="21"/>
        <v>0.86856418191996321</v>
      </c>
      <c r="G229" s="23">
        <f t="shared" ca="1" si="22"/>
        <v>5.9176859059461542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ca="1" si="19"/>
        <v>1.1535209987706556</v>
      </c>
      <c r="E230" s="23">
        <f t="shared" ca="1" si="20"/>
        <v>8.1859496944505283E-2</v>
      </c>
      <c r="F230" s="23">
        <f t="shared" ca="1" si="21"/>
        <v>0.86473628454816742</v>
      </c>
      <c r="G230" s="23">
        <f t="shared" ca="1" si="22"/>
        <v>5.8889614509560673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ca="1" si="19"/>
        <v>1.158363728773075</v>
      </c>
      <c r="E231" s="23">
        <f t="shared" ca="1" si="20"/>
        <v>8.4792087363980501E-2</v>
      </c>
      <c r="F231" s="23">
        <f t="shared" ca="1" si="21"/>
        <v>0.86098311137271344</v>
      </c>
      <c r="G231" s="23">
        <f t="shared" ca="1" si="22"/>
        <v>5.8607977246391956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ca="1" si="19"/>
        <v>1.1631467950883265</v>
      </c>
      <c r="E232" s="23">
        <f t="shared" ca="1" si="20"/>
        <v>8.7714029404511576E-2</v>
      </c>
      <c r="F232" s="23">
        <f t="shared" ca="1" si="21"/>
        <v>0.85730250660190155</v>
      </c>
      <c r="G232" s="23">
        <f t="shared" ca="1" si="22"/>
        <v>5.8331785499835576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ca="1" si="19"/>
        <v>1.1678711738025922</v>
      </c>
      <c r="E233" s="23">
        <f t="shared" ca="1" si="20"/>
        <v>9.0625453988790419E-2</v>
      </c>
      <c r="F233" s="23">
        <f t="shared" ca="1" si="21"/>
        <v>0.85369239469223124</v>
      </c>
      <c r="G233" s="23">
        <f t="shared" ca="1" si="22"/>
        <v>5.8060883521578379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ca="1" si="19"/>
        <v>1.1725378211226651</v>
      </c>
      <c r="E234" s="23">
        <f t="shared" ca="1" si="20"/>
        <v>9.3526489901995621E-2</v>
      </c>
      <c r="F234" s="23">
        <f t="shared" ca="1" si="21"/>
        <v>0.85015077669263073</v>
      </c>
      <c r="G234" s="23">
        <f t="shared" ca="1" si="22"/>
        <v>5.7795121310785662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ca="1" si="19"/>
        <v>1.1771476738598241</v>
      </c>
      <c r="E235" s="23">
        <f t="shared" ca="1" si="20"/>
        <v>9.6417263835237813E-2</v>
      </c>
      <c r="F235" s="23">
        <f t="shared" ca="1" si="21"/>
        <v>0.84667572678476533</v>
      </c>
      <c r="G235" s="23">
        <f t="shared" ca="1" si="22"/>
        <v>5.7534354354486732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ca="1" si="19"/>
        <v>1.1817016499000241</v>
      </c>
      <c r="E236" s="23">
        <f t="shared" ca="1" si="20"/>
        <v>9.9297900427949753E-2</v>
      </c>
      <c r="F236" s="23">
        <f t="shared" ca="1" si="21"/>
        <v>0.84326538900738857</v>
      </c>
      <c r="G236" s="23">
        <f t="shared" ca="1" si="22"/>
        <v>5.7278443381770927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ca="1" si="19"/>
        <v>1.1862006486608405</v>
      </c>
      <c r="E237" s="23">
        <f t="shared" ca="1" si="20"/>
        <v>0.10216852230925084</v>
      </c>
      <c r="F237" s="23">
        <f t="shared" ca="1" si="21"/>
        <v>0.83991797415352487</v>
      </c>
      <c r="G237" s="23">
        <f t="shared" ca="1" si="22"/>
        <v>5.7027254130952931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ca="1" si="19"/>
        <v>1.1906455515355945</v>
      </c>
      <c r="E238" s="23">
        <f t="shared" ca="1" si="20"/>
        <v>0.10502925013831461</v>
      </c>
      <c r="F238" s="23">
        <f t="shared" ca="1" si="21"/>
        <v>0.83663175683003788</v>
      </c>
      <c r="G238" s="23">
        <f t="shared" ca="1" si="22"/>
        <v>5.6780657128923426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ca="1" si="19"/>
        <v>1.1950372223250683</v>
      </c>
      <c r="E239" s="23">
        <f t="shared" ca="1" si="20"/>
        <v>0.10788020264376799</v>
      </c>
      <c r="F239" s="23">
        <f t="shared" ca="1" si="21"/>
        <v>0.83340507266984931</v>
      </c>
      <c r="G239" s="23">
        <f t="shared" ca="1" si="22"/>
        <v>5.6538527481954652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ca="1" si="19"/>
        <v>1.1993765076572029</v>
      </c>
      <c r="E240" s="23">
        <f t="shared" ca="1" si="20"/>
        <v>0.1107214966621482</v>
      </c>
      <c r="F240" s="23">
        <f t="shared" ca="1" si="21"/>
        <v>0.83023631568772682</v>
      </c>
      <c r="G240" s="23">
        <f t="shared" ca="1" si="22"/>
        <v>5.6300744677279297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ca="1" si="19"/>
        <v>1.2036642373951629</v>
      </c>
      <c r="E241" s="23">
        <f t="shared" ca="1" si="20"/>
        <v>0.113553247175444</v>
      </c>
      <c r="F241" s="23">
        <f t="shared" ca="1" si="21"/>
        <v>0.82712393577116183</v>
      </c>
      <c r="G241" s="23">
        <f t="shared" ca="1" si="22"/>
        <v>5.6067192394806584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ca="1" si="19"/>
        <v>1.2079012250341314</v>
      </c>
      <c r="E242" s="23">
        <f t="shared" ca="1" si="20"/>
        <v>0.11637556734774739</v>
      </c>
      <c r="F242" s="23">
        <f t="shared" ca="1" si="21"/>
        <v>0.82406643629842891</v>
      </c>
      <c r="G242" s="23">
        <f t="shared" ca="1" si="22"/>
        <v>5.5837758328381941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ca="1" si="19"/>
        <v>1.2120882680871925</v>
      </c>
      <c r="E243" s="23">
        <f t="shared" ca="1" si="20"/>
        <v>0.11918856856103863</v>
      </c>
      <c r="F243" s="23">
        <f t="shared" ca="1" si="21"/>
        <v>0.82106237187642728</v>
      </c>
      <c r="G243" s="23">
        <f t="shared" ca="1" si="22"/>
        <v>5.5612334016035163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ca="1" si="19"/>
        <v>1.2162261484606414</v>
      </c>
      <c r="E244" s="23">
        <f t="shared" ca="1" si="20"/>
        <v>0.1219923604501295</v>
      </c>
      <c r="F244" s="23">
        <f t="shared" ca="1" si="21"/>
        <v>0.81811034619139877</v>
      </c>
      <c r="G244" s="23">
        <f t="shared" ca="1" si="22"/>
        <v>5.5390814678698801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ca="1" si="19"/>
        <v>1.2203156328190523</v>
      </c>
      <c r="E245" s="23">
        <f t="shared" ca="1" si="20"/>
        <v>0.12478705093678821</v>
      </c>
      <c r="F245" s="23">
        <f t="shared" ca="1" si="21"/>
        <v>0.81520900996605694</v>
      </c>
      <c r="G245" s="23">
        <f t="shared" ca="1" si="22"/>
        <v>5.5173099066911524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ca="1" si="19"/>
        <v>1.2243574729404219</v>
      </c>
      <c r="E246" s="23">
        <f t="shared" ca="1" si="20"/>
        <v>0.12757274626306639</v>
      </c>
      <c r="F246" s="23">
        <f t="shared" ca="1" si="21"/>
        <v>0.81235705901708066</v>
      </c>
      <c r="G246" s="23">
        <f t="shared" ca="1" si="22"/>
        <v>5.4959089315052969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ca="1" si="19"/>
        <v>1.2283524060616962</v>
      </c>
      <c r="E247" s="23">
        <f t="shared" ca="1" si="20"/>
        <v>0.13034955102385215</v>
      </c>
      <c r="F247" s="23">
        <f t="shared" ca="1" si="21"/>
        <v>0.80955323240731225</v>
      </c>
      <c r="G247" s="23">
        <f t="shared" ca="1" si="22"/>
        <v>5.4748690802685021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ca="1" si="19"/>
        <v>1.232301155214977</v>
      </c>
      <c r="E248" s="23">
        <f t="shared" ca="1" si="20"/>
        <v>0.13311756819866857</v>
      </c>
      <c r="F248" s="23">
        <f t="shared" ca="1" si="21"/>
        <v>0.8067963106873588</v>
      </c>
      <c r="G248" s="23">
        <f t="shared" ca="1" si="22"/>
        <v>5.4541812022602034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ca="1" si="19"/>
        <v>1.2362044295546939</v>
      </c>
      <c r="E249" s="23">
        <f t="shared" ca="1" si="20"/>
        <v>0.13587689918273843</v>
      </c>
      <c r="F249" s="23">
        <f t="shared" ca="1" si="21"/>
        <v>0.80408511422162599</v>
      </c>
      <c r="G249" s="23">
        <f t="shared" ca="1" si="22"/>
        <v>5.4338364455216785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ca="1" si="19"/>
        <v>1.2400629246760182</v>
      </c>
      <c r="E250" s="23">
        <f t="shared" ca="1" si="20"/>
        <v>0.13862764381733464</v>
      </c>
      <c r="F250" s="23">
        <f t="shared" ca="1" si="21"/>
        <v>0.80141850159413164</v>
      </c>
      <c r="G250" s="23">
        <f t="shared" ca="1" si="22"/>
        <v>5.413826244893305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ca="1" si="19"/>
        <v>1.2438773229247873</v>
      </c>
      <c r="E251" s="23">
        <f t="shared" ca="1" si="20"/>
        <v>0.14136990041943603</v>
      </c>
      <c r="F251" s="23">
        <f t="shared" ca="1" si="21"/>
        <v>0.79879536808972595</v>
      </c>
      <c r="G251" s="23">
        <f t="shared" ca="1" si="22"/>
        <v>5.3941423106176734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ca="1" si="19"/>
        <v>1.2476482936991924</v>
      </c>
      <c r="E252" s="23">
        <f t="shared" ca="1" si="20"/>
        <v>0.1441037658107058</v>
      </c>
      <c r="F252" s="23">
        <f t="shared" ca="1" si="21"/>
        <v>0.79621464424662358</v>
      </c>
      <c r="G252" s="23">
        <f t="shared" ca="1" si="22"/>
        <v>5.3747766174778233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ca="1" si="19"/>
        <v>1.2513764937434875</v>
      </c>
      <c r="E253" s="23">
        <f t="shared" ca="1" si="20"/>
        <v>0.14682933534581258</v>
      </c>
      <c r="F253" s="23">
        <f t="shared" ca="1" si="21"/>
        <v>0.79367529447639462</v>
      </c>
      <c r="G253" s="23">
        <f t="shared" ca="1" si="22"/>
        <v>5.355721394441681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ca="1" si="19"/>
        <v>1.2550625674339488</v>
      </c>
      <c r="E254" s="23">
        <f t="shared" ca="1" si="20"/>
        <v>0.14954670294010922</v>
      </c>
      <c r="F254" s="23">
        <f t="shared" ca="1" si="21"/>
        <v>0.791176315747805</v>
      </c>
      <c r="G254" s="23">
        <f t="shared" ca="1" si="22"/>
        <v>5.3369691147856351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ca="1" si="19"/>
        <v>1.2587071470573283</v>
      </c>
      <c r="E255" s="23">
        <f t="shared" ca="1" si="20"/>
        <v>0.15225596109668754</v>
      </c>
      <c r="F255" s="23">
        <f t="shared" ca="1" si="21"/>
        <v>0.78871673633110539</v>
      </c>
      <c r="G255" s="23">
        <f t="shared" ca="1" si="22"/>
        <v>5.3185124866717031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ca="1" si="19"/>
        <v>1.2623108530820171</v>
      </c>
      <c r="E256" s="23">
        <f t="shared" ca="1" si="20"/>
        <v>0.1549572009328252</v>
      </c>
      <c r="F256" s="23">
        <f t="shared" ca="1" si="21"/>
        <v>0.78629561459957842</v>
      </c>
      <c r="G256" s="23">
        <f t="shared" ca="1" si="22"/>
        <v>5.3003444441543719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ca="1" si="19"/>
        <v>1.2658742944221402</v>
      </c>
      <c r="E257" s="23">
        <f t="shared" ca="1" si="20"/>
        <v>0.15765051220584067</v>
      </c>
      <c r="F257" s="23">
        <f t="shared" ca="1" si="21"/>
        <v>0.78391203788534103</v>
      </c>
      <c r="G257" s="23">
        <f t="shared" ca="1" si="22"/>
        <v>5.2824581385945626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ca="1" si="19"/>
        <v>1.2693980686947937</v>
      </c>
      <c r="E258" s="23">
        <f t="shared" ca="1" si="20"/>
        <v>0.16033598333837096</v>
      </c>
      <c r="F258" s="23">
        <f t="shared" ca="1" si="21"/>
        <v>0.78156512138657497</v>
      </c>
      <c r="G258" s="23">
        <f t="shared" ca="1" si="22"/>
        <v>5.2648469304595142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ca="1" si="19"/>
        <v>1.2728827624706236</v>
      </c>
      <c r="E259" s="23">
        <f t="shared" ca="1" si="20"/>
        <v>0.16301370144308816</v>
      </c>
      <c r="F259" s="23">
        <f t="shared" ca="1" si="21"/>
        <v>0.77925400712352566</v>
      </c>
      <c r="G259" s="23">
        <f t="shared" ca="1" si="22"/>
        <v>5.247504381488624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ca="1" si="19"/>
        <v>1.2763289515179432</v>
      </c>
      <c r="E260" s="23">
        <f t="shared" ca="1" si="20"/>
        <v>0.16568375234686833</v>
      </c>
      <c r="F260" s="23">
        <f t="shared" ca="1" si="21"/>
        <v>0.77697786294076998</v>
      </c>
      <c r="G260" s="23">
        <f t="shared" ca="1" si="22"/>
        <v>5.2304242472064875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ca="1" si="19"/>
        <v>1.2797372010405814</v>
      </c>
      <c r="E261" s="23">
        <f t="shared" ca="1" si="20"/>
        <v>0.16834622061442786</v>
      </c>
      <c r="F261" s="23">
        <f t="shared" ca="1" si="21"/>
        <v>0.77473588155338369</v>
      </c>
      <c r="G261" s="23">
        <f t="shared" ca="1" si="22"/>
        <v>5.2136004697653542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ca="1" si="19"/>
        <v>1.283108065909643</v>
      </c>
      <c r="E262" s="23">
        <f t="shared" ca="1" si="20"/>
        <v>0.1710011895714392</v>
      </c>
      <c r="F262" s="23">
        <f t="shared" ca="1" si="21"/>
        <v>0.77252727963479495</v>
      </c>
      <c r="G262" s="23">
        <f t="shared" ca="1" si="22"/>
        <v>5.1970271711004106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ca="1" si="19"/>
        <v>1.2864420908893588</v>
      </c>
      <c r="E263" s="23">
        <f t="shared" ca="1" si="20"/>
        <v>0.17364874132714225</v>
      </c>
      <c r="F263" s="23">
        <f t="shared" ca="1" si="21"/>
        <v>0.77035129694421844</v>
      </c>
      <c r="G263" s="23">
        <f t="shared" ca="1" si="22"/>
        <v>5.1806986463820612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ca="1" si="19"/>
        <v>1.2897398108571969</v>
      </c>
      <c r="E264" s="23">
        <f t="shared" ca="1" si="20"/>
        <v>0.17628895679646026</v>
      </c>
      <c r="F264" s="23">
        <f t="shared" ca="1" si="21"/>
        <v>0.76820719549169791</v>
      </c>
      <c r="G264" s="23">
        <f t="shared" ca="1" si="22"/>
        <v>5.1646093577504244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ca="1" si="19"/>
        <v>1.2930017510184029</v>
      </c>
      <c r="E265" s="23">
        <f t="shared" ca="1" si="20"/>
        <v>0.17892191572163654</v>
      </c>
      <c r="F265" s="23">
        <f t="shared" ca="1" si="21"/>
        <v>0.76609425873888881</v>
      </c>
      <c r="G265" s="23">
        <f t="shared" ca="1" si="22"/>
        <v>5.1487539283180279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ca="1" si="19"/>
        <v>1.2962284271151259</v>
      </c>
      <c r="E266" s="23">
        <f t="shared" ca="1" si="20"/>
        <v>0.18154769669340184</v>
      </c>
      <c r="F266" s="23">
        <f t="shared" ca="1" si="21"/>
        <v>0.76401179083381754</v>
      </c>
      <c r="G266" s="23">
        <f t="shared" ca="1" si="22"/>
        <v>5.1331271364274551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ca="1" si="19"/>
        <v>1.2994203456302913</v>
      </c>
      <c r="E267" s="23">
        <f t="shared" ca="1" si="20"/>
        <v>0.18416637717168513</v>
      </c>
      <c r="F267" s="23">
        <f t="shared" ca="1" si="21"/>
        <v>0.76195911587795651</v>
      </c>
      <c r="G267" s="23">
        <f t="shared" ca="1" si="22"/>
        <v>5.1177239101514989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ca="1" si="19"/>
        <v>1.3025780039863655</v>
      </c>
      <c r="E268" s="23">
        <f t="shared" ca="1" si="20"/>
        <v>0.1867780335058786</v>
      </c>
      <c r="F268" s="23">
        <f t="shared" ca="1" si="21"/>
        <v>0.75993557722403982</v>
      </c>
      <c r="G268" s="23">
        <f t="shared" ca="1" si="22"/>
        <v>5.1025393220239801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ca="1" si="19"/>
        <v>1.3057018907391611</v>
      </c>
      <c r="E269" s="23">
        <f t="shared" ca="1" si="20"/>
        <v>0.18938274095466898</v>
      </c>
      <c r="F269" s="23">
        <f t="shared" ca="1" si="21"/>
        <v>0.75794053680313656</v>
      </c>
      <c r="G269" s="23">
        <f t="shared" ca="1" si="22"/>
        <v>5.0875685839901239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ca="1" si="19"/>
        <v>1.3087924857668227</v>
      </c>
      <c r="E270" s="23">
        <f t="shared" ca="1" si="20"/>
        <v>0.19198057370544486</v>
      </c>
      <c r="F270" s="23">
        <f t="shared" ca="1" si="21"/>
        <v>0.75597337447957591</v>
      </c>
      <c r="G270" s="23">
        <f t="shared" ca="1" si="22"/>
        <v>5.072807042565934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ca="1" si="19"/>
        <v>1.3118502604541302</v>
      </c>
      <c r="E271" s="23">
        <f t="shared" ca="1" si="20"/>
        <v>0.19457160489329159</v>
      </c>
      <c r="F271" s="23">
        <f t="shared" ca="1" si="21"/>
        <v>0.75403348743239496</v>
      </c>
      <c r="G271" s="23">
        <f t="shared" ca="1" si="22"/>
        <v>5.0582501741965871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ca="1" si="19"/>
        <v>1.3148756778722512</v>
      </c>
      <c r="E272" s="23">
        <f t="shared" ca="1" si="20"/>
        <v>0.19715590661958304</v>
      </c>
      <c r="F272" s="23">
        <f t="shared" ca="1" si="21"/>
        <v>0.75212028956205434</v>
      </c>
      <c r="G272" s="23">
        <f t="shared" ca="1" si="22"/>
        <v>5.0438935808044425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ca="1" si="19"/>
        <v>1.3178691929540705</v>
      </c>
      <c r="E273" s="23">
        <f t="shared" ca="1" si="20"/>
        <v>0.19973354997018047</v>
      </c>
      <c r="F273" s="23">
        <f t="shared" ca="1" si="21"/>
        <v>0.75023321092122952</v>
      </c>
      <c r="G273" s="23">
        <f t="shared" ca="1" si="22"/>
        <v>5.0297329855177155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ca="1" si="19"/>
        <v>1.3208312526652213</v>
      </c>
      <c r="E274" s="23">
        <f t="shared" ca="1" si="20"/>
        <v>0.20230460503324918</v>
      </c>
      <c r="F274" s="23">
        <f t="shared" ca="1" si="21"/>
        <v>0.74837169716855345</v>
      </c>
      <c r="G274" s="23">
        <f t="shared" ca="1" si="22"/>
        <v>5.0157642285713688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ca="1" si="19"/>
        <v>1.3237622961709374</v>
      </c>
      <c r="E275" s="23">
        <f t="shared" ca="1" si="20"/>
        <v>0.20486914091670039</v>
      </c>
      <c r="F275" s="23">
        <f t="shared" ca="1" si="21"/>
        <v>0.74653520904424242</v>
      </c>
      <c r="G275" s="23">
        <f t="shared" ca="1" si="22"/>
        <v>5.0019832633722281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ca="1" si="19"/>
        <v>1.3266627549988428</v>
      </c>
      <c r="E276" s="23">
        <f t="shared" ca="1" si="20"/>
        <v>0.20742722576526867</v>
      </c>
      <c r="F276" s="23">
        <f t="shared" ca="1" si="21"/>
        <v>0.74472322186659512</v>
      </c>
      <c r="G276" s="23">
        <f t="shared" ca="1" si="22"/>
        <v>4.9883861527207154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ca="1" si="19"/>
        <v>1.3295330531977925</v>
      </c>
      <c r="E277" s="23">
        <f t="shared" ca="1" si="20"/>
        <v>0.20997892677723415</v>
      </c>
      <c r="F277" s="23">
        <f t="shared" ca="1" si="21"/>
        <v>0.7429352250484057</v>
      </c>
      <c r="G277" s="23">
        <f t="shared" ca="1" si="22"/>
        <v>4.9749690651820266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ca="1" si="19"/>
        <v>1.33237360749287</v>
      </c>
      <c r="E278" s="23">
        <f t="shared" ca="1" si="20"/>
        <v>0.21252431022079682</v>
      </c>
      <c r="F278" s="23">
        <f t="shared" ca="1" si="21"/>
        <v>0.74117072163238484</v>
      </c>
      <c r="G278" s="23">
        <f t="shared" ca="1" si="22"/>
        <v>4.9617282715999425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ca="1" si="19"/>
        <v>1.3351848274366542</v>
      </c>
      <c r="E279" s="23">
        <f t="shared" ca="1" si="20"/>
        <v>0.21506344145011255</v>
      </c>
      <c r="F279" s="23">
        <f t="shared" ca="1" si="21"/>
        <v>0.73942922784472276</v>
      </c>
      <c r="G279" s="23">
        <f t="shared" ca="1" si="22"/>
        <v>4.9486601417467782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ca="1" si="19"/>
        <v>1.3379671155568489</v>
      </c>
      <c r="E280" s="23">
        <f t="shared" ca="1" si="20"/>
        <v>0.21759638492099825</v>
      </c>
      <c r="F280" s="23">
        <f t="shared" ca="1" si="21"/>
        <v>0.73771027266598332</v>
      </c>
      <c r="G280" s="23">
        <f t="shared" ca="1" si="22"/>
        <v>4.9357611411033746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ca="1" si="19"/>
        <v>1.3407208675003841</v>
      </c>
      <c r="E281" s="23">
        <f t="shared" ca="1" si="20"/>
        <v>0.22012320420631468</v>
      </c>
      <c r="F281" s="23">
        <f t="shared" ca="1" si="21"/>
        <v>0.73601339741854521</v>
      </c>
      <c r="G281" s="23">
        <f t="shared" ca="1" si="22"/>
        <v>4.9230278277632724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ca="1" si="19"/>
        <v>1.3434464721740764</v>
      </c>
      <c r="E282" s="23">
        <f t="shared" ca="1" si="20"/>
        <v>0.2226439620110334</v>
      </c>
      <c r="F282" s="23">
        <f t="shared" ca="1" si="21"/>
        <v>0.73433815536986291</v>
      </c>
      <c r="G282" s="23">
        <f t="shared" ca="1" si="22"/>
        <v>4.9104568494555902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ca="1" si="19"/>
        <v>1.3461443118819489</v>
      </c>
      <c r="E283" s="23">
        <f t="shared" ca="1" si="20"/>
        <v>0.22515872018699745</v>
      </c>
      <c r="F283" s="23">
        <f t="shared" ca="1" si="21"/>
        <v>0.73268411135083922</v>
      </c>
      <c r="G283" s="23">
        <f t="shared" ca="1" si="22"/>
        <v>4.8980449406813023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ca="1" si="19"/>
        <v>1.3488147624592965</v>
      </c>
      <c r="E284" s="23">
        <f t="shared" ca="1" si="20"/>
        <v>0.22766753974738035</v>
      </c>
      <c r="F284" s="23">
        <f t="shared" ca="1" si="21"/>
        <v>0.73105084138865151</v>
      </c>
      <c r="G284" s="23">
        <f t="shared" ca="1" si="22"/>
        <v>4.8857889199579692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 ca="1">1+$E$14/$E$13*(1-$C$19^2/C285^2)</f>
        <v>1.3514581934035876</v>
      </c>
      <c r="E285" s="23">
        <f t="shared" ca="1" si="20"/>
        <v>0.23017048088085362</v>
      </c>
      <c r="F285" s="23">
        <f ca="1">(D285^2+E285^2)^0.5/(D285^2+E285^2)</f>
        <v>0.72943793235339505</v>
      </c>
      <c r="G285" s="23">
        <f t="shared" ca="1" si="22"/>
        <v>4.8736856871681633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 ca="1">1+$E$14/$E$13*(1-$C$19^2/C286^2)</f>
        <v>1.3540749680022841</v>
      </c>
      <c r="E286" s="23">
        <f t="shared" ca="1" si="20"/>
        <v>0.23266760296546685</v>
      </c>
      <c r="F286" s="23">
        <f ca="1">(D286^2+E286^2)^0.5/(D286^2+E286^2)</f>
        <v>0.72784498161794886</v>
      </c>
      <c r="G286" s="23">
        <f ca="1">F286*$C$22/$C$12-$C$3</f>
        <v>4.8617322210071094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 ca="1">1+$E$14/$E$13*(1-$C$19^2/C287^2)</f>
        <v>1.3566654434576657</v>
      </c>
      <c r="E287" s="23">
        <f t="shared" ca="1" si="20"/>
        <v>0.23515896458224883</v>
      </c>
      <c r="F287" s="23">
        <f ca="1">(D287^2+E287^2)^0.5/(D287^2+E287^2)</f>
        <v>0.72627159673048636</v>
      </c>
      <c r="G287" s="23">
        <f ca="1">F287*$C$22/$C$12-$C$3</f>
        <v>4.8499255765252078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 ca="1">1+$E$14/$E$13*(1-$C$19^2/C288^2)</f>
        <v>1.359229971008735</v>
      </c>
      <c r="E288" s="23">
        <f t="shared" ca="1" si="20"/>
        <v>0.2376446235285356</v>
      </c>
      <c r="F288" s="23">
        <f ca="1">(D288^2+E288^2)^0.5/(D288^2+E288^2)</f>
        <v>0.72471739509909483</v>
      </c>
      <c r="G288" s="23">
        <f ca="1">F288*$C$22/$C$12-$C$3</f>
        <v>4.8382628827614287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 ca="1">1+$E$14/$E$13*(1-$C$19^2/C289^2)</f>
        <v>1.3617688960502845</v>
      </c>
      <c r="E289" s="23">
        <f t="shared" ca="1" si="20"/>
        <v>0.2401246368310323</v>
      </c>
      <c r="F289" s="23">
        <f ca="1">(D289^2+E289^2)^0.5/(D289^2+E289^2)</f>
        <v>0.72318200368798224</v>
      </c>
      <c r="G289" s="23">
        <f ca="1">F289*$C$22/$C$12-$C$3</f>
        <v>4.8267413404636583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ca="1" si="25">1+$E$14/$E$13*(1-$C$19^2/C290^2)</f>
        <v>1.364282558249198</v>
      </c>
      <c r="E290" s="23">
        <f t="shared" ref="E290:E353" ca="1" si="26">$C$20*(C290/$C$19-$C$19/C290)</f>
        <v>0.24259906075861376</v>
      </c>
      <c r="F290" s="23">
        <f t="shared" ref="F290:F353" ca="1" si="27">(D290^2+E290^2)^0.5/(D290^2+E290^2)</f>
        <v>0.72166505872478148</v>
      </c>
      <c r="G290" s="23">
        <f t="shared" ref="G290:G353" ca="1" si="28">F290*$C$22/$C$12-$C$3</f>
        <v>4.8153582198923095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ca="1" si="25"/>
        <v>1.3667712916580617</v>
      </c>
      <c r="E291" s="23">
        <f t="shared" ca="1" si="26"/>
        <v>0.24506795083487187</v>
      </c>
      <c r="F291" s="23">
        <f t="shared" ca="1" si="27"/>
        <v>0.72016620541848519</v>
      </c>
      <c r="G291" s="23">
        <f t="shared" ca="1" si="28"/>
        <v>4.8041108587037176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ca="1" si="25"/>
        <v>1.3692354248261549</v>
      </c>
      <c r="E292" s="23">
        <f t="shared" ca="1" si="26"/>
        <v>0.24753136185041386</v>
      </c>
      <c r="F292" s="23">
        <f t="shared" ca="1" si="27"/>
        <v>0.71868509768756283</v>
      </c>
      <c r="G292" s="23">
        <f t="shared" ca="1" si="28"/>
        <v>4.7929966599099316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ca="1" si="25"/>
        <v>1.3716752809078878</v>
      </c>
      <c r="E293" s="23">
        <f t="shared" ca="1" si="26"/>
        <v>0.24998934787491778</v>
      </c>
      <c r="F293" s="23">
        <f t="shared" ca="1" si="27"/>
        <v>0.71722139789783856</v>
      </c>
      <c r="G293" s="23">
        <f t="shared" ca="1" si="28"/>
        <v>4.7820130899117599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ca="1" si="25"/>
        <v>1.3740911777687566</v>
      </c>
      <c r="E294" s="23">
        <f t="shared" ca="1" si="26"/>
        <v>0.25244196226895138</v>
      </c>
      <c r="F294" s="23">
        <f t="shared" ca="1" si="27"/>
        <v>0.71577477660972233</v>
      </c>
      <c r="G294" s="23">
        <f t="shared" ca="1" si="28"/>
        <v>4.7711576766019981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ca="1" si="25"/>
        <v>1.3764834280888769</v>
      </c>
      <c r="E295" s="23">
        <f t="shared" ca="1" si="26"/>
        <v>0.25488925769555815</v>
      </c>
      <c r="F295" s="23">
        <f t="shared" ca="1" si="27"/>
        <v>0.71434491233441155</v>
      </c>
      <c r="G295" s="23">
        <f t="shared" ca="1" si="28"/>
        <v>4.7604280075359675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ca="1" si="25"/>
        <v>1.3788523394641632</v>
      </c>
      <c r="E296" s="23">
        <f t="shared" ca="1" si="26"/>
        <v>0.25733128613161876</v>
      </c>
      <c r="F296" s="23">
        <f t="shared" ca="1" si="27"/>
        <v>0.71293149129869293</v>
      </c>
      <c r="G296" s="23">
        <f t="shared" ca="1" si="28"/>
        <v>4.7498217281665971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ca="1" si="25"/>
        <v>1.3811982145052077</v>
      </c>
      <c r="E297" s="23">
        <f t="shared" ca="1" si="26"/>
        <v>0.259768098878989</v>
      </c>
      <c r="F297" s="23">
        <f t="shared" ca="1" si="27"/>
        <v>0.71153420721799709</v>
      </c>
      <c r="G297" s="23">
        <f t="shared" ca="1" si="28"/>
        <v>4.7393365401414327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ca="1" si="25"/>
        <v>1.3835213509339288</v>
      </c>
      <c r="E298" s="23">
        <f t="shared" ca="1" si="26"/>
        <v>0.26219974657542333</v>
      </c>
      <c r="F298" s="23">
        <f t="shared" ca="1" si="27"/>
        <v>0.71015276107736791</v>
      </c>
      <c r="G298" s="23">
        <f t="shared" ca="1" si="28"/>
        <v>4.7289701996590292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ca="1" si="25"/>
        <v>1.3858220416780354</v>
      </c>
      <c r="E299" s="23">
        <f t="shared" ca="1" si="26"/>
        <v>0.26462627920528553</v>
      </c>
      <c r="F299" s="23">
        <f t="shared" ca="1" si="27"/>
        <v>0.70878686092003218</v>
      </c>
      <c r="G299" s="23">
        <f t="shared" ca="1" si="28"/>
        <v>4.7187205158823877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ca="1" si="25"/>
        <v>1.3881005749633712</v>
      </c>
      <c r="E300" s="23">
        <f t="shared" ca="1" si="26"/>
        <v>0.26704774611005383</v>
      </c>
      <c r="F300" s="23">
        <f t="shared" ca="1" si="27"/>
        <v>0.70743622164326037</v>
      </c>
      <c r="G300" s="23">
        <f t="shared" ca="1" si="28"/>
        <v>4.7085853494070982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ca="1" si="25"/>
        <v>1.390357234404191</v>
      </c>
      <c r="E301" s="23">
        <f t="shared" ca="1" si="26"/>
        <v>0.26946419599862337</v>
      </c>
      <c r="F301" s="23">
        <f t="shared" ca="1" si="27"/>
        <v>0.70610056480123151</v>
      </c>
      <c r="G301" s="23">
        <f t="shared" ca="1" si="28"/>
        <v>4.6985626107820391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ca="1" si="25"/>
        <v>1.392592299091419</v>
      </c>
      <c r="E302" s="23">
        <f t="shared" ca="1" si="26"/>
        <v>0.27187567695741138</v>
      </c>
      <c r="F302" s="23">
        <f t="shared" ca="1" si="27"/>
        <v>0.70477961841462156</v>
      </c>
      <c r="G302" s="23">
        <f t="shared" ca="1" si="28"/>
        <v>4.6886502590805375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ca="1" si="25"/>
        <v>1.3948060436789442</v>
      </c>
      <c r="E303" s="23">
        <f t="shared" ca="1" si="26"/>
        <v>0.27428223646026922</v>
      </c>
      <c r="F303" s="23">
        <f t="shared" ca="1" si="27"/>
        <v>0.70347311678665547</v>
      </c>
      <c r="G303" s="23">
        <f t="shared" ca="1" si="28"/>
        <v>4.6788463005200231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ca="1" si="25"/>
        <v>1.3969987384680018</v>
      </c>
      <c r="E304" s="23">
        <f t="shared" ca="1" si="26"/>
        <v>0.27668392137820597</v>
      </c>
      <c r="F304" s="23">
        <f t="shared" ca="1" si="27"/>
        <v>0.70218080032536079</v>
      </c>
      <c r="G304" s="23">
        <f t="shared" ca="1" si="28"/>
        <v>4.6691487871282273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ca="1" si="25"/>
        <v>1.3991706494896856</v>
      </c>
      <c r="E305" s="23">
        <f t="shared" ca="1" si="26"/>
        <v>0.27908077798892622</v>
      </c>
      <c r="F305" s="23">
        <f t="shared" ca="1" si="27"/>
        <v>0.7009024153717921</v>
      </c>
      <c r="G305" s="23">
        <f t="shared" ca="1" si="28"/>
        <v>4.6595558154541825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ca="1" si="25"/>
        <v>1.4013220385856455</v>
      </c>
      <c r="E306" s="23">
        <f t="shared" ca="1" si="26"/>
        <v>0.28147285198618938</v>
      </c>
      <c r="F306" s="23">
        <f t="shared" ca="1" si="27"/>
        <v>0.69963771403398323</v>
      </c>
      <c r="G306" s="23">
        <f t="shared" ca="1" si="28"/>
        <v>4.6500655253222005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ca="1" si="25"/>
        <v>1.4034531634870071</v>
      </c>
      <c r="E307" s="23">
        <f t="shared" ca="1" si="26"/>
        <v>0.28386018848899019</v>
      </c>
      <c r="F307" s="23">
        <f t="shared" ca="1" si="27"/>
        <v>0.6983864540264173</v>
      </c>
      <c r="G307" s="23">
        <f t="shared" ca="1" si="28"/>
        <v>4.6406760986272619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ca="1" si="25"/>
        <v>1.4055642778915656</v>
      </c>
      <c r="E308" s="23">
        <f t="shared" ca="1" si="26"/>
        <v>0.28624283205056822</v>
      </c>
      <c r="F308" s="23">
        <f t="shared" ca="1" si="27"/>
        <v>0.69714839851479316</v>
      </c>
      <c r="G308" s="23">
        <f t="shared" ca="1" si="28"/>
        <v>4.631385758170147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ca="1" si="25"/>
        <v>1.407655631539291</v>
      </c>
      <c r="E309" s="23">
        <f t="shared" ca="1" si="26"/>
        <v>0.28862082666724731</v>
      </c>
      <c r="F309" s="23">
        <f t="shared" ca="1" si="27"/>
        <v>0.69592331596589363</v>
      </c>
      <c r="G309" s="23">
        <f t="shared" ca="1" si="28"/>
        <v>4.6221927665308504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ca="1" si="25"/>
        <v>1.4097274702861919</v>
      </c>
      <c r="E310" s="23">
        <f t="shared" ca="1" si="26"/>
        <v>0.29099421578711077</v>
      </c>
      <c r="F310" s="23">
        <f t="shared" ca="1" si="27"/>
        <v>0.6947109800023572</v>
      </c>
      <c r="G310" s="23">
        <f t="shared" ca="1" si="28"/>
        <v>4.6130954249787886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ca="1" si="25"/>
        <v>1.4117800361765742</v>
      </c>
      <c r="E311" s="23">
        <f t="shared" ca="1" si="26"/>
        <v>0.2933630423185139</v>
      </c>
      <c r="F311" s="23">
        <f t="shared" ca="1" si="27"/>
        <v>0.69351116926217071</v>
      </c>
      <c r="G311" s="23">
        <f t="shared" ca="1" si="28"/>
        <v>4.6040920724184398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ca="1" si="25"/>
        <v>1.4138135675137367</v>
      </c>
      <c r="E312" s="23">
        <f t="shared" ca="1" si="26"/>
        <v>0.29572734863843936</v>
      </c>
      <c r="F312" s="23">
        <f t="shared" ca="1" si="27"/>
        <v>0.69232366726270322</v>
      </c>
      <c r="G312" s="23">
        <f t="shared" ca="1" si="28"/>
        <v>4.5951810843690559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ca="1" si="25"/>
        <v>1.4158282989291422</v>
      </c>
      <c r="E313" s="23">
        <f t="shared" ca="1" si="26"/>
        <v>0.29808717660069706</v>
      </c>
      <c r="F313" s="23">
        <f t="shared" ca="1" si="27"/>
        <v>0.69114826226911408</v>
      </c>
      <c r="G313" s="23">
        <f t="shared" ca="1" si="28"/>
        <v>4.5863608719771971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ca="1" si="25"/>
        <v>1.4178244614501017</v>
      </c>
      <c r="E314" s="23">
        <f t="shared" ca="1" si="26"/>
        <v>0.3004425675439733</v>
      </c>
      <c r="F314" s="23">
        <f t="shared" ca="1" si="27"/>
        <v>0.68998474716696978</v>
      </c>
      <c r="G314" s="23">
        <f t="shared" ca="1" si="28"/>
        <v>4.5776298810608571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ca="1" si="25"/>
        <v>1.4198022825660037</v>
      </c>
      <c r="E315" s="23">
        <f t="shared" ca="1" si="26"/>
        <v>0.30279356229973103</v>
      </c>
      <c r="F315" s="23">
        <f t="shared" ca="1" si="27"/>
        <v>0.68883291933891833</v>
      </c>
      <c r="G315" s="23">
        <f t="shared" ca="1" si="28"/>
        <v>4.5689865911840259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ca="1" si="25"/>
        <v>1.4217619862931343</v>
      </c>
      <c r="E316" s="23">
        <f t="shared" ca="1" si="26"/>
        <v>0.30514020119996588</v>
      </c>
      <c r="F316" s="23">
        <f t="shared" ca="1" si="27"/>
        <v>0.68769258054526428</v>
      </c>
      <c r="G316" s="23">
        <f t="shared" ca="1" si="28"/>
        <v>4.5604295147605267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ca="1" si="25"/>
        <v>1.4237037932381096</v>
      </c>
      <c r="E317" s="23">
        <f t="shared" ca="1" si="26"/>
        <v>0.30748252408481969</v>
      </c>
      <c r="F317" s="23">
        <f t="shared" ca="1" si="27"/>
        <v>0.68656353680831073</v>
      </c>
      <c r="G317" s="23">
        <f t="shared" ca="1" si="28"/>
        <v>4.5519571961861267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ca="1" si="25"/>
        <v>1.4256279206599656</v>
      </c>
      <c r="E318" s="23">
        <f t="shared" ca="1" si="26"/>
        <v>0.309820570310056</v>
      </c>
      <c r="F318" s="23">
        <f t="shared" ca="1" si="27"/>
        <v>0.68544559830032303</v>
      </c>
      <c r="G318" s="23">
        <f t="shared" ca="1" si="28"/>
        <v>4.5435682109978135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ca="1" si="25"/>
        <v>1.4275345825309294</v>
      </c>
      <c r="E319" s="23">
        <f t="shared" ca="1" si="26"/>
        <v>0.31215437875439839</v>
      </c>
      <c r="F319" s="23">
        <f t="shared" ca="1" si="27"/>
        <v>0.68433857923498964</v>
      </c>
      <c r="G319" s="23">
        <f t="shared" ca="1" si="28"/>
        <v>4.5352611650593229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ca="1" si="25"/>
        <v>1.4294239895959089</v>
      </c>
      <c r="E320" s="23">
        <f t="shared" ca="1" si="26"/>
        <v>0.31448398782673731</v>
      </c>
      <c r="F320" s="23">
        <f t="shared" ca="1" si="27"/>
        <v>0.68324229776224876</v>
      </c>
      <c r="G320" s="23">
        <f t="shared" ca="1" si="28"/>
        <v>4.5270346937719177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ca="1" si="25"/>
        <v>1.4312963494307307</v>
      </c>
      <c r="E321" s="23">
        <f t="shared" ca="1" si="26"/>
        <v>0.31680943547320539</v>
      </c>
      <c r="F321" s="23">
        <f t="shared" ca="1" si="27"/>
        <v>0.68215657586636202</v>
      </c>
      <c r="G321" s="23">
        <f t="shared" ca="1" si="28"/>
        <v>4.5188874613095384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ca="1" si="25"/>
        <v>1.4331518664991534</v>
      </c>
      <c r="E322" s="23">
        <f t="shared" ca="1" si="26"/>
        <v>0.31913075918412542</v>
      </c>
      <c r="F322" s="23">
        <f t="shared" ca="1" si="27"/>
        <v>0.68108123926712194</v>
      </c>
      <c r="G322" s="23">
        <f t="shared" ca="1" si="28"/>
        <v>4.5108181598774646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ca="1" si="25"/>
        <v>1.4349907422086907</v>
      </c>
      <c r="E323" s="23">
        <f t="shared" ca="1" si="26"/>
        <v>0.32144799600083507</v>
      </c>
      <c r="F323" s="23">
        <f t="shared" ca="1" si="27"/>
        <v>0.68001611732407508</v>
      </c>
      <c r="G323" s="23">
        <f t="shared" ca="1" si="28"/>
        <v>4.5028255089936051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ca="1" si="25"/>
        <v>1.4368131749652671</v>
      </c>
      <c r="E324" s="23">
        <f t="shared" ca="1" si="26"/>
        <v>0.32376118252238678</v>
      </c>
      <c r="F324" s="23">
        <f t="shared" ca="1" si="27"/>
        <v>0.678961042943663</v>
      </c>
      <c r="G324" s="23">
        <f t="shared" ca="1" si="28"/>
        <v>4.4949082547916923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ca="1" si="25"/>
        <v>1.4386193602267376</v>
      </c>
      <c r="E325" s="23">
        <f t="shared" ca="1" si="26"/>
        <v>0.32607035491213016</v>
      </c>
      <c r="F325" s="23">
        <f t="shared" ca="1" si="27"/>
        <v>0.67791585248917086</v>
      </c>
      <c r="G325" s="23">
        <f t="shared" ca="1" si="28"/>
        <v>4.4870651693455326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ca="1" si="25"/>
        <v>1.4404094905552993</v>
      </c>
      <c r="E326" s="23">
        <f t="shared" ca="1" si="26"/>
        <v>0.32837554890417636</v>
      </c>
      <c r="F326" s="23">
        <f t="shared" ca="1" si="27"/>
        <v>0.67688038569338915</v>
      </c>
      <c r="G326" s="23">
        <f t="shared" ca="1" si="28"/>
        <v>4.4792950500136213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ca="1" si="25"/>
        <v>1.4421837556688151</v>
      </c>
      <c r="E327" s="23">
        <f t="shared" ca="1" si="26"/>
        <v>0.3306767998097474</v>
      </c>
      <c r="F327" s="23">
        <f t="shared" ca="1" si="27"/>
        <v>0.67585448557389471</v>
      </c>
      <c r="G327" s="23">
        <f t="shared" ca="1" si="28"/>
        <v>4.4715967188034202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ca="1" si="25"/>
        <v>1.4439423424910827</v>
      </c>
      <c r="E328" s="23">
        <f t="shared" ca="1" si="26"/>
        <v>0.33297414252341406</v>
      </c>
      <c r="F328" s="23">
        <f t="shared" ca="1" si="27"/>
        <v>0.67483799835085645</v>
      </c>
      <c r="G328" s="23">
        <f t="shared" ca="1" si="28"/>
        <v>4.4639690217545667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ca="1" si="25"/>
        <v>1.4456854352010695</v>
      </c>
      <c r="E329" s="23">
        <f t="shared" ca="1" si="26"/>
        <v>0.33526761152922235</v>
      </c>
      <c r="F329" s="23">
        <f t="shared" ca="1" si="27"/>
        <v>0.67383077336728281</v>
      </c>
      <c r="G329" s="23">
        <f t="shared" ca="1" si="28"/>
        <v>4.4564108283404158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ca="1" si="25"/>
        <v>1.4474132152811368</v>
      </c>
      <c r="E330" s="23">
        <f t="shared" ca="1" si="26"/>
        <v>0.33755724090671363</v>
      </c>
      <c r="F330" s="23">
        <f t="shared" ca="1" si="27"/>
        <v>0.67283266301162514</v>
      </c>
      <c r="G330" s="23">
        <f t="shared" ca="1" si="28"/>
        <v>4.4489210308872575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ca="1" si="25"/>
        <v>1.4491258615642795</v>
      </c>
      <c r="E331" s="23">
        <f t="shared" ca="1" si="26"/>
        <v>0.33984306433683814</v>
      </c>
      <c r="F331" s="23">
        <f t="shared" ca="1" si="27"/>
        <v>0.67184352264265601</v>
      </c>
      <c r="G331" s="23">
        <f t="shared" ca="1" si="28"/>
        <v>4.4414985440106038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ca="1" si="25"/>
        <v>1.4508235502804039</v>
      </c>
      <c r="E332" s="23">
        <f t="shared" ca="1" si="26"/>
        <v>0.34212511510776522</v>
      </c>
      <c r="F332" s="23">
        <f t="shared" ca="1" si="27"/>
        <v>0.67086321051654663</v>
      </c>
      <c r="G332" s="23">
        <f t="shared" ca="1" si="28"/>
        <v>4.4341423040679802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ca="1" si="25"/>
        <v>1.4525064551016629</v>
      </c>
      <c r="E333" s="23">
        <f t="shared" ca="1" si="26"/>
        <v>0.34440342612059227</v>
      </c>
      <c r="F333" s="23">
        <f t="shared" ca="1" si="27"/>
        <v>0.66989158771606783</v>
      </c>
      <c r="G333" s="23">
        <f t="shared" ca="1" si="28"/>
        <v>4.4268512686276544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ca="1" si="25"/>
        <v>1.4541747471868751</v>
      </c>
      <c r="E334" s="23">
        <f t="shared" ca="1" si="26"/>
        <v>0.34667802989495544</v>
      </c>
      <c r="F334" s="23">
        <f t="shared" ca="1" si="27"/>
        <v>0.66892851808184284</v>
      </c>
      <c r="G334" s="23">
        <f t="shared" ca="1" si="28"/>
        <v>4.419624415952752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ca="1" si="25"/>
        <v>1.4558285952250456</v>
      </c>
      <c r="E335" s="23">
        <f t="shared" ca="1" si="26"/>
        <v>0.34894895857454022</v>
      </c>
      <c r="F335" s="23">
        <f t="shared" ca="1" si="27"/>
        <v>0.66797386814558479</v>
      </c>
      <c r="G335" s="23">
        <f t="shared" ca="1" si="28"/>
        <v>4.4124607445002777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ca="1" si="25"/>
        <v>1.4574681654780095</v>
      </c>
      <c r="E336" s="23">
        <f t="shared" ca="1" si="26"/>
        <v>0.35121624393250095</v>
      </c>
      <c r="F336" s="23">
        <f t="shared" ca="1" si="27"/>
        <v>0.66702750706524994</v>
      </c>
      <c r="G336" s="23">
        <f t="shared" ca="1" si="28"/>
        <v>4.405359272434505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ca="1" si="25"/>
        <v>1.459093621822219</v>
      </c>
      <c r="E337" s="23">
        <f t="shared" ca="1" si="26"/>
        <v>0.35347991737678214</v>
      </c>
      <c r="F337" s="23">
        <f t="shared" ca="1" si="27"/>
        <v>0.66608930656204646</v>
      </c>
      <c r="G337" s="23">
        <f t="shared" ca="1" si="28"/>
        <v>4.3983190371542937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ca="1" si="25"/>
        <v>1.4607051257896955</v>
      </c>
      <c r="E338" s="23">
        <f t="shared" ca="1" si="26"/>
        <v>0.35574000995535282</v>
      </c>
      <c r="F338" s="23">
        <f t="shared" ca="1" si="27"/>
        <v>0.66515914085923311</v>
      </c>
      <c r="G338" s="23">
        <f t="shared" ca="1" si="28"/>
        <v>4.3913390948338318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ca="1" si="25"/>
        <v>1.4623028366081605</v>
      </c>
      <c r="E339" s="23">
        <f t="shared" ca="1" si="26"/>
        <v>0.35799655236134714</v>
      </c>
      <c r="F339" s="23">
        <f t="shared" ca="1" si="27"/>
        <v>0.6642368866226539</v>
      </c>
      <c r="G339" s="23">
        <f t="shared" ca="1" si="28"/>
        <v>4.3844185199764105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ca="1" si="25"/>
        <v>1.4638869112403712</v>
      </c>
      <c r="E340" s="23">
        <f t="shared" ca="1" si="26"/>
        <v>0.36024957493812099</v>
      </c>
      <c r="F340" s="23">
        <f t="shared" ca="1" si="27"/>
        <v>0.66332242290294663</v>
      </c>
      <c r="G340" s="23">
        <f t="shared" ca="1" si="28"/>
        <v>4.3775564049807638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ca="1" si="25"/>
        <v>1.4654575044226703</v>
      </c>
      <c r="E341" s="23">
        <f t="shared" ca="1" si="26"/>
        <v>0.36249910768421839</v>
      </c>
      <c r="F341" s="23">
        <f t="shared" ca="1" si="27"/>
        <v>0.66241563107937573</v>
      </c>
      <c r="G341" s="23">
        <f t="shared" ca="1" si="28"/>
        <v>4.3707518597195829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ca="1" si="25"/>
        <v>1.4670147687027777</v>
      </c>
      <c r="E342" s="23">
        <f t="shared" ca="1" si="26"/>
        <v>0.36474518025825736</v>
      </c>
      <c r="F342" s="23">
        <f t="shared" ca="1" si="27"/>
        <v>0.66151639480523239</v>
      </c>
      <c r="G342" s="23">
        <f t="shared" ca="1" si="28"/>
        <v>4.3640040111298051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ca="1" si="25"/>
        <v>1.4685588544768318</v>
      </c>
      <c r="E343" s="23">
        <f t="shared" ca="1" si="26"/>
        <v>0.36698782198372987</v>
      </c>
      <c r="F343" s="23">
        <f t="shared" ca="1" si="27"/>
        <v>0.66062459995475387</v>
      </c>
      <c r="G343" s="23">
        <f t="shared" ca="1" si="28"/>
        <v>4.3573120028142993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ca="1" si="25"/>
        <v>1.4700899100257026</v>
      </c>
      <c r="E344" s="23">
        <f t="shared" ca="1" si="26"/>
        <v>0.36922706185372217</v>
      </c>
      <c r="F344" s="23">
        <f t="shared" ca="1" si="27"/>
        <v>0.65974013457151326</v>
      </c>
      <c r="G344" s="23">
        <f t="shared" ca="1" si="28"/>
        <v>4.350674994654578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ca="1" si="25"/>
        <v>1.4716080815505932</v>
      </c>
      <c r="E345" s="23">
        <f t="shared" ca="1" si="26"/>
        <v>0.3714629285355559</v>
      </c>
      <c r="F345" s="23">
        <f t="shared" ca="1" si="27"/>
        <v>0.65886288881822996</v>
      </c>
      <c r="G345" s="23">
        <f t="shared" ca="1" si="28"/>
        <v>4.3440921624341806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ca="1" si="25"/>
        <v>1.4731135132079427</v>
      </c>
      <c r="E346" s="23">
        <f t="shared" ca="1" si="26"/>
        <v>0.37369545037534979</v>
      </c>
      <c r="F346" s="23">
        <f t="shared" ca="1" si="27"/>
        <v>0.65799275492795917</v>
      </c>
      <c r="G346" s="23">
        <f t="shared" ca="1" si="28"/>
        <v>4.3375626974724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ca="1" si="25"/>
        <v>1.4746063471436481</v>
      </c>
      <c r="E347" s="23">
        <f t="shared" ca="1" si="26"/>
        <v>0.37592465540250708</v>
      </c>
      <c r="F347" s="23">
        <f t="shared" ca="1" si="27"/>
        <v>0.65712962715661338</v>
      </c>
      <c r="G347" s="23">
        <f t="shared" ca="1" si="28"/>
        <v>4.3310858062680033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ca="1" si="25"/>
        <v>1.4760867235266195</v>
      </c>
      <c r="E348" s="23">
        <f t="shared" ca="1" si="26"/>
        <v>0.378150571334124</v>
      </c>
      <c r="F348" s="23">
        <f t="shared" ca="1" si="27"/>
        <v>0.65627340173677584</v>
      </c>
      <c r="G348" s="23">
        <f t="shared" ca="1" si="28"/>
        <v>4.324660710152652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ca="1" si="25"/>
        <v>1.4775547805816844</v>
      </c>
      <c r="E349" s="23">
        <f t="shared" ca="1" si="26"/>
        <v>0.38037322557933106</v>
      </c>
      <c r="F349" s="23">
        <f t="shared" ca="1" si="27"/>
        <v>0.65542397683276521</v>
      </c>
      <c r="G349" s="23">
        <f t="shared" ca="1" si="28"/>
        <v>4.3182866449537025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ca="1" si="25"/>
        <v>1.4790106546218542</v>
      </c>
      <c r="E350" s="23">
        <f t="shared" ca="1" si="26"/>
        <v>0.38259264524355463</v>
      </c>
      <c r="F350" s="23">
        <f t="shared" ca="1" si="27"/>
        <v>0.65458125249691013</v>
      </c>
      <c r="G350" s="23">
        <f t="shared" ca="1" si="28"/>
        <v>4.3119628606660987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ca="1" si="25"/>
        <v>1.4804544800799679</v>
      </c>
      <c r="E351" s="23">
        <f t="shared" ca="1" si="26"/>
        <v>0.38480885713271529</v>
      </c>
      <c r="F351" s="23">
        <f t="shared" ca="1" si="27"/>
        <v>0.65374513062699924</v>
      </c>
      <c r="G351" s="23">
        <f t="shared" ca="1" si="28"/>
        <v>4.3056886211330738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ca="1" si="25"/>
        <v>1.481886389539727</v>
      </c>
      <c r="E352" s="23">
        <f t="shared" ca="1" si="26"/>
        <v>0.38702188775735008</v>
      </c>
      <c r="F352" s="23">
        <f t="shared" ca="1" si="27"/>
        <v>0.65291551492486721</v>
      </c>
      <c r="G352" s="23">
        <f t="shared" ca="1" si="28"/>
        <v>4.2994632037353817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ca="1" si="25"/>
        <v>1.483306513766133</v>
      </c>
      <c r="E353" s="23">
        <f t="shared" ca="1" si="26"/>
        <v>0.38923176333667237</v>
      </c>
      <c r="F353" s="23">
        <f t="shared" ca="1" si="27"/>
        <v>0.65209231085608343</v>
      </c>
      <c r="G353" s="23">
        <f t="shared" ca="1" si="28"/>
        <v>4.293285899088799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ca="1" si="31">1+$E$14/$E$13*(1-$C$19^2/C354^2)</f>
        <v>1.4847149817353433</v>
      </c>
      <c r="E354" s="23">
        <f t="shared" ref="E354:E417" ca="1" si="32">$C$20*(C354/$C$19-$C$19/C354)</f>
        <v>0.3914385098025614</v>
      </c>
      <c r="F354" s="23">
        <f t="shared" ref="F354:F417" ca="1" si="33">(D354^2+E354^2)^0.5/(D354^2+E354^2)</f>
        <v>0.65127542561070839</v>
      </c>
      <c r="G354" s="23">
        <f t="shared" ref="G354:G417" ca="1" si="34">F354*$C$22/$C$12-$C$3</f>
        <v>4.287156010749646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ca="1" si="31"/>
        <v>1.4861119206639568</v>
      </c>
      <c r="E355" s="23">
        <f t="shared" ca="1" si="32"/>
        <v>0.39364215280348808</v>
      </c>
      <c r="F355" s="23">
        <f t="shared" ca="1" si="33"/>
        <v>0.65046476806508546</v>
      </c>
      <c r="G355" s="23">
        <f t="shared" ca="1" si="34"/>
        <v>4.2810728549280741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ca="1" si="31"/>
        <v>1.4874974560377401</v>
      </c>
      <c r="E356" s="23">
        <f t="shared" ca="1" si="32"/>
        <v>0.39584271770837559</v>
      </c>
      <c r="F356" s="23">
        <f t="shared" ca="1" si="33"/>
        <v>0.64966024874463746</v>
      </c>
      <c r="G356" s="23">
        <f t="shared" ca="1" si="34"/>
        <v>4.2750357602088851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ca="1" si="31"/>
        <v>1.4888717116398102</v>
      </c>
      <c r="E357" s="23">
        <f t="shared" ca="1" si="32"/>
        <v>0.39804022961039837</v>
      </c>
      <c r="F357" s="23">
        <f t="shared" ca="1" si="33"/>
        <v>0.64886177978763471</v>
      </c>
      <c r="G357" s="23">
        <f t="shared" ca="1" si="34"/>
        <v>4.2690440672796557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ca="1" si="31"/>
        <v>1.490234809578282</v>
      </c>
      <c r="E358" s="23">
        <f t="shared" ca="1" si="32"/>
        <v>0.40023471333071775</v>
      </c>
      <c r="F358" s="23">
        <f t="shared" ca="1" si="33"/>
        <v>0.64806927490990829</v>
      </c>
      <c r="G358" s="23">
        <f t="shared" ca="1" si="34"/>
        <v>4.2630971286659385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ca="1" si="31"/>
        <v>1.4915868703133932</v>
      </c>
      <c r="E359" s="23">
        <f t="shared" ca="1" si="32"/>
        <v>0.40242619342215818</v>
      </c>
      <c r="F359" s="23">
        <f t="shared" ca="1" si="33"/>
        <v>0.64728264937047819</v>
      </c>
      <c r="G359" s="23">
        <f t="shared" ca="1" si="34"/>
        <v>4.2571943084733457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ca="1" si="31"/>
        <v>1.49292801268412</v>
      </c>
      <c r="E360" s="23">
        <f t="shared" ca="1" si="32"/>
        <v>0.40461469417282453</v>
      </c>
      <c r="F360" s="23">
        <f t="shared" ca="1" si="33"/>
        <v>0.64650181993806832</v>
      </c>
      <c r="G360" s="23">
        <f t="shared" ca="1" si="34"/>
        <v>4.2513349821362683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ca="1" si="31"/>
        <v>1.4942583539342891</v>
      </c>
      <c r="E361" s="23">
        <f t="shared" ca="1" si="32"/>
        <v>0.40680023960965767</v>
      </c>
      <c r="F361" s="23">
        <f t="shared" ca="1" si="33"/>
        <v>0.64572670485848549</v>
      </c>
      <c r="G361" s="23">
        <f t="shared" ca="1" si="34"/>
        <v>4.2455185361730967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ca="1" si="31"/>
        <v>1.495578009738205</v>
      </c>
      <c r="E362" s="23">
        <f t="shared" ca="1" si="32"/>
        <v>0.40898285350193841</v>
      </c>
      <c r="F362" s="23">
        <f t="shared" ca="1" si="33"/>
        <v>0.64495722382283005</v>
      </c>
      <c r="G362" s="23">
        <f t="shared" ca="1" si="34"/>
        <v>4.2397443679476723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ca="1" si="31"/>
        <v>1.496887094225793</v>
      </c>
      <c r="E363" s="23">
        <f t="shared" ca="1" si="32"/>
        <v>0.41116255936472967</v>
      </c>
      <c r="F363" s="23">
        <f t="shared" ca="1" si="33"/>
        <v>0.64419329793652269</v>
      </c>
      <c r="G363" s="23">
        <f t="shared" ca="1" si="34"/>
        <v>4.2340118854368605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ca="1" si="31"/>
        <v>1.4981857200072795</v>
      </c>
      <c r="E364" s="23">
        <f t="shared" ca="1" si="32"/>
        <v>0.41333938046226726</v>
      </c>
      <c r="F364" s="23">
        <f t="shared" ca="1" si="33"/>
        <v>0.6434348496891118</v>
      </c>
      <c r="G364" s="23">
        <f t="shared" ca="1" si="34"/>
        <v>4.2283205070039953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ca="1" si="31"/>
        <v>1.499473998197407</v>
      </c>
      <c r="E365" s="23">
        <f t="shared" ca="1" si="32"/>
        <v>0.4155133398112954</v>
      </c>
      <c r="F365" s="23">
        <f t="shared" ca="1" si="33"/>
        <v>0.64268180292485066</v>
      </c>
      <c r="G365" s="23">
        <f t="shared" ca="1" si="34"/>
        <v>4.2226696611780783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ca="1" si="31"/>
        <v>1.5007520384392057</v>
      </c>
      <c r="E366" s="23">
        <f t="shared" ca="1" si="32"/>
        <v>0.41768446018434874</v>
      </c>
      <c r="F366" s="23">
        <f t="shared" ca="1" si="33"/>
        <v>0.64193408281401232</v>
      </c>
      <c r="G366" s="23">
        <f t="shared" ca="1" si="34"/>
        <v>4.217058786438538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ca="1" si="31"/>
        <v>1.5020199489273214</v>
      </c>
      <c r="E367" s="23">
        <f t="shared" ca="1" si="32"/>
        <v>0.4198527641129825</v>
      </c>
      <c r="F367" s="23">
        <f t="shared" ca="1" si="33"/>
        <v>0.64119161582492579</v>
      </c>
      <c r="G367" s="23">
        <f t="shared" ca="1" si="34"/>
        <v>4.2114873310053857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ca="1" si="31"/>
        <v>1.5032778364309163</v>
      </c>
      <c r="E368" s="23">
        <f t="shared" ca="1" si="32"/>
        <v>0.42201827389095198</v>
      </c>
      <c r="F368" s="23">
        <f t="shared" ca="1" si="33"/>
        <v>0.64045432969671057</v>
      </c>
      <c r="G368" s="23">
        <f t="shared" ca="1" si="34"/>
        <v>4.2059547526346135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ca="1" si="31"/>
        <v>1.5045258063161455</v>
      </c>
      <c r="E369" s="23">
        <f t="shared" ca="1" si="32"/>
        <v>0.42418101157734156</v>
      </c>
      <c r="F369" s="23">
        <f t="shared" ca="1" si="33"/>
        <v>0.63972215341269068</v>
      </c>
      <c r="G369" s="23">
        <f t="shared" ca="1" si="34"/>
        <v>4.2004605184186969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ca="1" si="31"/>
        <v>1.5057639625682235</v>
      </c>
      <c r="E370" s="23">
        <f t="shared" ca="1" si="32"/>
        <v>0.42634099899964362</v>
      </c>
      <c r="F370" s="23">
        <f t="shared" ca="1" si="33"/>
        <v>0.6389950171744665</v>
      </c>
      <c r="G370" s="23">
        <f t="shared" ca="1" si="34"/>
        <v>4.1950041045920292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ca="1" si="31"/>
        <v>1.5069924078130854</v>
      </c>
      <c r="E371" s="23">
        <f t="shared" ca="1" si="32"/>
        <v>0.42849825775679112</v>
      </c>
      <c r="F371" s="23">
        <f t="shared" ca="1" si="33"/>
        <v>0.63827285237662834</v>
      </c>
      <c r="G371" s="23">
        <f t="shared" ca="1" si="34"/>
        <v>4.1895849963411731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ca="1" si="31"/>
        <v>1.5082112433386534</v>
      </c>
      <c r="E372" s="23">
        <f t="shared" ca="1" si="32"/>
        <v>0.43065280922214028</v>
      </c>
      <c r="F372" s="23">
        <f t="shared" ca="1" si="33"/>
        <v>0.63755559158209141</v>
      </c>
      <c r="G372" s="23">
        <f t="shared" ca="1" si="34"/>
        <v>4.1842026876197762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ca="1" si="31"/>
        <v>1.5094205691157168</v>
      </c>
      <c r="E373" s="23">
        <f t="shared" ca="1" si="32"/>
        <v>0.4328046745464082</v>
      </c>
      <c r="F373" s="23">
        <f t="shared" ca="1" si="33"/>
        <v>0.63684316849803391</v>
      </c>
      <c r="G373" s="23">
        <f t="shared" ca="1" si="34"/>
        <v>4.1788566809680079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ca="1" si="31"/>
        <v>1.5106204838184305</v>
      </c>
      <c r="E374" s="23">
        <f t="shared" ca="1" si="32"/>
        <v>0.43495387466056451</v>
      </c>
      <c r="F374" s="23">
        <f t="shared" ca="1" si="33"/>
        <v>0.63613551795242407</v>
      </c>
      <c r="G374" s="23">
        <f t="shared" ca="1" si="34"/>
        <v>4.1735464873364192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ca="1" si="31"/>
        <v>1.5118110848444444</v>
      </c>
      <c r="E375" s="23">
        <f t="shared" ca="1" si="32"/>
        <v>0.43710043027867701</v>
      </c>
      <c r="F375" s="23">
        <f t="shared" ca="1" si="33"/>
        <v>0.63543257587111657</v>
      </c>
      <c r="G375" s="23">
        <f t="shared" ca="1" si="34"/>
        <v>4.1682716259140813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ca="1" si="31"/>
        <v>1.5129924683346698</v>
      </c>
      <c r="E376" s="23">
        <f t="shared" ca="1" si="32"/>
        <v>0.43924436190071547</v>
      </c>
      <c r="F376" s="23">
        <f t="shared" ca="1" si="33"/>
        <v>0.63473427925550352</v>
      </c>
      <c r="G376" s="23">
        <f t="shared" ca="1" si="34"/>
        <v>4.1630316239608698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ca="1" si="31"/>
        <v>1.5141647291926863</v>
      </c>
      <c r="E377" s="23">
        <f t="shared" ca="1" si="32"/>
        <v>0.44138568981530923</v>
      </c>
      <c r="F377" s="23">
        <f t="shared" ca="1" si="33"/>
        <v>0.63404056616070492</v>
      </c>
      <c r="G377" s="23">
        <f t="shared" ca="1" si="34"/>
        <v>4.1578260166438081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ca="1" si="31"/>
        <v>1.5153279611038037</v>
      </c>
      <c r="E378" s="23">
        <f t="shared" ca="1" si="32"/>
        <v>0.44352443410246428</v>
      </c>
      <c r="F378" s="23">
        <f t="shared" ca="1" si="33"/>
        <v>0.63335137567428212</v>
      </c>
      <c r="G378" s="23">
        <f t="shared" ca="1" si="34"/>
        <v>4.1526543468773438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ca="1" si="31"/>
        <v>1.5164822565537797</v>
      </c>
      <c r="E379" s="23">
        <f t="shared" ca="1" si="32"/>
        <v>0.4456606146362378</v>
      </c>
      <c r="F379" s="23">
        <f t="shared" ca="1" si="33"/>
        <v>0.63266664789546156</v>
      </c>
      <c r="G379" s="23">
        <f t="shared" ca="1" si="34"/>
        <v>4.1475161651674286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ca="1" si="31"/>
        <v>1.5176277068472042</v>
      </c>
      <c r="E380" s="23">
        <f t="shared" ca="1" si="32"/>
        <v>0.44779425108737181</v>
      </c>
      <c r="F380" s="23">
        <f t="shared" ca="1" si="33"/>
        <v>0.63198632391485332</v>
      </c>
      <c r="G380" s="23">
        <f t="shared" ca="1" si="34"/>
        <v>4.1424110294593381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ca="1" si="31"/>
        <v>1.5187644021255549</v>
      </c>
      <c r="E381" s="23">
        <f t="shared" ca="1" si="32"/>
        <v>0.44992536292588653</v>
      </c>
      <c r="F381" s="23">
        <f t="shared" ca="1" si="33"/>
        <v>0.63131034579465051</v>
      </c>
      <c r="G381" s="23">
        <f t="shared" ca="1" si="34"/>
        <v>4.1373385049890858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ca="1" si="31"/>
        <v>1.5198924313849322</v>
      </c>
      <c r="E382" s="23">
        <f t="shared" ca="1" si="32"/>
        <v>0.45205396942363407</v>
      </c>
      <c r="F382" s="23">
        <f t="shared" ca="1" si="33"/>
        <v>0.63063865654929863</v>
      </c>
      <c r="G382" s="23">
        <f t="shared" ca="1" si="34"/>
        <v>4.1322981641383629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ca="1" si="31"/>
        <v>1.52101188249348</v>
      </c>
      <c r="E383" s="23">
        <f t="shared" ca="1" si="32"/>
        <v>0.45418008965681317</v>
      </c>
      <c r="F383" s="23">
        <f t="shared" ca="1" si="33"/>
        <v>0.629971200126619</v>
      </c>
      <c r="G383" s="23">
        <f t="shared" ca="1" si="34"/>
        <v>4.1272895862928944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ca="1" si="31"/>
        <v>1.5221228422084963</v>
      </c>
      <c r="E384" s="23">
        <f t="shared" ca="1" si="32"/>
        <v>0.4563037425084458</v>
      </c>
      <c r="F384" s="23">
        <f t="shared" ca="1" si="33"/>
        <v>0.62930792138937541</v>
      </c>
      <c r="G384" s="23">
        <f t="shared" ca="1" si="34"/>
        <v>4.1223123577041099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ca="1" si="31"/>
        <v>1.5232253961932436</v>
      </c>
      <c r="E385" s="23">
        <f t="shared" ca="1" si="32"/>
        <v>0.45842494667081662</v>
      </c>
      <c r="F385" s="23">
        <f t="shared" ca="1" si="33"/>
        <v>0.62864876609727305</v>
      </c>
      <c r="G385" s="23">
        <f t="shared" ca="1" si="34"/>
        <v>4.117366071354069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ca="1" si="31"/>
        <v>1.5243196290334629</v>
      </c>
      <c r="E386" s="23">
        <f t="shared" ca="1" si="32"/>
        <v>0.4605437206478743</v>
      </c>
      <c r="F386" s="23">
        <f t="shared" ca="1" si="33"/>
        <v>0.62799368088937479</v>
      </c>
      <c r="G386" s="23">
        <f t="shared" ca="1" si="34"/>
        <v>4.1124503268235095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ca="1" si="31"/>
        <v>1.5254056242535965</v>
      </c>
      <c r="E387" s="23">
        <f t="shared" ca="1" si="32"/>
        <v>0.46266008275759901</v>
      </c>
      <c r="F387" s="23">
        <f t="shared" ca="1" si="33"/>
        <v>0.62734261326692764</v>
      </c>
      <c r="G387" s="23">
        <f t="shared" ca="1" si="34"/>
        <v>4.1075647301629825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ca="1" si="31"/>
        <v>1.5264834643327285</v>
      </c>
      <c r="E388" s="23">
        <f t="shared" ca="1" si="32"/>
        <v>0.46477405113433118</v>
      </c>
      <c r="F388" s="23">
        <f t="shared" ca="1" si="33"/>
        <v>0.62669551157658421</v>
      </c>
      <c r="G388" s="23">
        <f t="shared" ca="1" si="34"/>
        <v>4.1027088937669403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ca="1" si="31"/>
        <v>1.5275532307202435</v>
      </c>
      <c r="E389" s="23">
        <f t="shared" ca="1" si="32"/>
        <v>0.46688564373106872</v>
      </c>
      <c r="F389" s="23">
        <f t="shared" ca="1" si="33"/>
        <v>0.62605232499401331</v>
      </c>
      <c r="G389" s="23">
        <f t="shared" ca="1" si="34"/>
        <v>4.0978824362507567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ca="1" si="31"/>
        <v>1.528615003851217</v>
      </c>
      <c r="E390" s="23">
        <f t="shared" ca="1" si="32"/>
        <v>0.46899487832172626</v>
      </c>
      <c r="F390" s="23">
        <f t="shared" ca="1" si="33"/>
        <v>0.62541300350788354</v>
      </c>
      <c r="G390" s="23">
        <f t="shared" ca="1" si="34"/>
        <v>4.0930849823305344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ca="1" si="31"/>
        <v>1.5296688631615336</v>
      </c>
      <c r="E391" s="23">
        <f t="shared" ca="1" si="32"/>
        <v>0.47110177250336477</v>
      </c>
      <c r="F391" s="23">
        <f t="shared" ca="1" si="33"/>
        <v>0.62477749790421533</v>
      </c>
      <c r="G391" s="23">
        <f t="shared" ca="1" si="34"/>
        <v>4.0883161627056888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ca="1" si="31"/>
        <v>1.5307148871027447</v>
      </c>
      <c r="E392" s="23">
        <f t="shared" ca="1" si="32"/>
        <v>0.47320634369838321</v>
      </c>
      <c r="F392" s="23">
        <f t="shared" ca="1" si="33"/>
        <v>0.62414575975108966</v>
      </c>
      <c r="G392" s="23">
        <f t="shared" ca="1" si="34"/>
        <v>4.0835756139441983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ca="1" si="31"/>
        <v>1.531753153156671</v>
      </c>
      <c r="E393" s="23">
        <f t="shared" ca="1" si="32"/>
        <v>0.47530860915668283</v>
      </c>
      <c r="F393" s="23">
        <f t="shared" ca="1" si="33"/>
        <v>0.62351774138370097</v>
      </c>
      <c r="G393" s="23">
        <f t="shared" ca="1" si="34"/>
        <v>4.0788629783704442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ca="1" si="31"/>
        <v>1.5327837378497484</v>
      </c>
      <c r="E394" s="23">
        <f t="shared" ca="1" si="32"/>
        <v>0.47740858595779434</v>
      </c>
      <c r="F394" s="23">
        <f t="shared" ca="1" si="33"/>
        <v>0.62289339588975234</v>
      </c>
      <c r="G394" s="23">
        <f t="shared" ca="1" si="34"/>
        <v>4.074177903955615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ca="1" si="31"/>
        <v>1.533806716767133</v>
      </c>
      <c r="E395" s="23">
        <f t="shared" ca="1" si="32"/>
        <v>0.47950629101297815</v>
      </c>
      <c r="F395" s="23">
        <f t="shared" ca="1" si="33"/>
        <v>0.62227267709517575</v>
      </c>
      <c r="G395" s="23">
        <f t="shared" ca="1" si="34"/>
        <v>4.0695200442105532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ca="1" si="31"/>
        <v>1.5348221645665567</v>
      </c>
      <c r="E396" s="23">
        <f t="shared" ca="1" si="32"/>
        <v>0.4816017410672902</v>
      </c>
      <c r="F396" s="23">
        <f t="shared" ca="1" si="33"/>
        <v>0.62165553955017561</v>
      </c>
      <c r="G396" s="23">
        <f t="shared" ca="1" si="34"/>
        <v>4.0648890580810235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ca="1" si="31"/>
        <v>1.535830154991952</v>
      </c>
      <c r="E397" s="23">
        <f t="shared" ca="1" si="32"/>
        <v>0.48369495270161872</v>
      </c>
      <c r="F397" s="23">
        <f t="shared" ca="1" si="33"/>
        <v>0.62104193851558342</v>
      </c>
      <c r="G397" s="23">
        <f t="shared" ca="1" si="34"/>
        <v>4.0602846098453211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ca="1" si="31"/>
        <v>1.536830760886839</v>
      </c>
      <c r="E398" s="23">
        <f t="shared" ca="1" si="32"/>
        <v>0.48578594233469313</v>
      </c>
      <c r="F398" s="23">
        <f t="shared" ca="1" si="33"/>
        <v>0.6204318299495164</v>
      </c>
      <c r="G398" s="23">
        <f t="shared" ca="1" si="34"/>
        <v>4.0557063690141586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ca="1" si="31"/>
        <v>1.5378240542074875</v>
      </c>
      <c r="E399" s="23">
        <f t="shared" ca="1" si="32"/>
        <v>0.48787472622505818</v>
      </c>
      <c r="F399" s="23">
        <f t="shared" ca="1" si="33"/>
        <v>0.61982517049433283</v>
      </c>
      <c r="G399" s="23">
        <f t="shared" ca="1" si="34"/>
        <v>4.0511540102327741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ca="1" si="31"/>
        <v>1.5388101060358532</v>
      </c>
      <c r="E400" s="23">
        <f t="shared" ca="1" si="32"/>
        <v>0.48996132047302665</v>
      </c>
      <c r="F400" s="23">
        <f t="shared" ca="1" si="33"/>
        <v>0.61922191746387534</v>
      </c>
      <c r="G400" s="23">
        <f t="shared" ca="1" si="34"/>
        <v>4.0466272131852135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ca="1" si="31"/>
        <v>1.5397889865922936</v>
      </c>
      <c r="E401" s="23">
        <f t="shared" ca="1" si="32"/>
        <v>0.49204574102259563</v>
      </c>
      <c r="F401" s="23">
        <f t="shared" ca="1" si="33"/>
        <v>0.61862202883099748</v>
      </c>
      <c r="G401" s="23">
        <f t="shared" ca="1" si="34"/>
        <v>4.0421256625007231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ca="1" si="31"/>
        <v>1.540760765248073</v>
      </c>
      <c r="E402" s="23">
        <f t="shared" ca="1" si="32"/>
        <v>0.49412800366334259</v>
      </c>
      <c r="F402" s="23">
        <f t="shared" ca="1" si="33"/>
        <v>0.618025463215361</v>
      </c>
      <c r="G402" s="23">
        <f t="shared" ca="1" si="34"/>
        <v>4.0376490476621854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ca="1" si="31"/>
        <v>1.5417255105376504</v>
      </c>
      <c r="E403" s="23">
        <f t="shared" ca="1" si="32"/>
        <v>0.49620812403228737</v>
      </c>
      <c r="F403" s="23">
        <f t="shared" ca="1" si="33"/>
        <v>0.61743217987150367</v>
      </c>
      <c r="G403" s="23">
        <f t="shared" ca="1" si="34"/>
        <v>4.0331970629165736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ca="1" si="31"/>
        <v>1.542683290170765</v>
      </c>
      <c r="E404" s="23">
        <f t="shared" ca="1" si="32"/>
        <v>0.49828611761573277</v>
      </c>
      <c r="F404" s="23">
        <f t="shared" ca="1" si="33"/>
        <v>0.6168421386771652</v>
      </c>
      <c r="G404" s="23">
        <f t="shared" ca="1" si="34"/>
        <v>4.0287694071873608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ca="1" si="31"/>
        <v>1.5436341710443162</v>
      </c>
      <c r="E405" s="23">
        <f t="shared" ca="1" si="32"/>
        <v>0.50036199975107376</v>
      </c>
      <c r="F405" s="23">
        <f t="shared" ca="1" si="33"/>
        <v>0.61625530012186736</v>
      </c>
      <c r="G405" s="23">
        <f t="shared" ca="1" si="34"/>
        <v>4.024365783988813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ca="1" si="31"/>
        <v>1.5445782192540451</v>
      </c>
      <c r="E406" s="23">
        <f t="shared" ca="1" si="32"/>
        <v>0.50243578562858471</v>
      </c>
      <c r="F406" s="23">
        <f t="shared" ca="1" si="33"/>
        <v>0.61567162529574293</v>
      </c>
      <c r="G406" s="23">
        <f t="shared" ca="1" si="34"/>
        <v>4.0199859013421699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ca="1" si="31"/>
        <v>1.5455155001060215</v>
      </c>
      <c r="E407" s="23">
        <f t="shared" ca="1" si="32"/>
        <v>0.50450749029317798</v>
      </c>
      <c r="F407" s="23">
        <f t="shared" ca="1" si="33"/>
        <v>0.61509107587860334</v>
      </c>
      <c r="G407" s="23">
        <f t="shared" ca="1" si="34"/>
        <v>4.0156294716936065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ca="1" si="31"/>
        <v>1.5464460781279361</v>
      </c>
      <c r="E408" s="23">
        <f t="shared" ca="1" si="32"/>
        <v>0.5065771286461398</v>
      </c>
      <c r="F408" s="23">
        <f t="shared" ca="1" si="33"/>
        <v>0.6145136141292441</v>
      </c>
      <c r="G408" s="23">
        <f t="shared" ca="1" si="34"/>
        <v>4.0112962118339821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ca="1" si="31"/>
        <v>1.5473700170802096</v>
      </c>
      <c r="E409" s="23">
        <f t="shared" ca="1" si="32"/>
        <v>0.50864471544683865</v>
      </c>
      <c r="F409" s="23">
        <f t="shared" ca="1" si="33"/>
        <v>0.61393920287497683</v>
      </c>
      <c r="G409" s="23">
        <f t="shared" ca="1" si="34"/>
        <v>4.0069858428202849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ca="1" si="31"/>
        <v>1.5482873799669132</v>
      </c>
      <c r="E410" s="23">
        <f t="shared" ca="1" si="32"/>
        <v>0.51071026531441188</v>
      </c>
      <c r="F410" s="23">
        <f t="shared" ca="1" si="33"/>
        <v>0.61336780550138792</v>
      </c>
      <c r="G410" s="23">
        <f t="shared" ca="1" si="34"/>
        <v>4.0026980898987885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ca="1" si="31"/>
        <v>1.5491982290465103</v>
      </c>
      <c r="E411" s="23">
        <f t="shared" ca="1" si="32"/>
        <v>0.51277379272942669</v>
      </c>
      <c r="F411" s="23">
        <f t="shared" ca="1" si="33"/>
        <v>0.61279938594231198</v>
      </c>
      <c r="G411" s="23">
        <f t="shared" ca="1" si="34"/>
        <v>3.998432682429804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ca="1" si="31"/>
        <v>1.5501026258424182</v>
      </c>
      <c r="E412" s="23">
        <f t="shared" ca="1" si="32"/>
        <v>0.51483531203551813</v>
      </c>
      <c r="F412" s="23">
        <f t="shared" ca="1" si="33"/>
        <v>0.61223390867002148</v>
      </c>
      <c r="G412" s="23">
        <f t="shared" ca="1" si="34"/>
        <v>3.9941893538140723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ca="1" si="31"/>
        <v>1.5510006311534001</v>
      </c>
      <c r="E413" s="23">
        <f t="shared" ca="1" si="32"/>
        <v>0.51689483744100473</v>
      </c>
      <c r="F413" s="23">
        <f t="shared" ca="1" si="33"/>
        <v>0.6116713386856204</v>
      </c>
      <c r="G413" s="23">
        <f t="shared" ca="1" si="34"/>
        <v>3.9899678414206714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ca="1" si="31"/>
        <v>1.5518923050637818</v>
      </c>
      <c r="E414" s="23">
        <f t="shared" ca="1" si="32"/>
        <v>0.51895238302047797</v>
      </c>
      <c r="F414" s="23">
        <f t="shared" ca="1" si="33"/>
        <v>0.61111164150964314</v>
      </c>
      <c r="G414" s="23">
        <f t="shared" ca="1" si="34"/>
        <v>3.9857678865164741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ca="1" si="31"/>
        <v>1.5527777069535027</v>
      </c>
      <c r="E415" s="23">
        <f t="shared" ca="1" si="32"/>
        <v>0.52100796271637562</v>
      </c>
      <c r="F415" s="23">
        <f t="shared" ca="1" si="33"/>
        <v>0.61055478317284884</v>
      </c>
      <c r="G415" s="23">
        <f t="shared" ca="1" si="34"/>
        <v>3.981589234197068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ca="1" si="31"/>
        <v>1.5536568955080015</v>
      </c>
      <c r="E416" s="23">
        <f t="shared" ca="1" si="32"/>
        <v>0.52306159034052513</v>
      </c>
      <c r="F416" s="23">
        <f t="shared" ca="1" si="33"/>
        <v>0.61000073020721035</v>
      </c>
      <c r="G416" s="23">
        <f t="shared" ca="1" si="34"/>
        <v>3.9774316333191373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ca="1" si="31"/>
        <v>1.5545299287279417</v>
      </c>
      <c r="E417" s="23">
        <f t="shared" ca="1" si="32"/>
        <v>0.525113279575673</v>
      </c>
      <c r="F417" s="23">
        <f t="shared" ca="1" si="33"/>
        <v>0.6094494496370888</v>
      </c>
      <c r="G417" s="23">
        <f t="shared" ca="1" si="34"/>
        <v>3.9732948364342362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ca="1" si="37">1+$E$14/$E$13*(1-$C$19^2/C418^2)</f>
        <v>1.555396863938777</v>
      </c>
      <c r="E418" s="23">
        <f t="shared" ref="E418:E481" ca="1" si="38">$C$20*(C418/$C$19-$C$19/C418)</f>
        <v>0.52716304397698688</v>
      </c>
      <c r="F418" s="23">
        <f t="shared" ref="F418:F481" ca="1" si="39">(D418^2+E418^2)^0.5/(D418^2+E418^2)</f>
        <v>0.60890090897059423</v>
      </c>
      <c r="G418" s="23">
        <f t="shared" ref="G418:G481" ca="1" si="40">F418*$C$22/$C$12-$C$3</f>
        <v>3.9691785997239601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ca="1" si="37"/>
        <v>1.5562577578001617</v>
      </c>
      <c r="E419" s="23">
        <f t="shared" ca="1" si="38"/>
        <v>0.52921089697354007</v>
      </c>
      <c r="F419" s="23">
        <f t="shared" ca="1" si="39"/>
        <v>0.6083550761911225</v>
      </c>
      <c r="G419" s="23">
        <f t="shared" ca="1" si="40"/>
        <v>3.9650826829364383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ca="1" si="37"/>
        <v>1.5571126663152097</v>
      </c>
      <c r="E420" s="23">
        <f t="shared" ca="1" si="38"/>
        <v>0.53125685186977389</v>
      </c>
      <c r="F420" s="23">
        <f t="shared" ca="1" si="39"/>
        <v>0.60781191974906978</v>
      </c>
      <c r="G420" s="23">
        <f t="shared" ca="1" si="40"/>
        <v>3.9610068493241593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ca="1" si="37"/>
        <v>1.5579616448396014</v>
      </c>
      <c r="E421" s="23">
        <f t="shared" ca="1" si="38"/>
        <v>0.53330092184694089</v>
      </c>
      <c r="F421" s="23">
        <f t="shared" ca="1" si="39"/>
        <v>0.60727140855371542</v>
      </c>
      <c r="G421" s="23">
        <f t="shared" ca="1" si="40"/>
        <v>3.9569508655830616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ca="1" si="37"/>
        <v>1.5588047480905447</v>
      </c>
      <c r="E422" s="23">
        <f t="shared" ca="1" si="38"/>
        <v>0.5353431199645261</v>
      </c>
      <c r="F422" s="23">
        <f t="shared" ca="1" si="39"/>
        <v>0.60673351196527259</v>
      </c>
      <c r="G422" s="23">
        <f t="shared" ca="1" si="40"/>
        <v>3.9529145017928795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ca="1" si="37"/>
        <v>1.5596420301555927</v>
      </c>
      <c r="E423" s="23">
        <f t="shared" ca="1" si="38"/>
        <v>0.53738345916165142</v>
      </c>
      <c r="F423" s="23">
        <f t="shared" ca="1" si="39"/>
        <v>0.60619819978710043</v>
      </c>
      <c r="G423" s="23">
        <f t="shared" ca="1" si="40"/>
        <v>3.9488975313587065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ca="1" si="37"/>
        <v>1.5604735445013176</v>
      </c>
      <c r="E424" s="23">
        <f t="shared" ca="1" si="38"/>
        <v>0.53942195225845779</v>
      </c>
      <c r="F424" s="23">
        <f t="shared" ca="1" si="39"/>
        <v>0.60566544225807628</v>
      </c>
      <c r="G424" s="23">
        <f t="shared" ca="1" si="40"/>
        <v>3.9448997309537535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ca="1" si="37"/>
        <v>1.5612993439818466</v>
      </c>
      <c r="E425" s="23">
        <f t="shared" ca="1" si="38"/>
        <v>0.54145861195747036</v>
      </c>
      <c r="F425" s="23">
        <f t="shared" ca="1" si="39"/>
        <v>0.6051352100451215</v>
      </c>
      <c r="G425" s="23">
        <f t="shared" ca="1" si="40"/>
        <v>3.9409208804632647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ca="1" si="37"/>
        <v>1.5621194808472618</v>
      </c>
      <c r="E426" s="23">
        <f t="shared" ca="1" si="38"/>
        <v>0.54349345084494394</v>
      </c>
      <c r="F426" s="23">
        <f t="shared" ca="1" si="39"/>
        <v>0.60460747423587946</v>
      </c>
      <c r="G426" s="23">
        <f t="shared" ca="1" si="40"/>
        <v>3.9369607629295698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ca="1" si="37"/>
        <v>1.5629340067518644</v>
      </c>
      <c r="E427" s="23">
        <f t="shared" ca="1" si="38"/>
        <v>0.54552648139219073</v>
      </c>
      <c r="F427" s="23">
        <f t="shared" ca="1" si="39"/>
        <v>0.60408220633154119</v>
      </c>
      <c r="G427" s="23">
        <f t="shared" ca="1" si="40"/>
        <v>3.9330191644982562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ca="1" si="37"/>
        <v>1.5637429727623087</v>
      </c>
      <c r="E428" s="23">
        <f t="shared" ca="1" si="38"/>
        <v>0.5475577159568884</v>
      </c>
      <c r="F428" s="23">
        <f t="shared" ca="1" si="39"/>
        <v>0.6035593782398152</v>
      </c>
      <c r="G428" s="23">
        <f t="shared" ca="1" si="40"/>
        <v>3.9290958743654039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ca="1" si="37"/>
        <v>1.5645464293656066</v>
      </c>
      <c r="E429" s="23">
        <f t="shared" ca="1" si="38"/>
        <v>0.54958716678437269</v>
      </c>
      <c r="F429" s="23">
        <f t="shared" ca="1" si="39"/>
        <v>0.60303896226803777</v>
      </c>
      <c r="G429" s="23">
        <f t="shared" ca="1" si="40"/>
        <v>3.9251906847258939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ca="1" si="37"/>
        <v>1.565344426477004</v>
      </c>
      <c r="E430" s="23">
        <f t="shared" ca="1" si="38"/>
        <v>0.55161484600891042</v>
      </c>
      <c r="F430" s="23">
        <f t="shared" ca="1" si="39"/>
        <v>0.60252093111642202</v>
      </c>
      <c r="G430" s="23">
        <f t="shared" ca="1" si="40"/>
        <v>3.9213033907227461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ca="1" si="37"/>
        <v>1.5661370134477355</v>
      </c>
      <c r="E431" s="23">
        <f t="shared" ca="1" si="38"/>
        <v>0.55364076565495601</v>
      </c>
      <c r="F431" s="23">
        <f t="shared" ca="1" si="39"/>
        <v>0.60200525787144077</v>
      </c>
      <c r="G431" s="23">
        <f t="shared" ca="1" si="40"/>
        <v>3.9174337903974616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ca="1" si="37"/>
        <v>1.5669242390726517</v>
      </c>
      <c r="E432" s="23">
        <f t="shared" ca="1" si="38"/>
        <v>0.55566493763839064</v>
      </c>
      <c r="F432" s="23">
        <f t="shared" ca="1" si="39"/>
        <v>0.60149191599934093</v>
      </c>
      <c r="G432" s="23">
        <f t="shared" ca="1" si="40"/>
        <v>3.9135816846413598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ca="1" si="37"/>
        <v>1.5677061515977324</v>
      </c>
      <c r="E433" s="23">
        <f t="shared" ca="1" si="38"/>
        <v>0.5576873737677458</v>
      </c>
      <c r="F433" s="23">
        <f t="shared" ca="1" si="39"/>
        <v>0.60098087933978606</v>
      </c>
      <c r="G433" s="23">
        <f t="shared" ca="1" si="40"/>
        <v>3.9097468771478714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ca="1" si="37"/>
        <v>1.568482798727477</v>
      </c>
      <c r="E434" s="23">
        <f t="shared" ca="1" si="38"/>
        <v>0.55970808574540842</v>
      </c>
      <c r="F434" s="23">
        <f t="shared" ca="1" si="39"/>
        <v>0.60047212209962519</v>
      </c>
      <c r="G434" s="23">
        <f t="shared" ca="1" si="40"/>
        <v>3.9059291743657751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ca="1" si="37"/>
        <v>1.5692542276321815</v>
      </c>
      <c r="E435" s="23">
        <f t="shared" ca="1" si="38"/>
        <v>0.56172708516881131</v>
      </c>
      <c r="F435" s="23">
        <f t="shared" ca="1" si="39"/>
        <v>0.5999656188467829</v>
      </c>
      <c r="G435" s="23">
        <f t="shared" ca="1" si="40"/>
        <v>3.9021283854533571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ca="1" si="37"/>
        <v>1.5700204849551005</v>
      </c>
      <c r="E436" s="23">
        <f t="shared" ca="1" si="38"/>
        <v>0.56374438353160738</v>
      </c>
      <c r="F436" s="23">
        <f t="shared" ca="1" si="39"/>
        <v>0.59946134450427035</v>
      </c>
      <c r="G436" s="23">
        <f t="shared" ca="1" si="40"/>
        <v>3.8983443222334579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ca="1" si="37"/>
        <v>1.5707816168194986</v>
      </c>
      <c r="E437" s="23">
        <f t="shared" ca="1" si="38"/>
        <v>0.56575999222482731</v>
      </c>
      <c r="F437" s="23">
        <f t="shared" ca="1" si="39"/>
        <v>0.59895927434431295</v>
      </c>
      <c r="G437" s="23">
        <f t="shared" ca="1" si="40"/>
        <v>3.8945767991494216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ca="1" si="37"/>
        <v>1.5715376688355909</v>
      </c>
      <c r="E438" s="23">
        <f t="shared" ca="1" si="38"/>
        <v>0.56777392253802306</v>
      </c>
      <c r="F438" s="23">
        <f t="shared" ca="1" si="39"/>
        <v>0.59845938398259213</v>
      </c>
      <c r="G438" s="23">
        <f t="shared" ca="1" si="40"/>
        <v>3.8908256332218749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ca="1" si="37"/>
        <v>1.5722886861073755</v>
      </c>
      <c r="E439" s="23">
        <f t="shared" ca="1" si="38"/>
        <v>0.56978618566039441</v>
      </c>
      <c r="F439" s="23">
        <f t="shared" ca="1" si="39"/>
        <v>0.59796164937259999</v>
      </c>
      <c r="G439" s="23">
        <f t="shared" ca="1" si="40"/>
        <v>3.8870906440063666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ca="1" si="37"/>
        <v>1.5730347132393618</v>
      </c>
      <c r="E440" s="23">
        <f t="shared" ca="1" si="38"/>
        <v>0.57179679268190298</v>
      </c>
      <c r="F440" s="23">
        <f t="shared" ca="1" si="39"/>
        <v>0.5974660468001014</v>
      </c>
      <c r="G440" s="23">
        <f t="shared" ca="1" si="40"/>
        <v>3.8833716535518161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ca="1" si="37"/>
        <v>1.5737757943431927</v>
      </c>
      <c r="E441" s="23">
        <f t="shared" ca="1" si="38"/>
        <v>0.57380575459436811</v>
      </c>
      <c r="F441" s="23">
        <f t="shared" ca="1" si="39"/>
        <v>0.59697255287770556</v>
      </c>
      <c r="G441" s="23">
        <f t="shared" ca="1" si="40"/>
        <v>3.8796684863597739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ca="1" si="37"/>
        <v>1.5745119730441655</v>
      </c>
      <c r="E442" s="23">
        <f t="shared" ca="1" si="38"/>
        <v>0.57581308229255235</v>
      </c>
      <c r="F442" s="23">
        <f t="shared" ca="1" si="39"/>
        <v>0.59648114453953904</v>
      </c>
      <c r="G442" s="23">
        <f t="shared" ca="1" si="40"/>
        <v>3.875980969344448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ca="1" si="37"/>
        <v>1.5752432924876523</v>
      </c>
      <c r="E443" s="23">
        <f t="shared" ca="1" si="38"/>
        <v>0.57781878657522767</v>
      </c>
      <c r="F443" s="23">
        <f t="shared" ca="1" si="39"/>
        <v>0.59599179903602428</v>
      </c>
      <c r="G443" s="23">
        <f t="shared" ca="1" si="40"/>
        <v>3.8723089317935258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ca="1" si="37"/>
        <v>1.5759697953454226</v>
      </c>
      <c r="E444" s="23">
        <f t="shared" ca="1" si="38"/>
        <v>0.57982287814623357</v>
      </c>
      <c r="F444" s="23">
        <f t="shared" ca="1" si="39"/>
        <v>0.59550449392875426</v>
      </c>
      <c r="G444" s="23">
        <f t="shared" ca="1" si="40"/>
        <v>3.8686522053297101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ca="1" si="37"/>
        <v>1.5766915238218657</v>
      </c>
      <c r="E445" s="23">
        <f t="shared" ca="1" si="38"/>
        <v>0.58182536761551418</v>
      </c>
      <c r="F445" s="23">
        <f t="shared" ca="1" si="39"/>
        <v>0.5950192070854694</v>
      </c>
      <c r="G445" s="23">
        <f t="shared" ca="1" si="40"/>
        <v>3.8650106238730264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ca="1" si="37"/>
        <v>1.577408519660124</v>
      </c>
      <c r="E446" s="23">
        <f t="shared" ca="1" si="38"/>
        <v>0.58382626550014938</v>
      </c>
      <c r="F446" s="23">
        <f t="shared" ca="1" si="39"/>
        <v>0.59453591667512473</v>
      </c>
      <c r="G446" s="23">
        <f t="shared" ca="1" si="40"/>
        <v>3.8613840236038111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ca="1" si="37"/>
        <v>1.5781208241481248</v>
      </c>
      <c r="E447" s="23">
        <f t="shared" ca="1" si="38"/>
        <v>0.58582558222536585</v>
      </c>
      <c r="F447" s="23">
        <f t="shared" ca="1" si="39"/>
        <v>0.59405460116305531</v>
      </c>
      <c r="G447" s="23">
        <f t="shared" ca="1" si="40"/>
        <v>3.8577722429264241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ca="1" si="37"/>
        <v>1.5788284781245276</v>
      </c>
      <c r="E448" s="23">
        <f t="shared" ca="1" si="38"/>
        <v>0.58782332812553906</v>
      </c>
      <c r="F448" s="23">
        <f t="shared" ca="1" si="39"/>
        <v>0.59357523930622991</v>
      </c>
      <c r="G448" s="23">
        <f t="shared" ca="1" si="40"/>
        <v>3.8541751224336447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ca="1" si="37"/>
        <v>1.579531521984576</v>
      </c>
      <c r="E449" s="23">
        <f t="shared" ca="1" si="38"/>
        <v>0.58981951344518013</v>
      </c>
      <c r="F449" s="23">
        <f t="shared" ca="1" si="39"/>
        <v>0.59309781014859497</v>
      </c>
      <c r="G449" s="23">
        <f t="shared" ca="1" si="40"/>
        <v>3.8505925048717198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ca="1" si="37"/>
        <v>1.5802299956858628</v>
      </c>
      <c r="E450" s="23">
        <f t="shared" ca="1" si="38"/>
        <v>0.59181414833991031</v>
      </c>
      <c r="F450" s="23">
        <f t="shared" ca="1" si="39"/>
        <v>0.59262229301650704</v>
      </c>
      <c r="G450" s="23">
        <f t="shared" ca="1" si="40"/>
        <v>3.8470242351060997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ca="1" si="37"/>
        <v>1.5809239387540082</v>
      </c>
      <c r="E451" s="23">
        <f t="shared" ca="1" si="38"/>
        <v>0.59380724287742459</v>
      </c>
      <c r="F451" s="23">
        <f t="shared" ca="1" si="39"/>
        <v>0.59214866751424888</v>
      </c>
      <c r="G451" s="23">
        <f t="shared" ca="1" si="40"/>
        <v>3.8434701600877861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ca="1" si="37"/>
        <v>1.581613390288251</v>
      </c>
      <c r="E452" s="23">
        <f t="shared" ca="1" si="38"/>
        <v>0.59579880703843835</v>
      </c>
      <c r="F452" s="23">
        <f t="shared" ca="1" si="39"/>
        <v>0.5916769135196307</v>
      </c>
      <c r="G452" s="23">
        <f t="shared" ca="1" si="40"/>
        <v>3.8399301288203209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ca="1" si="37"/>
        <v>1.5822983889669571</v>
      </c>
      <c r="E453" s="23">
        <f t="shared" ca="1" si="38"/>
        <v>0.59778885071762811</v>
      </c>
      <c r="F453" s="23">
        <f t="shared" ca="1" si="39"/>
        <v>0.59120701117967234</v>
      </c>
      <c r="G453" s="23">
        <f t="shared" ca="1" si="40"/>
        <v>3.8364039923273929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ca="1" si="37"/>
        <v>1.5829789730530424</v>
      </c>
      <c r="E454" s="23">
        <f t="shared" ca="1" si="38"/>
        <v>0.59977738372455336</v>
      </c>
      <c r="F454" s="23">
        <f t="shared" ca="1" si="39"/>
        <v>0.59073894090636658</v>
      </c>
      <c r="G454" s="23">
        <f t="shared" ca="1" si="40"/>
        <v>3.8328916036210408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ca="1" si="37"/>
        <v>1.5836551803993193</v>
      </c>
      <c r="E455" s="23">
        <f t="shared" ca="1" si="38"/>
        <v>0.60176441578457274</v>
      </c>
      <c r="F455" s="23">
        <f t="shared" ca="1" si="39"/>
        <v>0.59027268337251926</v>
      </c>
      <c r="G455" s="23">
        <f t="shared" ca="1" si="40"/>
        <v>3.8293928176704388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ca="1" si="37"/>
        <v>1.584327048453757</v>
      </c>
      <c r="E456" s="23">
        <f t="shared" ca="1" si="38"/>
        <v>0.60374995653974262</v>
      </c>
      <c r="F456" s="23">
        <f t="shared" ca="1" si="39"/>
        <v>0.58980821950766837</v>
      </c>
      <c r="G456" s="23">
        <f t="shared" ca="1" si="40"/>
        <v>3.8259074913712721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ca="1" si="37"/>
        <v>1.5849946142646676</v>
      </c>
      <c r="E457" s="23">
        <f t="shared" ca="1" si="38"/>
        <v>0.60573401554971018</v>
      </c>
      <c r="F457" s="23">
        <f t="shared" ca="1" si="39"/>
        <v>0.5893455304940759</v>
      </c>
      <c r="G457" s="23">
        <f t="shared" ca="1" si="40"/>
        <v>3.8224354835156622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ca="1" si="37"/>
        <v>1.5856579144858129</v>
      </c>
      <c r="E458" s="23">
        <f t="shared" ca="1" si="38"/>
        <v>0.60771660229258917</v>
      </c>
      <c r="F458" s="23">
        <f t="shared" ca="1" si="39"/>
        <v>0.58888459776279489</v>
      </c>
      <c r="G458" s="23">
        <f t="shared" ca="1" si="40"/>
        <v>3.8189766547626518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ca="1" si="37"/>
        <v>1.5863169853814378</v>
      </c>
      <c r="E459" s="23">
        <f t="shared" ca="1" si="38"/>
        <v>0.60969772616582962</v>
      </c>
      <c r="F459" s="23">
        <f t="shared" ca="1" si="39"/>
        <v>0.58842540298980672</v>
      </c>
      <c r="G459" s="23">
        <f t="shared" ca="1" si="40"/>
        <v>3.8155308676092221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ca="1" si="37"/>
        <v>1.5869718628312244</v>
      </c>
      <c r="E460" s="23">
        <f t="shared" ca="1" si="38"/>
        <v>0.6116773964870722</v>
      </c>
      <c r="F460" s="23">
        <f t="shared" ca="1" si="39"/>
        <v>0.58796792809223108</v>
      </c>
      <c r="G460" s="23">
        <f t="shared" ca="1" si="40"/>
        <v>3.8120979863618492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ca="1" si="37"/>
        <v>1.5876225823351766</v>
      </c>
      <c r="E461" s="23">
        <f t="shared" ca="1" si="38"/>
        <v>0.61365562249499472</v>
      </c>
      <c r="F461" s="23">
        <f t="shared" ca="1" si="39"/>
        <v>0.58751215522460243</v>
      </c>
      <c r="G461" s="23">
        <f t="shared" ca="1" si="40"/>
        <v>3.8086778771085643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ca="1" si="37"/>
        <v>1.5882691790184311</v>
      </c>
      <c r="E462" s="23">
        <f t="shared" ca="1" si="38"/>
        <v>0.61563241335014729</v>
      </c>
      <c r="F462" s="23">
        <f t="shared" ca="1" si="39"/>
        <v>0.58705806677521588</v>
      </c>
      <c r="G462" s="23">
        <f t="shared" ca="1" si="40"/>
        <v>3.8052704076915354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ca="1" si="37"/>
        <v>1.5889116876359983</v>
      </c>
      <c r="E463" s="23">
        <f t="shared" ca="1" si="38"/>
        <v>0.61760777813577483</v>
      </c>
      <c r="F463" s="23">
        <f t="shared" ca="1" si="39"/>
        <v>0.58660564536253745</v>
      </c>
      <c r="G463" s="23">
        <f t="shared" ca="1" si="40"/>
        <v>3.8018754476801235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ca="1" si="37"/>
        <v>1.5895501425774308</v>
      </c>
      <c r="E464" s="23">
        <f t="shared" ca="1" si="38"/>
        <v>0.61958172585863236</v>
      </c>
      <c r="F464" s="23">
        <f t="shared" ca="1" si="39"/>
        <v>0.58615487383168086</v>
      </c>
      <c r="G464" s="23">
        <f t="shared" ca="1" si="40"/>
        <v>3.7984928683444541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ca="1" si="37"/>
        <v>1.5901845778714265</v>
      </c>
      <c r="E465" s="23">
        <f t="shared" ca="1" si="38"/>
        <v>0.62155426544978765</v>
      </c>
      <c r="F465" s="23">
        <f t="shared" ca="1" si="39"/>
        <v>0.5857057352509456</v>
      </c>
      <c r="G465" s="23">
        <f t="shared" ca="1" si="40"/>
        <v>3.7951225426294282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ca="1" si="37"/>
        <v>1.5908150271903634</v>
      </c>
      <c r="E466" s="23">
        <f t="shared" ca="1" si="38"/>
        <v>0.62352540576541549</v>
      </c>
      <c r="F466" s="23">
        <f t="shared" ca="1" si="39"/>
        <v>0.58525821290841862</v>
      </c>
      <c r="G466" s="23">
        <f t="shared" ca="1" si="40"/>
        <v>3.7917643451292311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ca="1" si="37"/>
        <v>1.5914415238547659</v>
      </c>
      <c r="E467" s="23">
        <f t="shared" ca="1" si="38"/>
        <v>0.62549515558757907</v>
      </c>
      <c r="F467" s="23">
        <f t="shared" ca="1" si="39"/>
        <v>0.58481229030863602</v>
      </c>
      <c r="G467" s="23">
        <f t="shared" ca="1" si="40"/>
        <v>3.7884181520622762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ca="1" si="37"/>
        <v>1.592064100837709</v>
      </c>
      <c r="E468" s="23">
        <f t="shared" ca="1" si="38"/>
        <v>0.62746352362500635</v>
      </c>
      <c r="F468" s="23">
        <f t="shared" ca="1" si="39"/>
        <v>0.58436795116930407</v>
      </c>
      <c r="G468" s="23">
        <f t="shared" ca="1" si="40"/>
        <v>3.785083841246601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ca="1" si="37"/>
        <v>1.5926827907691563</v>
      </c>
      <c r="E469" s="23">
        <f t="shared" ca="1" si="38"/>
        <v>0.62943051851385146</v>
      </c>
      <c r="F469" s="23">
        <f t="shared" ca="1" si="39"/>
        <v>0.5839251794180792</v>
      </c>
      <c r="G469" s="23">
        <f t="shared" ca="1" si="40"/>
        <v>3.7817612920757031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ca="1" si="37"/>
        <v>1.5932976259402349</v>
      </c>
      <c r="E470" s="23">
        <f t="shared" ca="1" si="38"/>
        <v>0.63139614881845108</v>
      </c>
      <c r="F470" s="23">
        <f t="shared" ca="1" si="39"/>
        <v>0.58348395918940399</v>
      </c>
      <c r="G470" s="23">
        <f t="shared" ca="1" si="40"/>
        <v>3.7784503854948013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ca="1" si="37"/>
        <v>1.5939086383074503</v>
      </c>
      <c r="E471" s="23">
        <f t="shared" ca="1" si="38"/>
        <v>0.63336042303206797</v>
      </c>
      <c r="F471" s="23">
        <f t="shared" ca="1" si="39"/>
        <v>0.5830442748214002</v>
      </c>
      <c r="G471" s="23">
        <f t="shared" ca="1" si="40"/>
        <v>3.7751510039775158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ca="1" si="37"/>
        <v>1.5945158594968376</v>
      </c>
      <c r="E472" s="23">
        <f t="shared" ca="1" si="38"/>
        <v>0.63532334957762737</v>
      </c>
      <c r="F472" s="23">
        <f t="shared" ca="1" si="39"/>
        <v>0.58260611085281511</v>
      </c>
      <c r="G472" s="23">
        <f t="shared" ca="1" si="40"/>
        <v>3.7718630315029569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ca="1" si="37"/>
        <v>1.5951193208080552</v>
      </c>
      <c r="E473" s="23">
        <f t="shared" ca="1" si="38"/>
        <v>0.63728493680844378</v>
      </c>
      <c r="F473" s="23">
        <f t="shared" ca="1" si="39"/>
        <v>0.58216945202002313</v>
      </c>
      <c r="G473" s="23">
        <f t="shared" ca="1" si="40"/>
        <v>3.7685863535332245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ca="1" si="37"/>
        <v>1.5957190532184167</v>
      </c>
      <c r="E474" s="23">
        <f t="shared" ca="1" si="38"/>
        <v>0.63924519300893834</v>
      </c>
      <c r="F474" s="23">
        <f t="shared" ca="1" si="39"/>
        <v>0.5817342832540785</v>
      </c>
      <c r="G474" s="23">
        <f t="shared" ca="1" si="40"/>
        <v>3.7653208569912935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ca="1" si="37"/>
        <v>1.5963150873868679</v>
      </c>
      <c r="E475" s="23">
        <f t="shared" ca="1" si="38"/>
        <v>0.64120412639534752</v>
      </c>
      <c r="F475" s="23">
        <f t="shared" ca="1" si="39"/>
        <v>0.58130058967782061</v>
      </c>
      <c r="G475" s="23">
        <f t="shared" ca="1" si="40"/>
        <v>3.7620664302392863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ca="1" si="37"/>
        <v>1.5969074536579047</v>
      </c>
      <c r="E476" s="23">
        <f t="shared" ca="1" si="38"/>
        <v>0.64316174511642354</v>
      </c>
      <c r="F476" s="23">
        <f t="shared" ca="1" si="39"/>
        <v>0.58086835660302827</v>
      </c>
      <c r="G476" s="23">
        <f t="shared" ca="1" si="40"/>
        <v>3.7588229630571255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ca="1" si="37"/>
        <v>1.5974961820654343</v>
      </c>
      <c r="E477" s="23">
        <f t="shared" ca="1" si="38"/>
        <v>0.64511805725412519</v>
      </c>
      <c r="F477" s="23">
        <f t="shared" ca="1" si="39"/>
        <v>0.58043756952762571</v>
      </c>
      <c r="G477" s="23">
        <f t="shared" ca="1" si="40"/>
        <v>3.7555903466215628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ca="1" si="37"/>
        <v>1.5980813023365841</v>
      </c>
      <c r="E478" s="23">
        <f t="shared" ca="1" si="38"/>
        <v>0.64707307082430154</v>
      </c>
      <c r="F478" s="23">
        <f t="shared" ca="1" si="39"/>
        <v>0.58000821413293391</v>
      </c>
      <c r="G478" s="23">
        <f t="shared" ca="1" si="40"/>
        <v>3.7523684734855567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ca="1" si="37"/>
        <v>1.5986628438954527</v>
      </c>
      <c r="E479" s="23">
        <f t="shared" ca="1" si="38"/>
        <v>0.64902679377736605</v>
      </c>
      <c r="F479" s="23">
        <f t="shared" ca="1" si="39"/>
        <v>0.57958027628097242</v>
      </c>
      <c r="G479" s="23">
        <f t="shared" ca="1" si="40"/>
        <v>3.7491572375580238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ca="1" si="37"/>
        <v>1.5992408358668095</v>
      </c>
      <c r="E480" s="23">
        <f t="shared" ca="1" si="38"/>
        <v>0.65097923399896296</v>
      </c>
      <c r="F480" s="23">
        <f t="shared" ca="1" si="39"/>
        <v>0.57915374201180569</v>
      </c>
      <c r="G480" s="23">
        <f t="shared" ca="1" si="40"/>
        <v>3.745956534083922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ca="1" si="37"/>
        <v>1.5998153070797423</v>
      </c>
      <c r="E481" s="23">
        <f t="shared" ca="1" si="38"/>
        <v>0.65293039931062535</v>
      </c>
      <c r="F481" s="23">
        <f t="shared" ca="1" si="39"/>
        <v>0.57872859754093586</v>
      </c>
      <c r="G481" s="23">
        <f t="shared" ca="1" si="40"/>
        <v>3.7427662596246951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ca="1" si="43">1+$E$14/$E$13*(1-$C$19^2/C482^2)</f>
        <v>1.600386286071251</v>
      </c>
      <c r="E482" s="23">
        <f t="shared" ref="E482:E545" ca="1" si="44">$C$20*(C482/$C$19-$C$19/C482)</f>
        <v>0.65488029747042631</v>
      </c>
      <c r="F482" s="23">
        <f t="shared" ref="F482:F545" ca="1" si="45">(D482^2+E482^2)^0.5/(D482^2+E482^2)</f>
        <v>0.57830482925673954</v>
      </c>
      <c r="G482" s="23">
        <f t="shared" ref="G482:G545" ca="1" si="46">F482*$C$22/$C$12-$C$3</f>
        <v>3.739586312039028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ca="1" si="43"/>
        <v>1.6009538010897923</v>
      </c>
      <c r="E483" s="23">
        <f t="shared" ca="1" si="44"/>
        <v>0.65682893617361948</v>
      </c>
      <c r="F483" s="23">
        <f t="shared" ca="1" si="45"/>
        <v>0.57788242371794907</v>
      </c>
      <c r="G483" s="23">
        <f t="shared" ca="1" si="46"/>
        <v>3.7364165904639539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ca="1" si="43"/>
        <v>1.6015178800987733</v>
      </c>
      <c r="E484" s="23">
        <f t="shared" ca="1" si="44"/>
        <v>0.65877632305327583</v>
      </c>
      <c r="F484" s="23">
        <f t="shared" ca="1" si="45"/>
        <v>0.57746136765117673</v>
      </c>
      <c r="G484" s="23">
        <f t="shared" ca="1" si="46"/>
        <v>3.7332569952962724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ca="1" si="43"/>
        <v>1.6020785507799964</v>
      </c>
      <c r="E485" s="23">
        <f t="shared" ca="1" si="44"/>
        <v>0.66072246568090831</v>
      </c>
      <c r="F485" s="23">
        <f t="shared" ca="1" si="45"/>
        <v>0.57704164794848001</v>
      </c>
      <c r="G485" s="23">
        <f t="shared" ca="1" si="46"/>
        <v>3.7301074281742816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ca="1" si="43"/>
        <v>1.6026358405370555</v>
      </c>
      <c r="E486" s="23">
        <f t="shared" ca="1" si="44"/>
        <v>0.66266737156709266</v>
      </c>
      <c r="F486" s="23">
        <f t="shared" ca="1" si="45"/>
        <v>0.57662325166496942</v>
      </c>
      <c r="G486" s="23">
        <f t="shared" ca="1" si="46"/>
        <v>3.7269677919598236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ca="1" si="43"/>
        <v>1.6031897764986849</v>
      </c>
      <c r="E487" s="23">
        <f t="shared" ca="1" si="44"/>
        <v>0.66461104816207839</v>
      </c>
      <c r="F487" s="23">
        <f t="shared" ca="1" si="45"/>
        <v>0.5762061660164558</v>
      </c>
      <c r="G487" s="23">
        <f t="shared" ca="1" si="46"/>
        <v>3.7238379907206327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ca="1" si="43"/>
        <v>1.6037403855220598</v>
      </c>
      <c r="E488" s="23">
        <f t="shared" ca="1" si="44"/>
        <v>0.66655350285639392</v>
      </c>
      <c r="F488" s="23">
        <f t="shared" ca="1" si="45"/>
        <v>0.57579037837713776</v>
      </c>
      <c r="G488" s="23">
        <f t="shared" ca="1" si="46"/>
        <v>3.7207179297129831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ca="1" si="43"/>
        <v>1.6042876941960533</v>
      </c>
      <c r="E489" s="23">
        <f t="shared" ca="1" si="44"/>
        <v>0.66849474298144329</v>
      </c>
      <c r="F489" s="23">
        <f t="shared" ca="1" si="45"/>
        <v>0.57537587627732778</v>
      </c>
      <c r="G489" s="23">
        <f t="shared" ca="1" si="46"/>
        <v>3.7176075153646209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ca="1" si="43"/>
        <v>1.6048317288444449</v>
      </c>
      <c r="E490" s="23">
        <f t="shared" ca="1" si="44"/>
        <v>0.67043477581009625</v>
      </c>
      <c r="F490" s="23">
        <f t="shared" ca="1" si="45"/>
        <v>0.5749626474012165</v>
      </c>
      <c r="G490" s="23">
        <f t="shared" ca="1" si="46"/>
        <v>3.7145066552579951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ca="1" si="43"/>
        <v>1.605372515529087</v>
      </c>
      <c r="E491" s="23">
        <f t="shared" ca="1" si="44"/>
        <v>0.6723736085572718</v>
      </c>
      <c r="F491" s="23">
        <f t="shared" ca="1" si="45"/>
        <v>0.57455067958467454</v>
      </c>
      <c r="G491" s="23">
        <f t="shared" ca="1" si="46"/>
        <v>3.7114152581137518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ca="1" si="43"/>
        <v>1.6059100800530253</v>
      </c>
      <c r="E492" s="23">
        <f t="shared" ca="1" si="44"/>
        <v>0.67431124838051293</v>
      </c>
      <c r="F492" s="23">
        <f t="shared" ca="1" si="45"/>
        <v>0.57413996081309071</v>
      </c>
      <c r="G492" s="23">
        <f t="shared" ca="1" si="46"/>
        <v>3.7083332337745234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ca="1" si="43"/>
        <v>1.6064444479635771</v>
      </c>
      <c r="E493" s="23">
        <f t="shared" ca="1" si="44"/>
        <v>0.67624770238055798</v>
      </c>
      <c r="F493" s="23">
        <f t="shared" ca="1" si="45"/>
        <v>0.57373047921924614</v>
      </c>
      <c r="G493" s="23">
        <f t="shared" ca="1" si="46"/>
        <v>3.7052604931889683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ca="1" si="43"/>
        <v>1.6069756445553667</v>
      </c>
      <c r="E494" s="23">
        <f t="shared" ca="1" si="44"/>
        <v>0.67818297760190049</v>
      </c>
      <c r="F494" s="23">
        <f t="shared" ca="1" si="45"/>
        <v>0.57332222308122449</v>
      </c>
      <c r="G494" s="23">
        <f t="shared" ca="1" si="46"/>
        <v>3.7021969483960917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ca="1" si="43"/>
        <v>1.6075036948733192</v>
      </c>
      <c r="E495" s="23">
        <f t="shared" ca="1" si="44"/>
        <v>0.68011708103334778</v>
      </c>
      <c r="F495" s="23">
        <f t="shared" ca="1" si="45"/>
        <v>0.57291518082035453</v>
      </c>
      <c r="G495" s="23">
        <f t="shared" ca="1" si="46"/>
        <v>3.6991425125098085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ca="1" si="43"/>
        <v>1.6080286237156112</v>
      </c>
      <c r="E496" s="23">
        <f t="shared" ca="1" si="44"/>
        <v>0.68205001960856726</v>
      </c>
      <c r="F496" s="23">
        <f t="shared" ca="1" si="45"/>
        <v>0.5725093409991906</v>
      </c>
      <c r="G496" s="23">
        <f t="shared" ca="1" si="46"/>
        <v>3.6960970997037861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ca="1" si="43"/>
        <v>1.6085504556365846</v>
      </c>
      <c r="E497" s="23">
        <f t="shared" ca="1" si="44"/>
        <v>0.68398180020663168</v>
      </c>
      <c r="F497" s="23">
        <f t="shared" ca="1" si="45"/>
        <v>0.57210469231952099</v>
      </c>
      <c r="G497" s="23">
        <f t="shared" ca="1" si="46"/>
        <v>3.6930606251964986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ca="1" si="43"/>
        <v>1.6090692149496149</v>
      </c>
      <c r="E498" s="23">
        <f t="shared" ca="1" si="44"/>
        <v>0.68591242965255306</v>
      </c>
      <c r="F498" s="23">
        <f t="shared" ca="1" si="45"/>
        <v>0.57170122362041509</v>
      </c>
      <c r="G498" s="23">
        <f t="shared" ca="1" si="46"/>
        <v>3.6900330052365784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ca="1" si="43"/>
        <v>1.6095849257299466</v>
      </c>
      <c r="E499" s="23">
        <f t="shared" ca="1" si="44"/>
        <v>0.68784191471781531</v>
      </c>
      <c r="F499" s="23">
        <f t="shared" ca="1" si="45"/>
        <v>0.57129892387629666</v>
      </c>
      <c r="G499" s="23">
        <f t="shared" ca="1" si="46"/>
        <v>3.6870141570883495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ca="1" si="43"/>
        <v>1.6100976118174846</v>
      </c>
      <c r="E500" s="23">
        <f t="shared" ca="1" si="44"/>
        <v>0.68977026212089543</v>
      </c>
      <c r="F500" s="23">
        <f t="shared" ca="1" si="45"/>
        <v>0.57089778219505261</v>
      </c>
      <c r="G500" s="23">
        <f t="shared" ca="1" si="46"/>
        <v>3.6840039990176447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ca="1" si="43"/>
        <v>1.6106072968195493</v>
      </c>
      <c r="E501" s="23">
        <f t="shared" ca="1" si="44"/>
        <v>0.69169747852778285</v>
      </c>
      <c r="F501" s="23">
        <f t="shared" ca="1" si="45"/>
        <v>0.57049778781617133</v>
      </c>
      <c r="G501" s="23">
        <f t="shared" ca="1" si="46"/>
        <v>3.6810024502778282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ca="1" si="43"/>
        <v>1.6111140041135956</v>
      </c>
      <c r="E502" s="23">
        <f t="shared" ca="1" si="44"/>
        <v>0.69362357055249058</v>
      </c>
      <c r="F502" s="23">
        <f t="shared" ca="1" si="45"/>
        <v>0.57009893010891022</v>
      </c>
      <c r="G502" s="23">
        <f t="shared" ca="1" si="46"/>
        <v>3.6780094310960467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ca="1" si="43"/>
        <v>1.6116177568498917</v>
      </c>
      <c r="E503" s="23">
        <f t="shared" ca="1" si="44"/>
        <v>0.69554854475756023</v>
      </c>
      <c r="F503" s="23">
        <f t="shared" ca="1" si="45"/>
        <v>0.56970119857049495</v>
      </c>
      <c r="G503" s="23">
        <f t="shared" ca="1" si="46"/>
        <v>3.6750248626597242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ca="1" si="43"/>
        <v>1.6121185779541654</v>
      </c>
      <c r="E504" s="23">
        <f t="shared" ca="1" si="44"/>
        <v>0.69747240765456286</v>
      </c>
      <c r="F504" s="23">
        <f t="shared" ca="1" si="45"/>
        <v>0.56930458282434582</v>
      </c>
      <c r="G504" s="23">
        <f t="shared" ca="1" si="46"/>
        <v>3.6720486671032391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ca="1" si="43"/>
        <v>1.6126164901302102</v>
      </c>
      <c r="E505" s="23">
        <f t="shared" ca="1" si="44"/>
        <v>0.69939516570459126</v>
      </c>
      <c r="F505" s="23">
        <f t="shared" ca="1" si="45"/>
        <v>0.56890907261833457</v>
      </c>
      <c r="G505" s="23">
        <f t="shared" ca="1" si="46"/>
        <v>3.669080767494854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ca="1" si="43"/>
        <v>1.6131115158624612</v>
      </c>
      <c r="E506" s="23">
        <f t="shared" ca="1" si="44"/>
        <v>0.70131682531875061</v>
      </c>
      <c r="F506" s="23">
        <f t="shared" ca="1" si="45"/>
        <v>0.56851465782306698</v>
      </c>
      <c r="G506" s="23">
        <f t="shared" ca="1" si="46"/>
        <v>3.6661210878238246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ca="1" si="43"/>
        <v>1.6136036774185305</v>
      </c>
      <c r="E507" s="23">
        <f t="shared" ca="1" si="44"/>
        <v>0.70323739285863773</v>
      </c>
      <c r="F507" s="23">
        <f t="shared" ca="1" si="45"/>
        <v>0.5681213284301958</v>
      </c>
      <c r="G507" s="23">
        <f t="shared" ca="1" si="46"/>
        <v>3.6631695529877422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ca="1" si="43"/>
        <v>1.6140929968517139</v>
      </c>
      <c r="E508" s="23">
        <f t="shared" ca="1" si="44"/>
        <v>0.70515687463682142</v>
      </c>
      <c r="F508" s="23">
        <f t="shared" ca="1" si="45"/>
        <v>0.56772907455075794</v>
      </c>
      <c r="G508" s="23">
        <f t="shared" ca="1" si="46"/>
        <v>3.6602260887800493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ca="1" si="43"/>
        <v>1.6145794960034598</v>
      </c>
      <c r="E509" s="23">
        <f t="shared" ca="1" si="44"/>
        <v>0.70707527691731098</v>
      </c>
      <c r="F509" s="23">
        <f t="shared" ca="1" si="45"/>
        <v>0.5673378864135401</v>
      </c>
      <c r="G509" s="23">
        <f t="shared" ca="1" si="46"/>
        <v>3.6572906218777859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ca="1" si="43"/>
        <v>1.6150631965058073</v>
      </c>
      <c r="E510" s="23">
        <f t="shared" ca="1" si="44"/>
        <v>0.70899260591602442</v>
      </c>
      <c r="F510" s="23">
        <f t="shared" ca="1" si="45"/>
        <v>0.56694775436346956</v>
      </c>
      <c r="G510" s="23">
        <f t="shared" ca="1" si="46"/>
        <v>3.6543630798295035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ca="1" si="43"/>
        <v>1.6155441197837908</v>
      </c>
      <c r="E511" s="23">
        <f t="shared" ca="1" si="44"/>
        <v>0.71090886780124729</v>
      </c>
      <c r="F511" s="23">
        <f t="shared" ca="1" si="45"/>
        <v>0.56655866886003081</v>
      </c>
      <c r="G511" s="23">
        <f t="shared" ca="1" si="46"/>
        <v>3.6514433910433914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ca="1" si="43"/>
        <v>1.6160222870578127</v>
      </c>
      <c r="E512" s="23">
        <f t="shared" ca="1" si="44"/>
        <v>0.71282406869409021</v>
      </c>
      <c r="F512" s="23">
        <f t="shared" ca="1" si="45"/>
        <v>0.56617062047570677</v>
      </c>
      <c r="G512" s="23">
        <f t="shared" ca="1" si="46"/>
        <v>3.6485314847755741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ca="1" si="43"/>
        <v>1.6164977193459831</v>
      </c>
      <c r="E513" s="23">
        <f t="shared" ca="1" si="44"/>
        <v>0.71473821466893628</v>
      </c>
      <c r="F513" s="23">
        <f t="shared" ca="1" si="45"/>
        <v>0.56578359989444571</v>
      </c>
      <c r="G513" s="23">
        <f t="shared" ca="1" si="46"/>
        <v>3.6456272911186125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ca="1" si="43"/>
        <v>1.6169704374664315</v>
      </c>
      <c r="E514" s="23">
        <f t="shared" ca="1" si="44"/>
        <v>0.71665131175388885</v>
      </c>
      <c r="F514" s="23">
        <f t="shared" ca="1" si="45"/>
        <v>0.5653975979101511</v>
      </c>
      <c r="G514" s="23">
        <f t="shared" ca="1" si="46"/>
        <v>3.6427307409901659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ca="1" si="43"/>
        <v>1.6174404620395846</v>
      </c>
      <c r="E515" s="23">
        <f t="shared" ca="1" si="44"/>
        <v>0.71856336593120951</v>
      </c>
      <c r="F515" s="23">
        <f t="shared" ca="1" si="45"/>
        <v>0.56501260542519571</v>
      </c>
      <c r="G515" s="23">
        <f t="shared" ca="1" si="46"/>
        <v>3.639841766121847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ca="1" si="43"/>
        <v>1.6179078134904141</v>
      </c>
      <c r="E516" s="23">
        <f t="shared" ca="1" si="44"/>
        <v>0.72047438313775369</v>
      </c>
      <c r="F516" s="23">
        <f t="shared" ca="1" si="45"/>
        <v>0.56462861344895954</v>
      </c>
      <c r="G516" s="23">
        <f t="shared" ca="1" si="46"/>
        <v>3.6369602990482464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ca="1" si="43"/>
        <v>1.6183725120506582</v>
      </c>
      <c r="E517" s="23">
        <f t="shared" ca="1" si="44"/>
        <v>0.72238436926540117</v>
      </c>
      <c r="F517" s="23">
        <f t="shared" ca="1" si="45"/>
        <v>0.56424561309638965</v>
      </c>
      <c r="G517" s="23">
        <f t="shared" ca="1" si="46"/>
        <v>3.6340862730961292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ca="1" si="43"/>
        <v>1.6188345777610087</v>
      </c>
      <c r="E518" s="23">
        <f t="shared" ca="1" si="44"/>
        <v>0.72429333016147968</v>
      </c>
      <c r="F518" s="23">
        <f t="shared" ca="1" si="45"/>
        <v>0.56386359558658328</v>
      </c>
      <c r="G518" s="23">
        <f t="shared" ca="1" si="46"/>
        <v>3.6312196223738007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ca="1" si="43"/>
        <v>1.6192940304732737</v>
      </c>
      <c r="E519" s="23">
        <f t="shared" ca="1" si="44"/>
        <v>0.72620127162918757</v>
      </c>
      <c r="F519" s="23">
        <f t="shared" ca="1" si="45"/>
        <v>0.5634825522413921</v>
      </c>
      <c r="G519" s="23">
        <f t="shared" ca="1" si="46"/>
        <v>3.6283602817606329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ca="1" si="43"/>
        <v>1.6197508898525077</v>
      </c>
      <c r="E520" s="23">
        <f t="shared" ca="1" si="44"/>
        <v>0.72810819942800642</v>
      </c>
      <c r="F520" s="23">
        <f t="shared" ca="1" si="45"/>
        <v>0.56310247448404982</v>
      </c>
      <c r="G520" s="23">
        <f t="shared" ca="1" si="46"/>
        <v>3.6255081868967651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ca="1" si="43"/>
        <v>1.6202051753791185</v>
      </c>
      <c r="E521" s="23">
        <f t="shared" ca="1" si="44"/>
        <v>0.73001411927411497</v>
      </c>
      <c r="F521" s="23">
        <f t="shared" ca="1" si="45"/>
        <v>0.56272335383781846</v>
      </c>
      <c r="G521" s="23">
        <f t="shared" ca="1" si="46"/>
        <v>3.6226632741729481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ca="1" si="43"/>
        <v>1.6206569063509413</v>
      </c>
      <c r="E522" s="23">
        <f t="shared" ca="1" si="44"/>
        <v>0.73191903684079218</v>
      </c>
      <c r="F522" s="23">
        <f t="shared" ca="1" si="45"/>
        <v>0.56234518192465865</v>
      </c>
      <c r="G522" s="23">
        <f t="shared" ca="1" si="46"/>
        <v>3.6198254807205656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ca="1" si="43"/>
        <v>1.6211061018852906</v>
      </c>
      <c r="E523" s="23">
        <f t="shared" ca="1" si="44"/>
        <v>0.73382295775882211</v>
      </c>
      <c r="F523" s="23">
        <f t="shared" ca="1" si="45"/>
        <v>0.56196795046391723</v>
      </c>
      <c r="G523" s="23">
        <f t="shared" ca="1" si="46"/>
        <v>3.6169947444017834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ca="1" si="43"/>
        <v>1.62155278092098</v>
      </c>
      <c r="E524" s="23">
        <f t="shared" ca="1" si="44"/>
        <v>0.73572588761688817</v>
      </c>
      <c r="F524" s="23">
        <f t="shared" ca="1" si="45"/>
        <v>0.56159165127103794</v>
      </c>
      <c r="G524" s="23">
        <f t="shared" ca="1" si="46"/>
        <v>3.614171003799878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ca="1" si="43"/>
        <v>1.6219969622203214</v>
      </c>
      <c r="E525" s="23">
        <f t="shared" ca="1" si="44"/>
        <v>0.73762783196196802</v>
      </c>
      <c r="F525" s="23">
        <f t="shared" ca="1" si="45"/>
        <v>0.56121627625628989</v>
      </c>
      <c r="G525" s="23">
        <f t="shared" ca="1" si="46"/>
        <v>3.6113541982096922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ca="1" si="43"/>
        <v>1.6224386643710926</v>
      </c>
      <c r="E526" s="23">
        <f t="shared" ca="1" si="44"/>
        <v>0.73952879629972079</v>
      </c>
      <c r="F526" s="23">
        <f t="shared" ca="1" si="45"/>
        <v>0.56084181742351624</v>
      </c>
      <c r="G526" s="23">
        <f t="shared" ca="1" si="46"/>
        <v>3.6085442676282455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ca="1" si="43"/>
        <v>1.6228779057884846</v>
      </c>
      <c r="E527" s="23">
        <f t="shared" ca="1" si="44"/>
        <v>0.74142878609487139</v>
      </c>
      <c r="F527" s="23">
        <f t="shared" ca="1" si="45"/>
        <v>0.56046826686890194</v>
      </c>
      <c r="G527" s="23">
        <f t="shared" ca="1" si="46"/>
        <v>3.6057411527454906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ca="1" si="43"/>
        <v>1.6233147047170187</v>
      </c>
      <c r="E528" s="23">
        <f t="shared" ca="1" si="44"/>
        <v>0.74332780677159016</v>
      </c>
      <c r="F528" s="23">
        <f t="shared" ca="1" si="45"/>
        <v>0.56009561677976005</v>
      </c>
      <c r="G528" s="23">
        <f t="shared" ca="1" si="46"/>
        <v>3.6029447949352007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ca="1" si="43"/>
        <v>1.6237490792324423</v>
      </c>
      <c r="E529" s="23">
        <f t="shared" ca="1" si="44"/>
        <v>0.74522586371386823</v>
      </c>
      <c r="F529" s="23">
        <f t="shared" ca="1" si="45"/>
        <v>0.55972385943333713</v>
      </c>
      <c r="G529" s="23">
        <f t="shared" ca="1" si="46"/>
        <v>3.6001551362460105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ca="1" si="43"/>
        <v>1.6241810472435982</v>
      </c>
      <c r="E530" s="23">
        <f t="shared" ca="1" si="44"/>
        <v>0.74712296226588948</v>
      </c>
      <c r="F530" s="23">
        <f t="shared" ca="1" si="45"/>
        <v>0.55935298719563586</v>
      </c>
      <c r="G530" s="23">
        <f t="shared" ca="1" si="46"/>
        <v>3.5973721193925763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ca="1" si="43"/>
        <v>1.6246106264942721</v>
      </c>
      <c r="E531" s="23">
        <f t="shared" ca="1" si="44"/>
        <v>0.74901910773239666</v>
      </c>
      <c r="F531" s="23">
        <f t="shared" ca="1" si="45"/>
        <v>0.55898299252025574</v>
      </c>
      <c r="G531" s="23">
        <f t="shared" ca="1" si="46"/>
        <v>3.5945956877468812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ca="1" si="43"/>
        <v>1.6250378345650125</v>
      </c>
      <c r="E532" s="23">
        <f t="shared" ca="1" si="44"/>
        <v>0.75091430537905579</v>
      </c>
      <c r="F532" s="23">
        <f t="shared" ca="1" si="45"/>
        <v>0.5586138679472521</v>
      </c>
      <c r="G532" s="23">
        <f t="shared" ca="1" si="46"/>
        <v>3.5918257853296685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ca="1" si="43"/>
        <v>1.6254626888749315</v>
      </c>
      <c r="E533" s="23">
        <f t="shared" ca="1" si="44"/>
        <v>0.75280856043281463</v>
      </c>
      <c r="F533" s="23">
        <f t="shared" ca="1" si="45"/>
        <v>0.55824560610201057</v>
      </c>
      <c r="G533" s="23">
        <f t="shared" ca="1" si="46"/>
        <v>3.589062356802001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ca="1" si="43"/>
        <v>1.6258852066834792</v>
      </c>
      <c r="E534" s="23">
        <f t="shared" ca="1" si="44"/>
        <v>0.75470187808225764</v>
      </c>
      <c r="F534" s="23">
        <f t="shared" ca="1" si="45"/>
        <v>0.55787819969414054</v>
      </c>
      <c r="G534" s="23">
        <f t="shared" ca="1" si="46"/>
        <v>3.5863053474569511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ca="1" si="43"/>
        <v>1.626305405092197</v>
      </c>
      <c r="E535" s="23">
        <f t="shared" ca="1" si="44"/>
        <v>0.75659426347795844</v>
      </c>
      <c r="F535" s="23">
        <f t="shared" ca="1" si="45"/>
        <v>0.55751164151638311</v>
      </c>
      <c r="G535" s="23">
        <f t="shared" ca="1" si="46"/>
        <v>3.5835547032114126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ca="1" si="43"/>
        <v>1.6267233010464481</v>
      </c>
      <c r="E536" s="23">
        <f t="shared" ca="1" si="44"/>
        <v>0.75848572173282569</v>
      </c>
      <c r="F536" s="23">
        <f t="shared" ca="1" si="45"/>
        <v>0.5571459244435375</v>
      </c>
      <c r="G536" s="23">
        <f t="shared" ca="1" si="46"/>
        <v>3.5808103705980403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ca="1" si="43"/>
        <v>1.627138911337126</v>
      </c>
      <c r="E537" s="23">
        <f t="shared" ca="1" si="44"/>
        <v>0.76037625792244823</v>
      </c>
      <c r="F537" s="23">
        <f t="shared" ca="1" si="45"/>
        <v>0.55678104143140117</v>
      </c>
      <c r="G537" s="23">
        <f t="shared" ca="1" si="46"/>
        <v>3.5780722967572989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ca="1" si="43"/>
        <v>1.6275522526023409</v>
      </c>
      <c r="E538" s="23">
        <f t="shared" ca="1" si="44"/>
        <v>0.76226587708543359</v>
      </c>
      <c r="F538" s="23">
        <f t="shared" ca="1" si="45"/>
        <v>0.55641698551572794</v>
      </c>
      <c r="G538" s="23">
        <f t="shared" ca="1" si="46"/>
        <v>3.5753404294296423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ca="1" si="43"/>
        <v>1.6279633413290855</v>
      </c>
      <c r="E539" s="23">
        <f t="shared" ca="1" si="44"/>
        <v>0.76415458422374538</v>
      </c>
      <c r="F539" s="23">
        <f t="shared" ca="1" si="45"/>
        <v>0.55605374981119993</v>
      </c>
      <c r="G539" s="23">
        <f t="shared" ca="1" si="46"/>
        <v>3.5726147169478026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ca="1" si="43"/>
        <v>1.6283721938548781</v>
      </c>
      <c r="E540" s="23">
        <f t="shared" ca="1" si="44"/>
        <v>0.76604238430303517</v>
      </c>
      <c r="F540" s="23">
        <f t="shared" ca="1" si="45"/>
        <v>0.55569132751041517</v>
      </c>
      <c r="G540" s="23">
        <f t="shared" ca="1" si="46"/>
        <v>3.5698951082291877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ca="1" si="43"/>
        <v>1.628778826369387</v>
      </c>
      <c r="E541" s="23">
        <f t="shared" ca="1" si="44"/>
        <v>0.76792928225297186</v>
      </c>
      <c r="F541" s="23">
        <f t="shared" ca="1" si="45"/>
        <v>0.55532971188289082</v>
      </c>
      <c r="G541" s="23">
        <f t="shared" ca="1" si="46"/>
        <v>3.5671815527684099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ca="1" si="43"/>
        <v>1.6291832549160321</v>
      </c>
      <c r="E542" s="23">
        <f t="shared" ca="1" si="44"/>
        <v>0.76981528296756585</v>
      </c>
      <c r="F542" s="23">
        <f t="shared" ca="1" si="45"/>
        <v>0.55496889627408041</v>
      </c>
      <c r="G542" s="23">
        <f t="shared" ca="1" si="46"/>
        <v>3.5644740006299016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ca="1" si="43"/>
        <v>1.6295854953935678</v>
      </c>
      <c r="E543" s="23">
        <f t="shared" ca="1" si="44"/>
        <v>0.77170039130549273</v>
      </c>
      <c r="F543" s="23">
        <f t="shared" ca="1" si="45"/>
        <v>0.55460887410440562</v>
      </c>
      <c r="G543" s="23">
        <f t="shared" ca="1" si="46"/>
        <v>3.5617724024406567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ca="1" si="43"/>
        <v>1.6299855635576463</v>
      </c>
      <c r="E544" s="23">
        <f t="shared" ca="1" si="44"/>
        <v>0.77358461209041007</v>
      </c>
      <c r="F544" s="23">
        <f t="shared" ca="1" si="45"/>
        <v>0.55424963886830214</v>
      </c>
      <c r="G544" s="23">
        <f t="shared" ca="1" si="46"/>
        <v>3.5590767093830693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ca="1" si="43"/>
        <v>1.6303834750223591</v>
      </c>
      <c r="E545" s="23">
        <f t="shared" ca="1" si="44"/>
        <v>0.77546795011127256</v>
      </c>
      <c r="F545" s="23">
        <f t="shared" ca="1" si="45"/>
        <v>0.55389118413328031</v>
      </c>
      <c r="G545" s="23">
        <f t="shared" ca="1" si="46"/>
        <v>3.5563868731878823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ca="1" si="49">1+$E$14/$E$13*(1-$C$19^2/C546^2)</f>
        <v>1.630779245261762</v>
      </c>
      <c r="E546" s="23">
        <f t="shared" ref="E546:E609" ca="1" si="50">$C$20*(C546/$C$19-$C$19/C546)</f>
        <v>0.77735041012264494</v>
      </c>
      <c r="F546" s="23">
        <f t="shared" ref="F546:F609" ca="1" si="51">(D546^2+E546^2)^0.5/(D546^2+E546^2)</f>
        <v>0.553533503538998</v>
      </c>
      <c r="G546" s="23">
        <f t="shared" ref="G546:G609" ca="1" si="52">F546*$C$22/$C$12-$C$3</f>
        <v>3.5537028461272331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ca="1" si="49"/>
        <v>1.6311728896113777</v>
      </c>
      <c r="E547" s="23">
        <f t="shared" ca="1" si="50"/>
        <v>0.77923199684500744</v>
      </c>
      <c r="F547" s="23">
        <f t="shared" ca="1" si="51"/>
        <v>0.55317659079634895</v>
      </c>
      <c r="G547" s="23">
        <f t="shared" ca="1" si="52"/>
        <v>3.5510245810078103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ca="1" si="49"/>
        <v>1.6315644232696833</v>
      </c>
      <c r="E548" s="23">
        <f t="shared" ca="1" si="50"/>
        <v>0.78111271496506418</v>
      </c>
      <c r="F548" s="23">
        <f t="shared" ca="1" si="51"/>
        <v>0.55282043968656203</v>
      </c>
      <c r="G548" s="23">
        <f t="shared" ca="1" si="52"/>
        <v>3.548352031164097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ca="1" si="49"/>
        <v>1.6319538612995765</v>
      </c>
      <c r="E549" s="23">
        <f t="shared" ca="1" si="50"/>
        <v>0.78299256913604087</v>
      </c>
      <c r="F549" s="23">
        <f t="shared" ca="1" si="51"/>
        <v>0.55246504406031616</v>
      </c>
      <c r="G549" s="23">
        <f t="shared" ca="1" si="52"/>
        <v>3.5456851504517268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ca="1" si="49"/>
        <v>1.6323412186298238</v>
      </c>
      <c r="E550" s="23">
        <f t="shared" ca="1" si="50"/>
        <v>0.78487156397798696</v>
      </c>
      <c r="F550" s="23">
        <f t="shared" ca="1" si="51"/>
        <v>0.55211039783686555</v>
      </c>
      <c r="G550" s="23">
        <f t="shared" ca="1" si="52"/>
        <v>3.5430238932409224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ca="1" si="49"/>
        <v>1.6327265100564921</v>
      </c>
      <c r="E551" s="23">
        <f t="shared" ca="1" si="50"/>
        <v>0.7867497040780671</v>
      </c>
      <c r="F551" s="23">
        <f t="shared" ca="1" si="51"/>
        <v>0.55175649500317991</v>
      </c>
      <c r="G551" s="23">
        <f t="shared" ca="1" si="52"/>
        <v>3.5403682144100403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ca="1" si="49"/>
        <v>1.633109750244361</v>
      </c>
      <c r="E552" s="23">
        <f t="shared" ca="1" si="50"/>
        <v>0.78862699399085689</v>
      </c>
      <c r="F552" s="23">
        <f t="shared" ca="1" si="51"/>
        <v>0.55140332961309446</v>
      </c>
      <c r="G552" s="23">
        <f t="shared" ca="1" si="52"/>
        <v>3.5377180693391952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ca="1" si="49"/>
        <v>1.6334909537283189</v>
      </c>
      <c r="E553" s="23">
        <f t="shared" ca="1" si="50"/>
        <v>0.79050343823862868</v>
      </c>
      <c r="F553" s="23">
        <f t="shared" ca="1" si="51"/>
        <v>0.55105089578647481</v>
      </c>
      <c r="G553" s="23">
        <f t="shared" ca="1" si="52"/>
        <v>3.5350734139039921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ca="1" si="49"/>
        <v>1.6338701349147406</v>
      </c>
      <c r="E554" s="23">
        <f t="shared" ca="1" si="50"/>
        <v>0.79237904131163961</v>
      </c>
      <c r="F554" s="23">
        <f t="shared" ca="1" si="51"/>
        <v>0.55069918770839199</v>
      </c>
      <c r="G554" s="23">
        <f t="shared" ca="1" si="52"/>
        <v>3.5324342044693346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ca="1" si="49"/>
        <v>1.6342473080828492</v>
      </c>
      <c r="E555" s="23">
        <f t="shared" ca="1" si="50"/>
        <v>0.7942538076684128</v>
      </c>
      <c r="F555" s="23">
        <f t="shared" ca="1" si="51"/>
        <v>0.55034819962830994</v>
      </c>
      <c r="G555" s="23">
        <f t="shared" ca="1" si="52"/>
        <v>3.5298003978833328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ca="1" si="49"/>
        <v>1.6346224873860586</v>
      </c>
      <c r="E556" s="23">
        <f t="shared" ca="1" si="50"/>
        <v>0.79612774173601819</v>
      </c>
      <c r="F556" s="23">
        <f t="shared" ca="1" si="51"/>
        <v>0.54999792585928498</v>
      </c>
      <c r="G556" s="23">
        <f t="shared" ca="1" si="52"/>
        <v>3.5271719514712898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ca="1" si="49"/>
        <v>1.634995686853304</v>
      </c>
      <c r="E557" s="23">
        <f t="shared" ca="1" si="50"/>
        <v>0.79800084791034975</v>
      </c>
      <c r="F557" s="23">
        <f t="shared" ca="1" si="51"/>
        <v>0.54964836077717549</v>
      </c>
      <c r="G557" s="23">
        <f t="shared" ca="1" si="52"/>
        <v>3.5245488230297757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ca="1" si="49"/>
        <v>1.6353669203903509</v>
      </c>
      <c r="E558" s="23">
        <f t="shared" ca="1" si="50"/>
        <v>0.79987313055639775</v>
      </c>
      <c r="F558" s="23">
        <f t="shared" ca="1" si="51"/>
        <v>0.54929949881986428</v>
      </c>
      <c r="G558" s="23">
        <f t="shared" ca="1" si="52"/>
        <v>3.5219309708207862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ca="1" si="49"/>
        <v>1.6357362017810915</v>
      </c>
      <c r="E559" s="23">
        <f t="shared" ca="1" si="50"/>
        <v>0.80174459400852238</v>
      </c>
      <c r="F559" s="23">
        <f t="shared" ca="1" si="51"/>
        <v>0.54895133448649103</v>
      </c>
      <c r="G559" s="23">
        <f t="shared" ca="1" si="52"/>
        <v>3.5193183535659922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ca="1" si="49"/>
        <v>1.6361035446888252</v>
      </c>
      <c r="E560" s="23">
        <f t="shared" ca="1" si="50"/>
        <v>0.80361524257071892</v>
      </c>
      <c r="F560" s="23">
        <f t="shared" ca="1" si="51"/>
        <v>0.54860386233669589</v>
      </c>
      <c r="G560" s="23">
        <f t="shared" ca="1" si="52"/>
        <v>3.5167109304410569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ca="1" si="49"/>
        <v>1.6364689626575206</v>
      </c>
      <c r="E561" s="23">
        <f t="shared" ca="1" si="50"/>
        <v>0.80548508051688628</v>
      </c>
      <c r="F561" s="23">
        <f t="shared" ca="1" si="51"/>
        <v>0.54825707698987391</v>
      </c>
      <c r="G561" s="23">
        <f t="shared" ca="1" si="52"/>
        <v>3.5141086610700421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ca="1" si="49"/>
        <v>1.6368324691130649</v>
      </c>
      <c r="E562" s="23">
        <f t="shared" ca="1" si="50"/>
        <v>0.80735411209108665</v>
      </c>
      <c r="F562" s="23">
        <f t="shared" ca="1" si="51"/>
        <v>0.54791097312443982</v>
      </c>
      <c r="G562" s="23">
        <f t="shared" ca="1" si="52"/>
        <v>3.5115115055198944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ca="1" si="49"/>
        <v>1.6371940773644971</v>
      </c>
      <c r="E563" s="23">
        <f t="shared" ca="1" si="50"/>
        <v>0.80922234150780858</v>
      </c>
      <c r="F563" s="23">
        <f t="shared" ca="1" si="51"/>
        <v>0.54756554547710279</v>
      </c>
      <c r="G563" s="23">
        <f t="shared" ca="1" si="52"/>
        <v>3.5089194242949975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ca="1" si="49"/>
        <v>1.6375538006052262</v>
      </c>
      <c r="E564" s="23">
        <f t="shared" ca="1" si="50"/>
        <v>0.81108977295222062</v>
      </c>
      <c r="F564" s="23">
        <f t="shared" ca="1" si="51"/>
        <v>0.54722078884215242</v>
      </c>
      <c r="G564" s="23">
        <f t="shared" ca="1" si="52"/>
        <v>3.5063323783318192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ca="1" si="49"/>
        <v>1.6379116519142345</v>
      </c>
      <c r="E565" s="23">
        <f t="shared" ca="1" si="50"/>
        <v>0.81295641058042967</v>
      </c>
      <c r="F565" s="23">
        <f t="shared" ca="1" si="51"/>
        <v>0.54687669807075323</v>
      </c>
      <c r="G565" s="23">
        <f t="shared" ca="1" si="52"/>
        <v>3.5037503289936152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ca="1" si="49"/>
        <v>1.6382676442572666</v>
      </c>
      <c r="E566" s="23">
        <f t="shared" ca="1" si="50"/>
        <v>0.81482225851972856</v>
      </c>
      <c r="F566" s="23">
        <f t="shared" ca="1" si="51"/>
        <v>0.54653326807025082</v>
      </c>
      <c r="G566" s="23">
        <f t="shared" ca="1" si="52"/>
        <v>3.501173238065221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ca="1" si="49"/>
        <v>1.6386217904880038</v>
      </c>
      <c r="E567" s="23">
        <f t="shared" ca="1" si="50"/>
        <v>0.8166873208688491</v>
      </c>
      <c r="F567" s="23">
        <f t="shared" ca="1" si="51"/>
        <v>0.54619049380348594</v>
      </c>
      <c r="G567" s="23">
        <f t="shared" ca="1" si="52"/>
        <v>3.4986010677479098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ca="1" si="49"/>
        <v>1.6389741033492244</v>
      </c>
      <c r="E568" s="23">
        <f t="shared" ca="1" si="50"/>
        <v>0.81855160169820684</v>
      </c>
      <c r="F568" s="23">
        <f t="shared" ca="1" si="51"/>
        <v>0.54584837028811928</v>
      </c>
      <c r="G568" s="23">
        <f t="shared" ca="1" si="52"/>
        <v>3.4960337806543191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ca="1" si="49"/>
        <v>1.6393245954739499</v>
      </c>
      <c r="E569" s="23">
        <f t="shared" ca="1" si="50"/>
        <v>0.82041510505014525</v>
      </c>
      <c r="F569" s="23">
        <f t="shared" ca="1" si="51"/>
        <v>0.54550689259596508</v>
      </c>
      <c r="G569" s="23">
        <f t="shared" ca="1" si="52"/>
        <v>3.4934713398034556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ca="1" si="49"/>
        <v>1.6396732793865771</v>
      </c>
      <c r="E570" s="23">
        <f t="shared" ca="1" si="50"/>
        <v>0.82227783493917772</v>
      </c>
      <c r="F570" s="23">
        <f t="shared" ca="1" si="51"/>
        <v>0.54516605585233435</v>
      </c>
      <c r="G570" s="23">
        <f t="shared" ca="1" si="52"/>
        <v>3.4909137086157638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ca="1" si="49"/>
        <v>1.6400201675039985</v>
      </c>
      <c r="E571" s="23">
        <f t="shared" ca="1" si="50"/>
        <v>0.82413979535222626</v>
      </c>
      <c r="F571" s="23">
        <f t="shared" ca="1" si="51"/>
        <v>0.54482585523538662</v>
      </c>
      <c r="G571" s="23">
        <f t="shared" ca="1" si="52"/>
        <v>3.4883608509082618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ca="1" si="49"/>
        <v>1.6403652721367055</v>
      </c>
      <c r="E572" s="23">
        <f t="shared" ca="1" si="50"/>
        <v>0.82600099024885898</v>
      </c>
      <c r="F572" s="23">
        <f t="shared" ca="1" si="51"/>
        <v>0.54448628597549131</v>
      </c>
      <c r="G572" s="23">
        <f t="shared" ca="1" si="52"/>
        <v>3.4858127308897511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ca="1" si="49"/>
        <v>1.6407086054898823</v>
      </c>
      <c r="E573" s="23">
        <f t="shared" ca="1" si="50"/>
        <v>0.8278614235615227</v>
      </c>
      <c r="F573" s="23">
        <f t="shared" ca="1" si="51"/>
        <v>0.5441473433545978</v>
      </c>
      <c r="G573" s="23">
        <f t="shared" ca="1" si="52"/>
        <v>3.4832693131560846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ca="1" si="49"/>
        <v>1.6410501796644845</v>
      </c>
      <c r="E574" s="23">
        <f t="shared" ca="1" si="50"/>
        <v>0.82972109919577675</v>
      </c>
      <c r="F574" s="23">
        <f t="shared" ca="1" si="51"/>
        <v>0.54380902270561315</v>
      </c>
      <c r="G574" s="23">
        <f t="shared" ca="1" si="52"/>
        <v>3.4807305626855052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ca="1" si="49"/>
        <v>1.6413900066583054</v>
      </c>
      <c r="E575" s="23">
        <f t="shared" ca="1" si="50"/>
        <v>0.8315800210305202</v>
      </c>
      <c r="F575" s="23">
        <f t="shared" ca="1" si="51"/>
        <v>0.54347131941178994</v>
      </c>
      <c r="G575" s="23">
        <f t="shared" ca="1" si="52"/>
        <v>3.4781964448340443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ca="1" si="49"/>
        <v>1.6417280983670295</v>
      </c>
      <c r="E576" s="23">
        <f t="shared" ca="1" si="50"/>
        <v>0.83343819291822163</v>
      </c>
      <c r="F576" s="23">
        <f t="shared" ca="1" si="51"/>
        <v>0.5431342289061214</v>
      </c>
      <c r="G576" s="23">
        <f t="shared" ca="1" si="52"/>
        <v>3.475666925330986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ca="1" si="49"/>
        <v>1.6420644665852735</v>
      </c>
      <c r="E577" s="23">
        <f t="shared" ca="1" si="50"/>
        <v>0.83529561868514068</v>
      </c>
      <c r="F577" s="23">
        <f t="shared" ca="1" si="51"/>
        <v>0.54279774667074476</v>
      </c>
      <c r="G577" s="23">
        <f t="shared" ca="1" si="52"/>
        <v>3.473141970274392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ca="1" si="49"/>
        <v>1.6423991230076154</v>
      </c>
      <c r="E578" s="23">
        <f t="shared" ca="1" si="50"/>
        <v>0.83715230213155323</v>
      </c>
      <c r="F578" s="23">
        <f t="shared" ca="1" si="51"/>
        <v>0.54246186823635367</v>
      </c>
      <c r="G578" s="23">
        <f t="shared" ca="1" si="52"/>
        <v>3.4706215461266878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ca="1" si="49"/>
        <v>1.6427320792296105</v>
      </c>
      <c r="E579" s="23">
        <f t="shared" ca="1" si="50"/>
        <v>0.8390082470319703</v>
      </c>
      <c r="F579" s="23">
        <f t="shared" ca="1" si="51"/>
        <v>0.54212658918161749</v>
      </c>
      <c r="G579" s="23">
        <f t="shared" ca="1" si="52"/>
        <v>3.4681056197103088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ca="1" si="49"/>
        <v>1.6430633467487956</v>
      </c>
      <c r="E580" s="23">
        <f t="shared" ca="1" si="50"/>
        <v>0.84086345713535648</v>
      </c>
      <c r="F580" s="23">
        <f t="shared" ca="1" si="51"/>
        <v>0.54179190513260933</v>
      </c>
      <c r="G580" s="23">
        <f t="shared" ca="1" si="52"/>
        <v>3.4655941582034075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ca="1" si="49"/>
        <v>1.6433929369656832</v>
      </c>
      <c r="E581" s="23">
        <f t="shared" ca="1" si="50"/>
        <v>0.84271793616534518</v>
      </c>
      <c r="F581" s="23">
        <f t="shared" ca="1" si="51"/>
        <v>0.54145781176224106</v>
      </c>
      <c r="G581" s="23">
        <f t="shared" ca="1" si="52"/>
        <v>3.4630871291356109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ca="1" si="49"/>
        <v>1.6437208611847396</v>
      </c>
      <c r="E582" s="23">
        <f t="shared" ca="1" si="50"/>
        <v>0.84457168782045289</v>
      </c>
      <c r="F582" s="23">
        <f t="shared" ca="1" si="51"/>
        <v>0.54112430478970719</v>
      </c>
      <c r="G582" s="23">
        <f t="shared" ca="1" si="52"/>
        <v>3.4605845003838547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ca="1" si="49"/>
        <v>1.6440471306153572</v>
      </c>
      <c r="E583" s="23">
        <f t="shared" ca="1" si="50"/>
        <v>0.84642471577429002</v>
      </c>
      <c r="F583" s="23">
        <f t="shared" ca="1" si="51"/>
        <v>0.54079137997993443</v>
      </c>
      <c r="G583" s="23">
        <f t="shared" ca="1" si="52"/>
        <v>3.4580862401682437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ca="1" si="49"/>
        <v>1.6443717563728104</v>
      </c>
      <c r="E584" s="23">
        <f t="shared" ca="1" si="50"/>
        <v>0.84827702367577074</v>
      </c>
      <c r="F584" s="23">
        <f t="shared" ca="1" si="51"/>
        <v>0.54045903314304022</v>
      </c>
      <c r="G584" s="23">
        <f t="shared" ca="1" si="52"/>
        <v>3.455592317047993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ca="1" si="49"/>
        <v>1.6446947494792026</v>
      </c>
      <c r="E585" s="23">
        <f t="shared" ca="1" si="50"/>
        <v>0.85012861514931926</v>
      </c>
      <c r="F585" s="23">
        <f t="shared" ca="1" si="51"/>
        <v>0.54012726013379841</v>
      </c>
      <c r="G585" s="23">
        <f t="shared" ca="1" si="52"/>
        <v>3.4531026999174217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ca="1" si="49"/>
        <v>1.6450161208644032</v>
      </c>
      <c r="E586" s="23">
        <f t="shared" ca="1" si="50"/>
        <v>0.85197949379507609</v>
      </c>
      <c r="F586" s="23">
        <f t="shared" ca="1" si="51"/>
        <v>0.53979605685111043</v>
      </c>
      <c r="G586" s="23">
        <f t="shared" ca="1" si="52"/>
        <v>3.4506173580019781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ca="1" si="49"/>
        <v>1.6453358813669701</v>
      </c>
      <c r="E587" s="23">
        <f t="shared" ca="1" si="50"/>
        <v>0.8538296631891007</v>
      </c>
      <c r="F587" s="23">
        <f t="shared" ca="1" si="51"/>
        <v>0.53946541923748637</v>
      </c>
      <c r="G587" s="23">
        <f t="shared" ca="1" si="52"/>
        <v>3.4481362608543509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ca="1" si="49"/>
        <v>1.6456540417350651</v>
      </c>
      <c r="E588" s="23">
        <f t="shared" ca="1" si="50"/>
        <v>0.85567912688357184</v>
      </c>
      <c r="F588" s="23">
        <f t="shared" ca="1" si="51"/>
        <v>0.53913534327853008</v>
      </c>
      <c r="G588" s="23">
        <f t="shared" ca="1" si="52"/>
        <v>3.4456593783506011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ca="1" si="49"/>
        <v>1.6459706126273574</v>
      </c>
      <c r="E589" s="23">
        <f t="shared" ca="1" si="50"/>
        <v>0.85752788840698735</v>
      </c>
      <c r="F589" s="23">
        <f t="shared" ca="1" si="51"/>
        <v>0.53880582500243335</v>
      </c>
      <c r="G589" s="23">
        <f t="shared" ca="1" si="52"/>
        <v>3.4431866806863716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ca="1" si="49"/>
        <v>1.6462856046139143</v>
      </c>
      <c r="E590" s="23">
        <f t="shared" ca="1" si="50"/>
        <v>0.85937595126436062</v>
      </c>
      <c r="F590" s="23">
        <f t="shared" ca="1" si="51"/>
        <v>0.53847686047947552</v>
      </c>
      <c r="G590" s="23">
        <f t="shared" ca="1" si="52"/>
        <v>3.4407181383731262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ca="1" si="49"/>
        <v>1.6465990281770857</v>
      </c>
      <c r="E591" s="23">
        <f t="shared" ca="1" si="50"/>
        <v>0.86122331893741622</v>
      </c>
      <c r="F591" s="23">
        <f t="shared" ca="1" si="51"/>
        <v>0.53814844582153021</v>
      </c>
      <c r="G591" s="23">
        <f t="shared" ca="1" si="52"/>
        <v>3.4382537222344545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ca="1" si="49"/>
        <v>1.6469108937123751</v>
      </c>
      <c r="E592" s="23">
        <f t="shared" ca="1" si="50"/>
        <v>0.86306999488478275</v>
      </c>
      <c r="F592" s="23">
        <f t="shared" ca="1" si="51"/>
        <v>0.53782057718157861</v>
      </c>
      <c r="G592" s="23">
        <f t="shared" ca="1" si="52"/>
        <v>3.4357934034024127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ca="1" si="49"/>
        <v>1.6472212115293017</v>
      </c>
      <c r="E593" s="23">
        <f t="shared" ca="1" si="50"/>
        <v>0.8649159825421836</v>
      </c>
      <c r="F593" s="23">
        <f t="shared" ca="1" si="51"/>
        <v>0.53749325075322929</v>
      </c>
      <c r="G593" s="23">
        <f t="shared" ca="1" si="52"/>
        <v>3.4333371533139272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ca="1" si="49"/>
        <v>1.6475299918522528</v>
      </c>
      <c r="E594" s="23">
        <f t="shared" ca="1" si="50"/>
        <v>0.86676128532262697</v>
      </c>
      <c r="F594" s="23">
        <f t="shared" ca="1" si="51"/>
        <v>0.53716646277024338</v>
      </c>
      <c r="G594" s="23">
        <f t="shared" ca="1" si="52"/>
        <v>3.4308849437072273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ca="1" si="49"/>
        <v>1.647837244821325</v>
      </c>
      <c r="E595" s="23">
        <f t="shared" ca="1" si="50"/>
        <v>0.86860590661659276</v>
      </c>
      <c r="F595" s="23">
        <f t="shared" ca="1" si="51"/>
        <v>0.53684020950606826</v>
      </c>
      <c r="G595" s="23">
        <f t="shared" ca="1" si="52"/>
        <v>3.4284367466183459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ca="1" si="49"/>
        <v>1.6481429804931587</v>
      </c>
      <c r="E596" s="23">
        <f t="shared" ca="1" si="50"/>
        <v>0.87044984979221862</v>
      </c>
      <c r="F596" s="23">
        <f t="shared" ca="1" si="51"/>
        <v>0.53651448727337436</v>
      </c>
      <c r="G596" s="23">
        <f t="shared" ca="1" si="52"/>
        <v>3.4259925343776456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ca="1" si="49"/>
        <v>1.6484472088417581</v>
      </c>
      <c r="E597" s="23">
        <f t="shared" ca="1" si="50"/>
        <v>0.87229311819548305</v>
      </c>
      <c r="F597" s="23">
        <f t="shared" ca="1" si="51"/>
        <v>0.53618929242360092</v>
      </c>
      <c r="G597" s="23">
        <f t="shared" ca="1" si="52"/>
        <v>3.4235522796064104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ca="1" si="49"/>
        <v>1.6487499397593082</v>
      </c>
      <c r="E598" s="23">
        <f t="shared" ca="1" si="50"/>
        <v>0.87413571515038779</v>
      </c>
      <c r="F598" s="23">
        <f t="shared" ca="1" si="51"/>
        <v>0.53586462134650514</v>
      </c>
      <c r="G598" s="23">
        <f t="shared" ca="1" si="52"/>
        <v>3.4211159552134585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ca="1" si="49"/>
        <v>1.6490511830569754</v>
      </c>
      <c r="E599" s="23">
        <f t="shared" ca="1" si="50"/>
        <v>0.87597764395913824</v>
      </c>
      <c r="F599" s="23">
        <f t="shared" ca="1" si="51"/>
        <v>0.53554047046971975</v>
      </c>
      <c r="G599" s="23">
        <f t="shared" ca="1" si="52"/>
        <v>3.4186835343918287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ca="1" si="49"/>
        <v>1.6493509484657047</v>
      </c>
      <c r="E600" s="23">
        <f t="shared" ca="1" si="50"/>
        <v>0.87781890790232031</v>
      </c>
      <c r="F600" s="23">
        <f t="shared" ca="1" si="51"/>
        <v>0.53521683625831451</v>
      </c>
      <c r="G600" s="23">
        <f t="shared" ca="1" si="52"/>
        <v>3.4162549906154838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ca="1" si="49"/>
        <v>1.6496492456370055</v>
      </c>
      <c r="E601" s="23">
        <f t="shared" ca="1" si="50"/>
        <v>0.87965951023907984</v>
      </c>
      <c r="F601" s="23">
        <f t="shared" ca="1" si="51"/>
        <v>0.53489371521436313</v>
      </c>
      <c r="G601" s="23">
        <f t="shared" ca="1" si="52"/>
        <v>3.4138302976360646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ca="1" si="49"/>
        <v>1.6499460841437268</v>
      </c>
      <c r="E602" s="23">
        <f t="shared" ca="1" si="50"/>
        <v>0.88149945420729414</v>
      </c>
      <c r="F602" s="23">
        <f t="shared" ca="1" si="51"/>
        <v>0.53457110387651829</v>
      </c>
      <c r="G602" s="23">
        <f t="shared" ca="1" si="52"/>
        <v>3.4114094294796993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ca="1" si="49"/>
        <v>1.6502414734808271</v>
      </c>
      <c r="E603" s="23">
        <f t="shared" ca="1" si="50"/>
        <v>0.88333874302374837</v>
      </c>
      <c r="F603" s="23">
        <f t="shared" ca="1" si="51"/>
        <v>0.53424899881958943</v>
      </c>
      <c r="G603" s="23">
        <f t="shared" ca="1" si="52"/>
        <v>3.4089923604438348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ca="1" si="49"/>
        <v>1.6505354230661324</v>
      </c>
      <c r="E604" s="23">
        <f t="shared" ca="1" si="50"/>
        <v>0.88517737988430412</v>
      </c>
      <c r="F604" s="23">
        <f t="shared" ca="1" si="51"/>
        <v>0.53392739665412747</v>
      </c>
      <c r="G604" s="23">
        <f t="shared" ca="1" si="52"/>
        <v>3.4065790650941241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ca="1" si="49"/>
        <v>1.6508279422410883</v>
      </c>
      <c r="E605" s="23">
        <f t="shared" ca="1" si="50"/>
        <v>0.88701536796407165</v>
      </c>
      <c r="F605" s="23">
        <f t="shared" ca="1" si="51"/>
        <v>0.53360629402601434</v>
      </c>
      <c r="G605" s="23">
        <f t="shared" ca="1" si="52"/>
        <v>3.4041695182613387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ca="1" si="49"/>
        <v>1.6511190402714999</v>
      </c>
      <c r="E606" s="23">
        <f t="shared" ca="1" si="50"/>
        <v>0.88885271041757663</v>
      </c>
      <c r="F606" s="23">
        <f t="shared" ca="1" si="51"/>
        <v>0.53328568761605866</v>
      </c>
      <c r="G606" s="23">
        <f t="shared" ca="1" si="52"/>
        <v>3.4017636950383445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ca="1" si="49"/>
        <v>1.6514087263482684</v>
      </c>
      <c r="E607" s="23">
        <f t="shared" ca="1" si="50"/>
        <v>0.89068941037892702</v>
      </c>
      <c r="F607" s="23">
        <f t="shared" ca="1" si="51"/>
        <v>0.532965574139595</v>
      </c>
      <c r="G607" s="23">
        <f t="shared" ca="1" si="52"/>
        <v>3.3993615707770855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ca="1" si="49"/>
        <v>1.6516970095881143</v>
      </c>
      <c r="E608" s="23">
        <f t="shared" ca="1" si="50"/>
        <v>0.89252547096197843</v>
      </c>
      <c r="F608" s="23">
        <f t="shared" ca="1" si="51"/>
        <v>0.53264595034609019</v>
      </c>
      <c r="G608" s="23">
        <f t="shared" ca="1" si="52"/>
        <v>3.3969631210856348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ca="1" si="49"/>
        <v>1.651983899034295</v>
      </c>
      <c r="E609" s="23">
        <f t="shared" ca="1" si="50"/>
        <v>0.89436089526049634</v>
      </c>
      <c r="F609" s="23">
        <f t="shared" ca="1" si="51"/>
        <v>0.5323268130187534</v>
      </c>
      <c r="G609" s="23">
        <f t="shared" ca="1" si="52"/>
        <v>3.394568321825266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ca="1" si="55">1+$E$14/$E$13*(1-$C$19^2/C610^2)</f>
        <v>1.652269403657316</v>
      </c>
      <c r="E610" s="23">
        <f t="shared" ref="E610:E673" ca="1" si="56">$C$20*(C610/$C$19-$C$19/C610)</f>
        <v>0.8961956863483197</v>
      </c>
      <c r="F610" s="23">
        <f t="shared" ref="F610:F673" ca="1" si="57">(D610^2+E610^2)^0.5/(D610^2+E610^2)</f>
        <v>0.53200815897415088</v>
      </c>
      <c r="G610" s="23">
        <f t="shared" ref="G610:G673" ca="1" si="58">F610*$C$22/$C$12-$C$3</f>
        <v>3.3921771491075661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ca="1" si="55"/>
        <v>1.6525535323556291</v>
      </c>
      <c r="E611" s="23">
        <f t="shared" ca="1" si="56"/>
        <v>0.89802984727951873</v>
      </c>
      <c r="F611" s="23">
        <f t="shared" ca="1" si="57"/>
        <v>0.53168998506182819</v>
      </c>
      <c r="G611" s="23">
        <f t="shared" ca="1" si="58"/>
        <v>3.389789579291596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ca="1" si="55"/>
        <v>1.6528362939563284</v>
      </c>
      <c r="E612" s="23">
        <f t="shared" ca="1" si="56"/>
        <v>0.89986338108855624</v>
      </c>
      <c r="F612" s="23">
        <f t="shared" ca="1" si="57"/>
        <v>0.53137228816393278</v>
      </c>
      <c r="G612" s="23">
        <f t="shared" ca="1" si="58"/>
        <v>3.3874055889810597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ca="1" si="55"/>
        <v>1.6531176972158339</v>
      </c>
      <c r="E613" s="23">
        <f t="shared" ca="1" si="56"/>
        <v>0.90169629079044178</v>
      </c>
      <c r="F613" s="23">
        <f t="shared" ca="1" si="57"/>
        <v>0.5310550651948468</v>
      </c>
      <c r="G613" s="23">
        <f t="shared" ca="1" si="58"/>
        <v>3.3850251550215518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ca="1" si="55"/>
        <v>1.6533977508205715</v>
      </c>
      <c r="E614" s="23">
        <f t="shared" ca="1" si="56"/>
        <v>0.90352857938089048</v>
      </c>
      <c r="F614" s="23">
        <f t="shared" ca="1" si="57"/>
        <v>0.53073831310081909</v>
      </c>
      <c r="G614" s="23">
        <f t="shared" ca="1" si="58"/>
        <v>3.382648254497794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ca="1" si="55"/>
        <v>1.6536764633876411</v>
      </c>
      <c r="E615" s="23">
        <f t="shared" ca="1" si="56"/>
        <v>0.90536024983647401</v>
      </c>
      <c r="F615" s="23">
        <f t="shared" ca="1" si="57"/>
        <v>0.53042202885960654</v>
      </c>
      <c r="G615" s="23">
        <f t="shared" ca="1" si="58"/>
        <v>3.3802748647309411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ca="1" si="55"/>
        <v>1.6539538434654808</v>
      </c>
      <c r="E616" s="23">
        <f t="shared" ca="1" si="56"/>
        <v>0.90719130511477608</v>
      </c>
      <c r="F616" s="23">
        <f t="shared" ca="1" si="57"/>
        <v>0.53010620948011655</v>
      </c>
      <c r="G616" s="23">
        <f t="shared" ca="1" si="58"/>
        <v>3.3779049632759026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ca="1" si="55"/>
        <v>1.6542298995345224</v>
      </c>
      <c r="E617" s="23">
        <f t="shared" ca="1" si="56"/>
        <v>0.90902174815454118</v>
      </c>
      <c r="F617" s="23">
        <f t="shared" ca="1" si="57"/>
        <v>0.52979085200205644</v>
      </c>
      <c r="G617" s="23">
        <f t="shared" ca="1" si="58"/>
        <v>3.3755385279187089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ca="1" si="55"/>
        <v>1.6545046400078389</v>
      </c>
      <c r="E618" s="23">
        <f t="shared" ca="1" si="56"/>
        <v>0.91085158187582638</v>
      </c>
      <c r="F618" s="23">
        <f t="shared" ca="1" si="57"/>
        <v>0.52947595349558563</v>
      </c>
      <c r="G618" s="23">
        <f t="shared" ca="1" si="58"/>
        <v>3.3731755366739034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ca="1" si="55"/>
        <v>1.6547780732317867</v>
      </c>
      <c r="E619" s="23">
        <f t="shared" ca="1" si="56"/>
        <v>0.91268080918014793</v>
      </c>
      <c r="F619" s="23">
        <f t="shared" ca="1" si="57"/>
        <v>0.52916151106097276</v>
      </c>
      <c r="G619" s="23">
        <f t="shared" ca="1" si="58"/>
        <v>3.3708159677819682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ca="1" si="55"/>
        <v>1.6550502074866378</v>
      </c>
      <c r="E620" s="23">
        <f t="shared" ca="1" si="56"/>
        <v>0.91450943295062925</v>
      </c>
      <c r="F620" s="23">
        <f t="shared" ca="1" si="57"/>
        <v>0.52884752182825756</v>
      </c>
      <c r="G620" s="23">
        <f t="shared" ca="1" si="58"/>
        <v>3.3684597997067853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ca="1" si="55"/>
        <v>1.6553210509872076</v>
      </c>
      <c r="E621" s="23">
        <f t="shared" ca="1" si="56"/>
        <v>0.91633745605214623</v>
      </c>
      <c r="F621" s="23">
        <f t="shared" ca="1" si="57"/>
        <v>0.52853398295691667</v>
      </c>
      <c r="G621" s="23">
        <f t="shared" ca="1" si="58"/>
        <v>3.3661070111331339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ca="1" si="55"/>
        <v>1.6555906118834758</v>
      </c>
      <c r="E622" s="23">
        <f t="shared" ca="1" si="56"/>
        <v>0.91816488133147134</v>
      </c>
      <c r="F622" s="23">
        <f t="shared" ca="1" si="57"/>
        <v>0.52822089163553276</v>
      </c>
      <c r="G622" s="23">
        <f t="shared" ca="1" si="58"/>
        <v>3.3637575809642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ca="1" si="55"/>
        <v>1.6558588982611977</v>
      </c>
      <c r="E623" s="23">
        <f t="shared" ca="1" si="56"/>
        <v>0.919991711617416</v>
      </c>
      <c r="F623" s="23">
        <f t="shared" ca="1" si="57"/>
        <v>0.52790824508146938</v>
      </c>
      <c r="G623" s="23">
        <f t="shared" ca="1" si="58"/>
        <v>3.3614114883191442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ca="1" si="55"/>
        <v>1.6561259181425114</v>
      </c>
      <c r="E624" s="23">
        <f t="shared" ca="1" si="56"/>
        <v>0.92181794972097264</v>
      </c>
      <c r="F624" s="23">
        <f t="shared" ca="1" si="57"/>
        <v>0.52759604054054876</v>
      </c>
      <c r="G624" s="23">
        <f t="shared" ca="1" si="58"/>
        <v>3.3590687125306782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ca="1" si="55"/>
        <v>1.6563916794865381</v>
      </c>
      <c r="E625" s="23">
        <f t="shared" ca="1" si="56"/>
        <v>0.92364359843545463</v>
      </c>
      <c r="F625" s="23">
        <f t="shared" ca="1" si="57"/>
        <v>0.52728427528673416</v>
      </c>
      <c r="G625" s="23">
        <f t="shared" ca="1" si="58"/>
        <v>3.3567292331426852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ca="1" si="55"/>
        <v>1.6566561901899739</v>
      </c>
      <c r="E626" s="23">
        <f t="shared" ca="1" si="56"/>
        <v>0.92546866053663424</v>
      </c>
      <c r="F626" s="23">
        <f t="shared" ca="1" si="57"/>
        <v>0.52697294662181537</v>
      </c>
      <c r="G626" s="23">
        <f t="shared" ca="1" si="58"/>
        <v>3.3543930299078553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ca="1" si="55"/>
        <v>1.6569194580876776</v>
      </c>
      <c r="E627" s="23">
        <f t="shared" ca="1" si="56"/>
        <v>0.927293138782882</v>
      </c>
      <c r="F627" s="23">
        <f t="shared" ca="1" si="57"/>
        <v>0.52666205187509918</v>
      </c>
      <c r="G627" s="23">
        <f t="shared" ca="1" si="58"/>
        <v>3.3520600827853695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ca="1" si="55"/>
        <v>1.6571814909532503</v>
      </c>
      <c r="E628" s="23">
        <f t="shared" ca="1" si="56"/>
        <v>0.92911703591529982</v>
      </c>
      <c r="F628" s="23">
        <f t="shared" ca="1" si="57"/>
        <v>0.52635158840310325</v>
      </c>
      <c r="G628" s="23">
        <f t="shared" ca="1" si="58"/>
        <v>3.3497303719385947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ca="1" si="55"/>
        <v>1.6574422964996089</v>
      </c>
      <c r="E629" s="23">
        <f t="shared" ca="1" si="56"/>
        <v>0.93094035465785974</v>
      </c>
      <c r="F629" s="23">
        <f t="shared" ca="1" si="57"/>
        <v>0.52604155358925342</v>
      </c>
      <c r="G629" s="23">
        <f t="shared" ca="1" si="58"/>
        <v>3.3474038777328183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ca="1" si="55"/>
        <v>1.6577018823795551</v>
      </c>
      <c r="E630" s="23">
        <f t="shared" ca="1" si="56"/>
        <v>0.93276309771753396</v>
      </c>
      <c r="F630" s="23">
        <f t="shared" ca="1" si="57"/>
        <v>0.52573194484358499</v>
      </c>
      <c r="G630" s="23">
        <f t="shared" ca="1" si="58"/>
        <v>3.3450805807330037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ca="1" si="55"/>
        <v>1.6579602561863342</v>
      </c>
      <c r="E631" s="23">
        <f t="shared" ca="1" si="56"/>
        <v>0.93458526778442974</v>
      </c>
      <c r="F631" s="23">
        <f t="shared" ca="1" si="57"/>
        <v>0.52542275960244811</v>
      </c>
      <c r="G631" s="23">
        <f t="shared" ca="1" si="58"/>
        <v>3.3427604617015811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ca="1" si="55"/>
        <v>1.6582174254541937</v>
      </c>
      <c r="E632" s="23">
        <f t="shared" ca="1" si="56"/>
        <v>0.93640686753191904</v>
      </c>
      <c r="F632" s="23">
        <f t="shared" ca="1" si="57"/>
        <v>0.52511399532821612</v>
      </c>
      <c r="G632" s="23">
        <f t="shared" ca="1" si="58"/>
        <v>3.3404435015962575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ca="1" si="55"/>
        <v>1.6584733976589299</v>
      </c>
      <c r="E633" s="23">
        <f t="shared" ca="1" si="56"/>
        <v>0.93822789961676956</v>
      </c>
      <c r="F633" s="23">
        <f t="shared" ca="1" si="57"/>
        <v>0.52480564950899766</v>
      </c>
      <c r="G633" s="23">
        <f t="shared" ca="1" si="58"/>
        <v>3.3381296815678576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ca="1" si="55"/>
        <v>1.6587281802184322</v>
      </c>
      <c r="E634" s="23">
        <f t="shared" ca="1" si="56"/>
        <v>0.94004836667927238</v>
      </c>
      <c r="F634" s="23">
        <f t="shared" ca="1" si="57"/>
        <v>0.52449771965835312</v>
      </c>
      <c r="G634" s="23">
        <f t="shared" ca="1" si="58"/>
        <v>3.3358189829581941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ca="1" si="55"/>
        <v>1.6589817804932205</v>
      </c>
      <c r="E635" s="23">
        <f t="shared" ca="1" si="56"/>
        <v>0.94186827134337037</v>
      </c>
      <c r="F635" s="23">
        <f t="shared" ca="1" si="57"/>
        <v>0.52419020331501287</v>
      </c>
      <c r="G635" s="23">
        <f t="shared" ca="1" si="58"/>
        <v>3.333511387297956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ca="1" si="55"/>
        <v>1.6592342057869769</v>
      </c>
      <c r="E636" s="23">
        <f t="shared" ca="1" si="56"/>
        <v>0.94368761621678443</v>
      </c>
      <c r="F636" s="23">
        <f t="shared" ca="1" si="57"/>
        <v>0.5238830980426008</v>
      </c>
      <c r="G636" s="23">
        <f t="shared" ca="1" si="58"/>
        <v>3.3312068763046314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ca="1" si="55"/>
        <v>1.6594854633470719</v>
      </c>
      <c r="E637" s="23">
        <f t="shared" ca="1" si="56"/>
        <v>0.94550640389113749</v>
      </c>
      <c r="F637" s="23">
        <f t="shared" ca="1" si="57"/>
        <v>0.52357640142935957</v>
      </c>
      <c r="G637" s="23">
        <f t="shared" ca="1" si="58"/>
        <v>3.3289054318804494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ca="1" si="55"/>
        <v>1.6597355603650832</v>
      </c>
      <c r="E638" s="23">
        <f t="shared" ca="1" si="56"/>
        <v>0.94732463694208047</v>
      </c>
      <c r="F638" s="23">
        <f t="shared" ca="1" si="57"/>
        <v>0.5232701110878808</v>
      </c>
      <c r="G638" s="23">
        <f t="shared" ca="1" si="58"/>
        <v>3.3266070361103517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ca="1" si="55"/>
        <v>1.6599845039773116</v>
      </c>
      <c r="E639" s="23">
        <f t="shared" ca="1" si="56"/>
        <v>0.94914231792941384</v>
      </c>
      <c r="F639" s="23">
        <f t="shared" ca="1" si="57"/>
        <v>0.52296422465483727</v>
      </c>
      <c r="G639" s="23">
        <f t="shared" ca="1" si="58"/>
        <v>3.3243116712599834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ca="1" si="55"/>
        <v>1.6602323012652902</v>
      </c>
      <c r="E640" s="23">
        <f t="shared" ca="1" si="56"/>
        <v>0.95095944939720911</v>
      </c>
      <c r="F640" s="23">
        <f t="shared" ca="1" si="57"/>
        <v>0.52265873979071886</v>
      </c>
      <c r="G640" s="23">
        <f t="shared" ca="1" si="58"/>
        <v>3.3220193197737142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ca="1" si="55"/>
        <v>1.6604789592562872</v>
      </c>
      <c r="E641" s="23">
        <f t="shared" ca="1" si="56"/>
        <v>0.95277603387393084</v>
      </c>
      <c r="F641" s="23">
        <f t="shared" ca="1" si="57"/>
        <v>0.5223536541795718</v>
      </c>
      <c r="G641" s="23">
        <f t="shared" ca="1" si="58"/>
        <v>3.3197299642726792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ca="1" si="55"/>
        <v>1.6607244849238043</v>
      </c>
      <c r="E642" s="23">
        <f t="shared" ca="1" si="56"/>
        <v>0.95459207387255485</v>
      </c>
      <c r="F642" s="23">
        <f t="shared" ca="1" si="57"/>
        <v>0.52204896552874069</v>
      </c>
      <c r="G642" s="23">
        <f t="shared" ca="1" si="58"/>
        <v>3.3174435875528454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ca="1" si="55"/>
        <v>1.66096888518807</v>
      </c>
      <c r="E643" s="23">
        <f t="shared" ca="1" si="56"/>
        <v>0.95640757189068659</v>
      </c>
      <c r="F643" s="23">
        <f t="shared" ca="1" si="57"/>
        <v>0.52174467156861459</v>
      </c>
      <c r="G643" s="23">
        <f t="shared" ca="1" si="58"/>
        <v>3.315160172583103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ca="1" si="55"/>
        <v>1.6612121669165267</v>
      </c>
      <c r="E644" s="23">
        <f t="shared" ca="1" si="56"/>
        <v>0.95822253041067995</v>
      </c>
      <c r="F644" s="23">
        <f t="shared" ca="1" si="57"/>
        <v>0.52144077005237444</v>
      </c>
      <c r="G644" s="23">
        <f t="shared" ca="1" si="58"/>
        <v>3.312879702503372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ca="1" si="55"/>
        <v>1.6614543369243138</v>
      </c>
      <c r="E645" s="23">
        <f t="shared" ca="1" si="56"/>
        <v>0.96003695189975169</v>
      </c>
      <c r="F645" s="23">
        <f t="shared" ca="1" si="57"/>
        <v>0.52113725875574535</v>
      </c>
      <c r="G645" s="23">
        <f t="shared" ca="1" si="58"/>
        <v>3.3106021606227456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ca="1" si="55"/>
        <v>1.6616954019747445</v>
      </c>
      <c r="E646" s="23">
        <f t="shared" ca="1" si="56"/>
        <v>0.96185083881009825</v>
      </c>
      <c r="F646" s="23">
        <f t="shared" ca="1" si="57"/>
        <v>0.52083413547675061</v>
      </c>
      <c r="G646" s="23">
        <f t="shared" ca="1" si="58"/>
        <v>3.3083275304176394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ca="1" si="55"/>
        <v>1.6619353687797775</v>
      </c>
      <c r="E647" s="23">
        <f t="shared" ca="1" si="56"/>
        <v>0.96366419357900812</v>
      </c>
      <c r="F647" s="23">
        <f t="shared" ca="1" si="57"/>
        <v>0.52053139803546966</v>
      </c>
      <c r="G647" s="23">
        <f t="shared" ca="1" si="58"/>
        <v>3.3060557955299803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ca="1" si="55"/>
        <v>1.6621742440004863</v>
      </c>
      <c r="E648" s="23">
        <f t="shared" ca="1" si="56"/>
        <v>0.96547701862897672</v>
      </c>
      <c r="F648" s="23">
        <f t="shared" ca="1" si="57"/>
        <v>0.52022904427379757</v>
      </c>
      <c r="G648" s="23">
        <f t="shared" ca="1" si="58"/>
        <v>3.3037869397653967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ca="1" si="55"/>
        <v>1.6624120342475186</v>
      </c>
      <c r="E649" s="23">
        <f t="shared" ca="1" si="56"/>
        <v>0.96728931636781745</v>
      </c>
      <c r="F649" s="23">
        <f t="shared" ca="1" si="57"/>
        <v>0.51992707205520916</v>
      </c>
      <c r="G649" s="23">
        <f t="shared" ca="1" si="58"/>
        <v>3.3015209470914519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ca="1" si="55"/>
        <v>1.6626487460815556</v>
      </c>
      <c r="E650" s="23">
        <f t="shared" ca="1" si="56"/>
        <v>0.96910108918877325</v>
      </c>
      <c r="F650" s="23">
        <f t="shared" ca="1" si="57"/>
        <v>0.51962547926452418</v>
      </c>
      <c r="G650" s="23">
        <f t="shared" ca="1" si="58"/>
        <v>3.2992578016358829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ca="1" si="55"/>
        <v>1.6628843860137636</v>
      </c>
      <c r="E651" s="23">
        <f t="shared" ca="1" si="56"/>
        <v>0.97091233947062527</v>
      </c>
      <c r="F651" s="23">
        <f t="shared" ca="1" si="57"/>
        <v>0.51932426380767704</v>
      </c>
      <c r="G651" s="23">
        <f t="shared" ca="1" si="58"/>
        <v>3.2969974876848682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ca="1" si="55"/>
        <v>1.6631189605062426</v>
      </c>
      <c r="E652" s="23">
        <f t="shared" ca="1" si="56"/>
        <v>0.97272306957780441</v>
      </c>
      <c r="F652" s="23">
        <f t="shared" ca="1" si="57"/>
        <v>0.51902342361148734</v>
      </c>
      <c r="G652" s="23">
        <f t="shared" ca="1" si="58"/>
        <v>3.2947399896813083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ca="1" si="55"/>
        <v>1.6633524759724689</v>
      </c>
      <c r="E653" s="23">
        <f t="shared" ca="1" si="56"/>
        <v>0.97453328186049759</v>
      </c>
      <c r="F653" s="23">
        <f t="shared" ca="1" si="57"/>
        <v>0.51872295662343493</v>
      </c>
      <c r="G653" s="23">
        <f t="shared" ca="1" si="58"/>
        <v>3.2924852922231396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ca="1" si="55"/>
        <v>1.6635849387777333</v>
      </c>
      <c r="E654" s="23">
        <f t="shared" ca="1" si="56"/>
        <v>0.97634297865475472</v>
      </c>
      <c r="F654" s="23">
        <f t="shared" ca="1" si="57"/>
        <v>0.51842286081143618</v>
      </c>
      <c r="G654" s="23">
        <f t="shared" ca="1" si="58"/>
        <v>3.2902333800616526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ca="1" si="55"/>
        <v>1.6638163552395746</v>
      </c>
      <c r="E655" s="23">
        <f t="shared" ca="1" si="56"/>
        <v>0.97815216228259583</v>
      </c>
      <c r="F655" s="23">
        <f t="shared" ca="1" si="57"/>
        <v>0.51812313416362488</v>
      </c>
      <c r="G655" s="23">
        <f t="shared" ca="1" si="58"/>
        <v>3.2879842380998481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ca="1" si="55"/>
        <v>1.6640467316282102</v>
      </c>
      <c r="E656" s="23">
        <f t="shared" ca="1" si="56"/>
        <v>0.97996083505211584</v>
      </c>
      <c r="F656" s="23">
        <f t="shared" ca="1" si="57"/>
        <v>0.51782377468813234</v>
      </c>
      <c r="G656" s="23">
        <f t="shared" ca="1" si="58"/>
        <v>3.2857378513907896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ca="1" si="55"/>
        <v>1.6642760741669589</v>
      </c>
      <c r="E657" s="23">
        <f t="shared" ca="1" si="56"/>
        <v>0.98176899925758887</v>
      </c>
      <c r="F657" s="23">
        <f t="shared" ca="1" si="57"/>
        <v>0.5175247804128742</v>
      </c>
      <c r="G657" s="23">
        <f t="shared" ca="1" si="58"/>
        <v>3.2834942051360008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ca="1" si="55"/>
        <v>1.6645043890326632</v>
      </c>
      <c r="E658" s="23">
        <f t="shared" ca="1" si="56"/>
        <v>0.98357665717957088</v>
      </c>
      <c r="F658" s="23">
        <f t="shared" ca="1" si="57"/>
        <v>0.51722614938533662</v>
      </c>
      <c r="G658" s="23">
        <f t="shared" ca="1" si="58"/>
        <v>3.2812532846838618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ca="1" si="55"/>
        <v>1.6647316823561029</v>
      </c>
      <c r="E659" s="23">
        <f t="shared" ca="1" si="56"/>
        <v>0.98538381108500295</v>
      </c>
      <c r="F659" s="23">
        <f t="shared" ca="1" si="57"/>
        <v>0.51692787967236642</v>
      </c>
      <c r="G659" s="23">
        <f t="shared" ca="1" si="58"/>
        <v>3.2790150755280352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ca="1" si="55"/>
        <v>1.6649579602224094</v>
      </c>
      <c r="E660" s="23">
        <f t="shared" ca="1" si="56"/>
        <v>0.9871904632273123</v>
      </c>
      <c r="F660" s="23">
        <f t="shared" ca="1" si="57"/>
        <v>0.51662996935996308</v>
      </c>
      <c r="G660" s="23">
        <f t="shared" ca="1" si="58"/>
        <v>3.276779563305904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ca="1" si="55"/>
        <v>1.6651832286714707</v>
      </c>
      <c r="E661" s="23">
        <f t="shared" ca="1" si="56"/>
        <v>0.98899661584651277</v>
      </c>
      <c r="F661" s="23">
        <f t="shared" ca="1" si="57"/>
        <v>0.51633241655307416</v>
      </c>
      <c r="G661" s="23">
        <f t="shared" ca="1" si="58"/>
        <v>3.2745467337970386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ca="1" si="55"/>
        <v>1.6654074936983352</v>
      </c>
      <c r="E662" s="23">
        <f t="shared" ca="1" si="56"/>
        <v>0.99080227116930497</v>
      </c>
      <c r="F662" s="23">
        <f t="shared" ca="1" si="57"/>
        <v>0.51603521937539132</v>
      </c>
      <c r="G662" s="23">
        <f t="shared" ca="1" si="58"/>
        <v>3.272316572921663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ca="1" si="55"/>
        <v>1.665630761253611</v>
      </c>
      <c r="E663" s="23">
        <f t="shared" ca="1" si="56"/>
        <v>0.99260743140917418</v>
      </c>
      <c r="F663" s="23">
        <f t="shared" ca="1" si="57"/>
        <v>0.51573837596915095</v>
      </c>
      <c r="G663" s="23">
        <f t="shared" ca="1" si="58"/>
        <v>3.2700890667391618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ca="1" si="55"/>
        <v>1.6658530372438605</v>
      </c>
      <c r="E664" s="23">
        <f t="shared" ca="1" si="56"/>
        <v>0.99441209876648928</v>
      </c>
      <c r="F664" s="23">
        <f t="shared" ca="1" si="57"/>
        <v>0.51544188449493511</v>
      </c>
      <c r="G664" s="23">
        <f t="shared" ca="1" si="58"/>
        <v>3.2678642014465846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ca="1" si="55"/>
        <v>1.66607432753199</v>
      </c>
      <c r="E665" s="23">
        <f t="shared" ca="1" si="56"/>
        <v>0.99621627542859803</v>
      </c>
      <c r="F665" s="23">
        <f t="shared" ca="1" si="57"/>
        <v>0.51514574313147665</v>
      </c>
      <c r="G665" s="23">
        <f t="shared" ca="1" si="58"/>
        <v>3.2656419633771834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ca="1" si="55"/>
        <v>1.6662946379376382</v>
      </c>
      <c r="E666" s="23">
        <f t="shared" ca="1" si="56"/>
        <v>0.99801996356992595</v>
      </c>
      <c r="F666" s="23">
        <f t="shared" ca="1" si="57"/>
        <v>0.51484995007546441</v>
      </c>
      <c r="G666" s="23">
        <f t="shared" ca="1" si="58"/>
        <v>3.2634223389989523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ca="1" si="55"/>
        <v>1.666513974237557</v>
      </c>
      <c r="E667" s="23">
        <f t="shared" ca="1" si="56"/>
        <v>0.9998231653520695</v>
      </c>
      <c r="F667" s="23">
        <f t="shared" ca="1" si="57"/>
        <v>0.5145545035413529</v>
      </c>
      <c r="G667" s="23">
        <f t="shared" ca="1" si="58"/>
        <v>3.2612053149131985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ca="1" si="55"/>
        <v>1.6667323421659912</v>
      </c>
      <c r="E668" s="23">
        <f t="shared" ca="1" si="56"/>
        <v>1.0016258829238911</v>
      </c>
      <c r="F668" s="23">
        <f t="shared" ca="1" si="57"/>
        <v>0.51425940176117257</v>
      </c>
      <c r="G668" s="23">
        <f t="shared" ca="1" si="58"/>
        <v>3.2589908778531198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ca="1" si="55"/>
        <v>1.6669497474150536</v>
      </c>
      <c r="E669" s="23">
        <f t="shared" ca="1" si="56"/>
        <v>1.0034281184216118</v>
      </c>
      <c r="F669" s="23">
        <f t="shared" ca="1" si="57"/>
        <v>0.51396464298434374</v>
      </c>
      <c r="G669" s="23">
        <f t="shared" ca="1" si="58"/>
        <v>3.256779014682404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ca="1" si="55"/>
        <v>1.6671661956350947</v>
      </c>
      <c r="E670" s="23">
        <f t="shared" ca="1" si="56"/>
        <v>1.0052298739689072</v>
      </c>
      <c r="F670" s="23">
        <f t="shared" ca="1" si="57"/>
        <v>0.51367022547749053</v>
      </c>
      <c r="G670" s="23">
        <f t="shared" ca="1" si="58"/>
        <v>3.2545697123938391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ca="1" si="55"/>
        <v>1.6673816924350704</v>
      </c>
      <c r="E671" s="23">
        <f t="shared" ca="1" si="56"/>
        <v>1.0070311516769959</v>
      </c>
      <c r="F671" s="23">
        <f t="shared" ca="1" si="57"/>
        <v>0.51337614752425975</v>
      </c>
      <c r="G671" s="23">
        <f t="shared" ca="1" si="58"/>
        <v>3.2523629581079505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ca="1" si="55"/>
        <v>1.6675962433829064</v>
      </c>
      <c r="E672" s="23">
        <f t="shared" ca="1" si="56"/>
        <v>1.0088319536447323</v>
      </c>
      <c r="F672" s="23">
        <f t="shared" ca="1" si="57"/>
        <v>0.513082407425139</v>
      </c>
      <c r="G672" s="23">
        <f t="shared" ca="1" si="58"/>
        <v>3.2501587390716336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ca="1" si="55"/>
        <v>1.6678098540058561</v>
      </c>
      <c r="E673" s="23">
        <f t="shared" ca="1" si="56"/>
        <v>1.0106322819586964</v>
      </c>
      <c r="F673" s="23">
        <f t="shared" ca="1" si="57"/>
        <v>0.51278900349727952</v>
      </c>
      <c r="G673" s="23">
        <f t="shared" ca="1" si="58"/>
        <v>3.2479570426568314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ca="1" si="61">1+$E$14/$E$13*(1-$C$19^2/C674^2)</f>
        <v>1.668022529790858</v>
      </c>
      <c r="E674" s="23">
        <f t="shared" ref="E674:E689" ca="1" si="62">$C$20*(C674/$C$19-$C$19/C674)</f>
        <v>1.0124321386932849</v>
      </c>
      <c r="F674" s="23">
        <f t="shared" ref="F674:F689" ca="1" si="63">(D674^2+E674^2)^0.5/(D674^2+E674^2)</f>
        <v>0.51249593407431859</v>
      </c>
      <c r="G674" s="23">
        <f t="shared" ref="G674:G689" ca="1" si="64">F674*$C$22/$C$12-$C$3</f>
        <v>3.2457578563591953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ca="1" si="61"/>
        <v>1.6682342761848874</v>
      </c>
      <c r="E675" s="23">
        <f t="shared" ca="1" si="62"/>
        <v>1.0142315259107981</v>
      </c>
      <c r="F675" s="23">
        <f t="shared" ca="1" si="63"/>
        <v>0.51220319750620624</v>
      </c>
      <c r="G675" s="23">
        <f t="shared" ca="1" si="64"/>
        <v>3.2435611677967873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ca="1" si="61"/>
        <v>1.6684450985953045</v>
      </c>
      <c r="E676" s="23">
        <f t="shared" ca="1" si="62"/>
        <v>1.0160304456615288</v>
      </c>
      <c r="F676" s="23">
        <f t="shared" ca="1" si="63"/>
        <v>0.51191079215903246</v>
      </c>
      <c r="G676" s="23">
        <f t="shared" ca="1" si="64"/>
        <v>3.2413669647087837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ca="1" si="61"/>
        <v>1.668655002390202</v>
      </c>
      <c r="E677" s="23">
        <f t="shared" ca="1" si="62"/>
        <v>1.0178288999838498</v>
      </c>
      <c r="F677" s="23">
        <f t="shared" ca="1" si="63"/>
        <v>0.51161871641485646</v>
      </c>
      <c r="G677" s="23">
        <f t="shared" ca="1" si="64"/>
        <v>3.2391752349541942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ca="1" si="61"/>
        <v>1.6688639928987437</v>
      </c>
      <c r="E678" s="23">
        <f t="shared" ca="1" si="62"/>
        <v>1.0196268909042998</v>
      </c>
      <c r="F678" s="23">
        <f t="shared" ca="1" si="63"/>
        <v>0.51132696867153904</v>
      </c>
      <c r="G678" s="23">
        <f t="shared" ca="1" si="64"/>
        <v>3.2369859665106024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ca="1" si="61"/>
        <v>1.6690720754115052</v>
      </c>
      <c r="E679" s="23">
        <f t="shared" ca="1" si="62"/>
        <v>1.0214244204376699</v>
      </c>
      <c r="F679" s="23">
        <f t="shared" ca="1" si="63"/>
        <v>0.51103554734257517</v>
      </c>
      <c r="G679" s="23">
        <f t="shared" ca="1" si="64"/>
        <v>3.2347991474729105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ca="1" si="61"/>
        <v>1.6692792551808071</v>
      </c>
      <c r="E680" s="23">
        <f t="shared" ca="1" si="62"/>
        <v>1.0232214905870867</v>
      </c>
      <c r="F680" s="23">
        <f t="shared" ca="1" si="63"/>
        <v>0.51074445085693054</v>
      </c>
      <c r="G680" s="23">
        <f t="shared" ca="1" si="64"/>
        <v>3.2326147660521127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ca="1" si="61"/>
        <v>1.6694855374210478</v>
      </c>
      <c r="E681" s="23">
        <f t="shared" ca="1" si="62"/>
        <v>1.0250181033441004</v>
      </c>
      <c r="F681" s="23">
        <f t="shared" ca="1" si="63"/>
        <v>0.51045367765887772</v>
      </c>
      <c r="G681" s="23">
        <f t="shared" ca="1" si="64"/>
        <v>3.2304328105740656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ca="1" si="61"/>
        <v>1.6696909273090306</v>
      </c>
      <c r="E682" s="23">
        <f t="shared" ca="1" si="62"/>
        <v>1.0268142606887638</v>
      </c>
      <c r="F682" s="23">
        <f t="shared" ca="1" si="63"/>
        <v>0.51016322620783561</v>
      </c>
      <c r="G682" s="23">
        <f t="shared" ca="1" si="64"/>
        <v>3.2282532694782837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ca="1" si="61"/>
        <v>1.6698954299842885</v>
      </c>
      <c r="E683" s="23">
        <f t="shared" ca="1" si="62"/>
        <v>1.0286099645897191</v>
      </c>
      <c r="F683" s="23">
        <f t="shared" ca="1" si="63"/>
        <v>0.50987309497821098</v>
      </c>
      <c r="G683" s="23">
        <f t="shared" ca="1" si="64"/>
        <v>3.2260761313167499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ca="1" si="61"/>
        <v>1.6700990505494073</v>
      </c>
      <c r="E684" s="23">
        <f t="shared" ca="1" si="62"/>
        <v>1.0304052170042759</v>
      </c>
      <c r="F684" s="23">
        <f t="shared" ca="1" si="63"/>
        <v>0.50958328245924045</v>
      </c>
      <c r="G684" s="23">
        <f t="shared" ca="1" si="64"/>
        <v>3.2239013847527298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ca="1" si="61"/>
        <v>1.6703017940703411</v>
      </c>
      <c r="E685" s="23">
        <f t="shared" ca="1" si="62"/>
        <v>1.0322000198784977</v>
      </c>
      <c r="F685" s="23">
        <f t="shared" ca="1" si="63"/>
        <v>0.50929378715483542</v>
      </c>
      <c r="G685" s="23">
        <f t="shared" ca="1" si="64"/>
        <v>3.2217290185596097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ca="1" si="61"/>
        <v>1.6705036655767298</v>
      </c>
      <c r="E686" s="23">
        <f t="shared" ca="1" si="62"/>
        <v>1.0339943751472778</v>
      </c>
      <c r="F686" s="23">
        <f t="shared" ca="1" si="63"/>
        <v>0.50900460758342825</v>
      </c>
      <c r="G686" s="23">
        <f t="shared" ca="1" si="64"/>
        <v>3.2195590216197387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ca="1" si="61"/>
        <v>1.6707046700622101</v>
      </c>
      <c r="E687" s="23">
        <f t="shared" ca="1" si="62"/>
        <v>1.0357882847344213</v>
      </c>
      <c r="F687" s="23">
        <f t="shared" ca="1" si="63"/>
        <v>0.50871574227782035</v>
      </c>
      <c r="G687" s="23">
        <f t="shared" ca="1" si="64"/>
        <v>3.2173913829232919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ca="1" si="61"/>
        <v>1.6709048124847246</v>
      </c>
      <c r="E688" s="23">
        <f t="shared" ca="1" si="62"/>
        <v>1.0375817505527254</v>
      </c>
      <c r="F688" s="23">
        <f t="shared" ca="1" si="63"/>
        <v>0.50842718978503176</v>
      </c>
      <c r="G688" s="23">
        <f t="shared" ca="1" si="64"/>
        <v>3.2152260915671405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ca="1" si="61"/>
        <v>1.6711040977668263</v>
      </c>
      <c r="E689" s="23">
        <f t="shared" ca="1" si="62"/>
        <v>1.0393747745040567</v>
      </c>
      <c r="F689" s="23">
        <f t="shared" ca="1" si="63"/>
        <v>0.50813894866615306</v>
      </c>
      <c r="G689" s="23">
        <f t="shared" ca="1" si="64"/>
        <v>3.2130631367537412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5:E29"/>
  <sheetViews>
    <sheetView topLeftCell="A7" workbookViewId="0">
      <selection activeCell="N12" sqref="N12"/>
    </sheetView>
  </sheetViews>
  <sheetFormatPr defaultRowHeight="13.5" x14ac:dyDescent="0.15"/>
  <cols>
    <col min="3" max="3" width="17.25" bestFit="1" customWidth="1"/>
  </cols>
  <sheetData>
    <row r="5" spans="2:5" x14ac:dyDescent="0.15">
      <c r="B5" t="s">
        <v>123</v>
      </c>
      <c r="C5" t="s">
        <v>55</v>
      </c>
      <c r="D5" t="s">
        <v>125</v>
      </c>
      <c r="E5" t="s">
        <v>126</v>
      </c>
    </row>
    <row r="6" spans="2:5" x14ac:dyDescent="0.15">
      <c r="B6">
        <f>1/C6</f>
        <v>5.0000000000000001E-3</v>
      </c>
      <c r="C6">
        <v>200</v>
      </c>
      <c r="D6">
        <v>157.77823384351382</v>
      </c>
    </row>
    <row r="7" spans="2:5" x14ac:dyDescent="0.15">
      <c r="B7">
        <f t="shared" ref="B7:B13" si="0">1/C7</f>
        <v>4.0000000000000001E-3</v>
      </c>
      <c r="C7">
        <v>250</v>
      </c>
      <c r="D7">
        <v>113.71087188575815</v>
      </c>
    </row>
    <row r="8" spans="2:5" x14ac:dyDescent="0.15">
      <c r="B8">
        <f t="shared" si="0"/>
        <v>3.3333333333333335E-3</v>
      </c>
      <c r="C8">
        <v>300</v>
      </c>
      <c r="D8">
        <v>86.350989869435764</v>
      </c>
    </row>
    <row r="9" spans="2:5" x14ac:dyDescent="0.15">
      <c r="B9">
        <f t="shared" si="0"/>
        <v>2.8571428571428571E-3</v>
      </c>
      <c r="C9">
        <v>350</v>
      </c>
      <c r="D9">
        <v>67.541867603141384</v>
      </c>
    </row>
    <row r="10" spans="2:5" x14ac:dyDescent="0.15">
      <c r="B10">
        <f t="shared" si="0"/>
        <v>2.5000000000000001E-3</v>
      </c>
      <c r="C10">
        <v>400</v>
      </c>
      <c r="D10">
        <v>53.561865606007927</v>
      </c>
    </row>
    <row r="11" spans="2:5" x14ac:dyDescent="0.15">
      <c r="B11">
        <f t="shared" si="0"/>
        <v>2.2222222222222222E-3</v>
      </c>
      <c r="C11">
        <v>450</v>
      </c>
      <c r="D11">
        <v>42.777337418144825</v>
      </c>
    </row>
    <row r="12" spans="2:5" x14ac:dyDescent="0.15">
      <c r="B12">
        <f t="shared" si="0"/>
        <v>2E-3</v>
      </c>
      <c r="C12">
        <v>500</v>
      </c>
      <c r="D12">
        <v>34.10963813756949</v>
      </c>
    </row>
    <row r="13" spans="2:5" x14ac:dyDescent="0.15">
      <c r="B13">
        <f t="shared" si="0"/>
        <v>1.8181818181818182E-3</v>
      </c>
      <c r="C13">
        <v>550</v>
      </c>
      <c r="D13">
        <v>26.973229955012791</v>
      </c>
    </row>
    <row r="16" spans="2:5" x14ac:dyDescent="0.15">
      <c r="C16" t="s">
        <v>127</v>
      </c>
      <c r="D16" t="s">
        <v>128</v>
      </c>
    </row>
    <row r="17" spans="3:4" x14ac:dyDescent="0.15">
      <c r="C17" s="22">
        <f ca="1">'5回目Lp計算 (1.5倍)'!C13</f>
        <v>284.41141478371492</v>
      </c>
      <c r="D17">
        <f ca="1">('5回目Lp計算 (1.5倍)'!G23-1)*100</f>
        <v>26.911691057997643</v>
      </c>
    </row>
    <row r="18" spans="3:4" x14ac:dyDescent="0.15">
      <c r="C18" s="22">
        <f ca="1">'5回目Lp計算 (0.5倍)'!C13</f>
        <v>142.20570739185746</v>
      </c>
      <c r="D18">
        <f ca="1">('5回目Lp計算 (0.5倍)'!G23-1)*100</f>
        <v>97.043776490303529</v>
      </c>
    </row>
    <row r="20" spans="3:4" x14ac:dyDescent="0.15">
      <c r="C20" t="s">
        <v>129</v>
      </c>
      <c r="D20">
        <f ca="1">(D17-D18)/(1/C17-1/C18)</f>
        <v>19946.365639534481</v>
      </c>
    </row>
    <row r="21" spans="3:4" x14ac:dyDescent="0.15">
      <c r="C21" t="s">
        <v>130</v>
      </c>
      <c r="D21">
        <f ca="1">D17-D20/C17</f>
        <v>-43.220394374308242</v>
      </c>
    </row>
    <row r="23" spans="3:4" x14ac:dyDescent="0.15">
      <c r="C23" t="s">
        <v>127</v>
      </c>
      <c r="D23">
        <f ca="1">D20/(-D21+30)+'5回目Lp計算 (0.5倍)'!C14</f>
        <v>377.74784572599282</v>
      </c>
    </row>
    <row r="27" spans="3:4" x14ac:dyDescent="0.15">
      <c r="C27" t="s">
        <v>131</v>
      </c>
    </row>
    <row r="28" spans="3:4" x14ac:dyDescent="0.15">
      <c r="C28" t="s">
        <v>132</v>
      </c>
    </row>
    <row r="29" spans="3:4" x14ac:dyDescent="0.15">
      <c r="C29" t="s">
        <v>133</v>
      </c>
    </row>
  </sheetData>
  <phoneticPr fontId="2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L689"/>
  <sheetViews>
    <sheetView topLeftCell="A6" workbookViewId="0">
      <selection activeCell="N12" sqref="N12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計算途中過程!E6</f>
        <v>390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141</v>
      </c>
      <c r="C9" s="23">
        <f>C4/C5*C7</f>
        <v>0.89774999999999994</v>
      </c>
    </row>
    <row r="10" spans="2:5" x14ac:dyDescent="0.15">
      <c r="B10" s="23" t="s">
        <v>48</v>
      </c>
      <c r="C10" s="26">
        <f ca="1">計算途中過程!E67</f>
        <v>39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 ca="1">C10/C11/計算途中過程!E72</f>
        <v>16.55958578518343</v>
      </c>
    </row>
    <row r="13" spans="2:5" x14ac:dyDescent="0.15">
      <c r="B13" s="23" t="s">
        <v>143</v>
      </c>
      <c r="C13" s="27">
        <f ca="1">(計算途中過程!E71-計算途中過程!E68)*1</f>
        <v>272.41543575369366</v>
      </c>
      <c r="D13" s="23" t="s">
        <v>144</v>
      </c>
      <c r="E13" s="23">
        <f ca="1">C13*0.000001</f>
        <v>2.7241543575369363E-4</v>
      </c>
    </row>
    <row r="14" spans="2:5" x14ac:dyDescent="0.15">
      <c r="B14" s="23" t="s">
        <v>51</v>
      </c>
      <c r="C14" s="26">
        <f ca="1">計算途中過程!E60</f>
        <v>105.33240997229917</v>
      </c>
      <c r="D14" s="23" t="s">
        <v>52</v>
      </c>
      <c r="E14" s="23">
        <f ca="1">C14*0.000001</f>
        <v>1.0533240997229917E-4</v>
      </c>
    </row>
    <row r="15" spans="2:5" x14ac:dyDescent="0.15">
      <c r="B15" s="23" t="s">
        <v>86</v>
      </c>
      <c r="C15" s="28">
        <f ca="1">計算途中過程!E70</f>
        <v>20.891772346983338</v>
      </c>
      <c r="D15" s="23" t="s">
        <v>70</v>
      </c>
      <c r="E15" s="23">
        <f ca="1">C15*0.000000001</f>
        <v>2.0891772346983337E-8</v>
      </c>
    </row>
    <row r="18" spans="2:11" x14ac:dyDescent="0.15">
      <c r="B18" s="23" t="s">
        <v>145</v>
      </c>
      <c r="C18" s="23">
        <f ca="1">8*C12^2*C9/PI()^2</f>
        <v>199.54672021415087</v>
      </c>
    </row>
    <row r="19" spans="2:11" x14ac:dyDescent="0.15">
      <c r="B19" s="23" t="s">
        <v>146</v>
      </c>
      <c r="C19" s="23">
        <f ca="1">1/(E14*E15)^0.5</f>
        <v>674110.89643532666</v>
      </c>
      <c r="D19" s="23" t="s">
        <v>147</v>
      </c>
      <c r="E19" s="29">
        <f ca="1">C19/2/PI()/1000</f>
        <v>107.28808135979098</v>
      </c>
    </row>
    <row r="20" spans="2:11" x14ac:dyDescent="0.15">
      <c r="B20" s="23" t="s">
        <v>148</v>
      </c>
      <c r="C20" s="23">
        <f ca="1">(E14/E15)^0.5/C18</f>
        <v>0.35583509081942083</v>
      </c>
      <c r="F20" s="23" t="s">
        <v>149</v>
      </c>
      <c r="G20" s="23">
        <f ca="1">MAX(F29:F689)</f>
        <v>2.1626029541540253</v>
      </c>
    </row>
    <row r="21" spans="2:11" x14ac:dyDescent="0.15">
      <c r="F21" s="23" t="s">
        <v>150</v>
      </c>
      <c r="G21" s="23">
        <f ca="1">MATCH(G20,F29:F689,0)</f>
        <v>81</v>
      </c>
    </row>
    <row r="22" spans="2:11" x14ac:dyDescent="0.15">
      <c r="B22" s="23" t="s">
        <v>151</v>
      </c>
      <c r="C22" s="23">
        <f>C1/2</f>
        <v>195</v>
      </c>
      <c r="F22" s="23" t="s">
        <v>152</v>
      </c>
      <c r="G22" s="23">
        <f ca="1">OFFSET(B28,G21,0,1,1)</f>
        <v>60</v>
      </c>
    </row>
    <row r="23" spans="2:11" x14ac:dyDescent="0.15">
      <c r="B23" s="23" t="s">
        <v>153</v>
      </c>
      <c r="C23" s="23">
        <f ca="1">C4*C12/C22</f>
        <v>1.070004004581083</v>
      </c>
      <c r="F23" s="23" t="s">
        <v>154</v>
      </c>
      <c r="G23" s="23">
        <f ca="1">G20/C23</f>
        <v>2.0211166919891159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 ca="1">1+$E$14/$E$13*(1-$C$19^2/C26^2)</f>
        <v>0.33322883323885566</v>
      </c>
      <c r="E26" s="23">
        <f ca="1">$C$20*(C26/$C$19-$C$19/C26)</f>
        <v>-0.37175528769696264</v>
      </c>
      <c r="F26" s="23">
        <f ca="1">(D26^2+E26^2)^0.5/(D26^2+E26^2)</f>
        <v>2.0030330888662862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ca="1" si="1">1+$E$14/$E$13*(1-$C$19^2/C29^2)</f>
        <v>-9.740215740784226</v>
      </c>
      <c r="E29" s="23">
        <f t="shared" ref="E29:E92" ca="1" si="2">$C$20*(C29/$C$19-$C$19/C29)</f>
        <v>-1.8425105674271431</v>
      </c>
      <c r="F29" s="23">
        <f ca="1">(D29^2+E29^2)^0.5/(D29^2+E29^2)</f>
        <v>0.10087810823050436</v>
      </c>
      <c r="G29" s="23">
        <f ca="1">F29*$C$22/$C$12-$C$3</f>
        <v>0.58790598751262502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ca="1" si="1"/>
        <v>-9.2040604691640748</v>
      </c>
      <c r="E30" s="23">
        <f t="shared" ca="1" si="2"/>
        <v>-1.7942950999623737</v>
      </c>
      <c r="F30" s="23">
        <f t="shared" ref="F30:F93" ca="1" si="3">(D30^2+E30^2)^0.5/(D30^2+E30^2)</f>
        <v>0.10664021997086803</v>
      </c>
      <c r="G30" s="23">
        <f t="shared" ref="G30:G93" ca="1" si="4">F30*$C$22/$C$12-$C$3</f>
        <v>0.65575863817350444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ca="1" si="1"/>
        <v>-8.7057442121223048</v>
      </c>
      <c r="E31" s="23">
        <f t="shared" ca="1" si="2"/>
        <v>-1.7482966397086661</v>
      </c>
      <c r="F31" s="23">
        <f t="shared" ca="1" si="3"/>
        <v>0.11261823733288204</v>
      </c>
      <c r="G31" s="23">
        <f t="shared" ca="1" si="4"/>
        <v>0.72615371934973438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ca="1" si="1"/>
        <v>-8.241788323316154</v>
      </c>
      <c r="E32" s="23">
        <f t="shared" ca="1" si="2"/>
        <v>-1.7043605117443199</v>
      </c>
      <c r="F32" s="23">
        <f t="shared" ca="1" si="3"/>
        <v>0.11881889095858693</v>
      </c>
      <c r="G32" s="23">
        <f t="shared" ca="1" si="4"/>
        <v>0.79917048877245234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ca="1" si="1"/>
        <v>-7.8091049109237023</v>
      </c>
      <c r="E33" s="23">
        <f t="shared" ca="1" si="2"/>
        <v>-1.6623461025041508</v>
      </c>
      <c r="F33" s="23">
        <f t="shared" ca="1" si="3"/>
        <v>0.12524926503097866</v>
      </c>
      <c r="G33" s="23">
        <f t="shared" ca="1" si="4"/>
        <v>0.87489236734977294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ca="1" si="1"/>
        <v>-7.4049453251327844</v>
      </c>
      <c r="E34" s="23">
        <f t="shared" ca="1" si="2"/>
        <v>-1.6221252974065461</v>
      </c>
      <c r="F34" s="23">
        <f t="shared" ca="1" si="3"/>
        <v>0.13191681651780404</v>
      </c>
      <c r="G34" s="23">
        <f t="shared" ca="1" si="4"/>
        <v>0.95340716577512208</v>
      </c>
      <c r="H34" s="23">
        <f t="shared" si="5"/>
        <v>12</v>
      </c>
      <c r="K34" s="23" t="s">
        <v>160</v>
      </c>
      <c r="L34" s="23">
        <f ca="1">MATCH(C2,OFFSET(G28,G21,0,661-G21),-1)</f>
        <v>79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ca="1" si="1"/>
        <v>-7.0268563976126579</v>
      </c>
      <c r="E35" s="23">
        <f t="shared" ca="1" si="2"/>
        <v>-1.5835811222682972</v>
      </c>
      <c r="F35" s="23">
        <f t="shared" ca="1" si="3"/>
        <v>0.13882939566773203</v>
      </c>
      <c r="G35" s="23">
        <f t="shared" ca="1" si="4"/>
        <v>1.0348073258831136</v>
      </c>
      <c r="H35" s="23">
        <f t="shared" si="5"/>
        <v>12</v>
      </c>
      <c r="K35" s="23" t="s">
        <v>135</v>
      </c>
      <c r="L35" s="23">
        <f ca="1">INDEX(G29:G689,G21+L34,0)</f>
        <v>11.945473929943343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ca="1" si="1"/>
        <v>-6.6726431278459799</v>
      </c>
      <c r="E36" s="23">
        <f t="shared" ca="1" si="2"/>
        <v>-1.5466065581558266</v>
      </c>
      <c r="F36" s="23">
        <f t="shared" ca="1" si="3"/>
        <v>0.14599526783853278</v>
      </c>
      <c r="G36" s="23">
        <f t="shared" ca="1" si="4"/>
        <v>1.1191901776907001</v>
      </c>
      <c r="H36" s="23">
        <f t="shared" si="5"/>
        <v>12</v>
      </c>
      <c r="K36" s="23" t="s">
        <v>152</v>
      </c>
      <c r="L36" s="23">
        <f ca="1">INDEX(B29:B689,G21+L34,0)</f>
        <v>99.5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ca="1" si="1"/>
        <v>-6.3403367532916866</v>
      </c>
      <c r="E37" s="23">
        <f t="shared" ca="1" si="2"/>
        <v>-1.5111035043800234</v>
      </c>
      <c r="F37" s="23">
        <f t="shared" ca="1" si="3"/>
        <v>0.15342313674109276</v>
      </c>
      <c r="G37" s="23">
        <f t="shared" ca="1" si="4"/>
        <v>1.2066582131107149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ca="1" si="1"/>
        <v>-6.0281673335548573</v>
      </c>
      <c r="E38" s="23">
        <f t="shared" ca="1" si="2"/>
        <v>-1.4769818684712963</v>
      </c>
      <c r="F38" s="23">
        <f t="shared" ca="1" si="3"/>
        <v>0.1611221691872137</v>
      </c>
      <c r="G38" s="23">
        <f t="shared" ca="1" si="4"/>
        <v>1.297319377373463</v>
      </c>
      <c r="H38" s="23">
        <f t="shared" si="5"/>
        <v>12</v>
      </c>
      <c r="K38" s="33" t="s">
        <v>198</v>
      </c>
      <c r="L38" s="33">
        <f ca="1">計算途中過程!E19/'5回目Lp適用計算 (Cr補正) '!L36</f>
        <v>1.0050251256281406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ca="1" si="1"/>
        <v>-5.7345401337021054</v>
      </c>
      <c r="E39" s="23">
        <f t="shared" ca="1" si="2"/>
        <v>-1.4441587653576193</v>
      </c>
      <c r="F39" s="23">
        <f t="shared" ca="1" si="3"/>
        <v>0.16910202143307959</v>
      </c>
      <c r="G39" s="23">
        <f t="shared" ca="1" si="4"/>
        <v>1.3912873792383484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ca="1" si="1"/>
        <v>-5.4580152167451814</v>
      </c>
      <c r="E40" s="23">
        <f t="shared" ca="1" si="2"/>
        <v>-1.4125578107569328</v>
      </c>
      <c r="F40" s="23">
        <f t="shared" ca="1" si="3"/>
        <v>0.17737286721391762</v>
      </c>
      <c r="G40" s="23">
        <f t="shared" ca="1" si="4"/>
        <v>1.4886820211204221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ca="1" si="1"/>
        <v>-5.1972897564208749</v>
      </c>
      <c r="E41" s="23">
        <f t="shared" ca="1" si="2"/>
        <v>-1.3821084961011778</v>
      </c>
      <c r="F41" s="23">
        <f t="shared" ca="1" si="3"/>
        <v>0.18594542756856727</v>
      </c>
      <c r="G41" s="23">
        <f t="shared" ca="1" si="4"/>
        <v>1.5896295502942723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ca="1" si="1"/>
        <v>-4.951182663609389</v>
      </c>
      <c r="E42" s="23">
        <f t="shared" ca="1" si="2"/>
        <v>-1.3527456342236608</v>
      </c>
      <c r="F42" s="23">
        <f t="shared" ca="1" si="3"/>
        <v>0.19483100255521013</v>
      </c>
      <c r="G42" s="23">
        <f t="shared" ca="1" si="4"/>
        <v>1.6942630323675778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ca="1" si="1"/>
        <v>-4.7186211868670735</v>
      </c>
      <c r="E43" s="23">
        <f t="shared" ca="1" si="2"/>
        <v>-1.3244088666367018</v>
      </c>
      <c r="F43" s="23">
        <f t="shared" ca="1" si="3"/>
        <v>0.20404150496116857</v>
      </c>
      <c r="G43" s="23">
        <f t="shared" ca="1" si="4"/>
        <v>1.8027227482361292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ca="1" si="1"/>
        <v>-4.4986292025913697</v>
      </c>
      <c r="E44" s="23">
        <f t="shared" ca="1" si="2"/>
        <v>-1.2970422245608162</v>
      </c>
      <c r="F44" s="23">
        <f t="shared" ca="1" si="3"/>
        <v>0.21358949611012856</v>
      </c>
      <c r="G44" s="23">
        <f t="shared" ca="1" si="4"/>
        <v>1.9151566157373976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ca="1" si="1"/>
        <v>-4.2903169556384855</v>
      </c>
      <c r="E45" s="23">
        <f t="shared" ca="1" si="2"/>
        <v>-1.2705937369864817</v>
      </c>
      <c r="F45" s="23">
        <f t="shared" ca="1" si="3"/>
        <v>0.22348822386902678</v>
      </c>
      <c r="G45" s="23">
        <f t="shared" ca="1" si="4"/>
        <v>2.0317206372065955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ca="1" si="1"/>
        <v>-4.0928720486409897</v>
      </c>
      <c r="E46" s="23">
        <f t="shared" ca="1" si="2"/>
        <v>-1.2450150799925641</v>
      </c>
      <c r="F46" s="23">
        <f t="shared" ca="1" si="3"/>
        <v>0.23375166295366648</v>
      </c>
      <c r="G46" s="23">
        <f t="shared" ca="1" si="4"/>
        <v>2.1525793741017814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ca="1" si="1"/>
        <v>-3.9055515093031357</v>
      </c>
      <c r="E47" s="23">
        <f t="shared" ca="1" si="2"/>
        <v>-1.2202612623421454</v>
      </c>
      <c r="F47" s="23">
        <f t="shared" ca="1" si="3"/>
        <v>0.24439455762632731</v>
      </c>
      <c r="G47" s="23">
        <f t="shared" ca="1" si="4"/>
        <v>2.2779064497962582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ca="1" si="1"/>
        <v>-3.7276747907686909</v>
      </c>
      <c r="E48" s="23">
        <f t="shared" ca="1" si="2"/>
        <v>-1.1962903430516578</v>
      </c>
      <c r="F48" s="23">
        <f t="shared" ca="1" si="3"/>
        <v>0.25543246686947496</v>
      </c>
      <c r="G48" s="23">
        <f t="shared" ca="1" si="4"/>
        <v>2.4078850815286792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ca="1" si="1"/>
        <v>-3.5586175817068826</v>
      </c>
      <c r="E49" s="23">
        <f t="shared" ca="1" si="2"/>
        <v>-1.1730631772031053</v>
      </c>
      <c r="F49" s="23">
        <f t="shared" ca="1" si="3"/>
        <v>0.26688181210627732</v>
      </c>
      <c r="G49" s="23">
        <f t="shared" ca="1" si="4"/>
        <v>2.5427086423434724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ca="1" si="1"/>
        <v>-3.3978063208096261</v>
      </c>
      <c r="E50" s="23">
        <f t="shared" ca="1" si="2"/>
        <v>-1.1505431867583586</v>
      </c>
      <c r="F50" s="23">
        <f t="shared" ca="1" si="3"/>
        <v>0.27875992751989259</v>
      </c>
      <c r="G50" s="23">
        <f t="shared" ca="1" si="4"/>
        <v>2.6825812536335087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ca="1" si="1"/>
        <v>-3.244713325553942</v>
      </c>
      <c r="E51" s="23">
        <f t="shared" ca="1" si="2"/>
        <v>-1.1286961535527189</v>
      </c>
      <c r="F51" s="23">
        <f t="shared" ca="1" si="3"/>
        <v>0.29108511299807294</v>
      </c>
      <c r="G51" s="23">
        <f t="shared" ca="1" si="4"/>
        <v>2.8277184085975904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ca="1" si="1"/>
        <v>-3.0988524578571361</v>
      </c>
      <c r="E52" s="23">
        <f t="shared" ca="1" si="2"/>
        <v>-1.1074900320033705</v>
      </c>
      <c r="F52" s="23">
        <f t="shared" ca="1" si="3"/>
        <v>0.30387668969588266</v>
      </c>
      <c r="G52" s="23">
        <f t="shared" ca="1" si="4"/>
        <v>2.9783476265279507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ca="1" si="1"/>
        <v>-2.9597752600462632</v>
      </c>
      <c r="E53" s="23">
        <f t="shared" ca="1" si="2"/>
        <v>-1.0868947793764259</v>
      </c>
      <c r="F53" s="23">
        <f t="shared" ca="1" si="3"/>
        <v>0.3171550581652306</v>
      </c>
      <c r="G53" s="23">
        <f t="shared" ca="1" si="4"/>
        <v>3.1347091373236853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ca="1" si="1"/>
        <v>-2.8270675037095621</v>
      </c>
      <c r="E54" s="23">
        <f t="shared" ca="1" si="2"/>
        <v>-1.0668822017216191</v>
      </c>
      <c r="F54" s="23">
        <f t="shared" ca="1" si="3"/>
        <v>0.33094175894302552</v>
      </c>
      <c r="G54" s="23">
        <f t="shared" ca="1" si="4"/>
        <v>3.2970565949560755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ca="1" si="1"/>
        <v>-2.700346101768869</v>
      </c>
      <c r="E55" s="23">
        <f t="shared" ca="1" si="2"/>
        <v>-1.0474258138129442</v>
      </c>
      <c r="F55" s="23">
        <f t="shared" ca="1" si="3"/>
        <v>0.34525953541705734</v>
      </c>
      <c r="G55" s="23">
        <f t="shared" ca="1" si="4"/>
        <v>3.4656578177556399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ca="1" si="1"/>
        <v>-2.5792563407320968</v>
      </c>
      <c r="E56" s="23">
        <f t="shared" ca="1" si="2"/>
        <v>-1.028500711631918</v>
      </c>
      <c r="F56" s="23">
        <f t="shared" ca="1" si="3"/>
        <v>0.36013239869655383</v>
      </c>
      <c r="G56" s="23">
        <f t="shared" ca="1" si="4"/>
        <v>3.6407955523055437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ca="1" si="1"/>
        <v>-2.4634693957388523</v>
      </c>
      <c r="E57" s="23">
        <f t="shared" ca="1" si="2"/>
        <v>-1.0100834561023202</v>
      </c>
      <c r="F57" s="23">
        <f t="shared" ca="1" si="3"/>
        <v>0.37558569409831294</v>
      </c>
      <c r="G57" s="23">
        <f t="shared" ca="1" si="4"/>
        <v>3.8227682563594843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ca="1" si="1"/>
        <v>-2.3526800958528504</v>
      </c>
      <c r="E58" s="23">
        <f t="shared" ca="1" si="2"/>
        <v>-0.99215196693495922</v>
      </c>
      <c r="F58" s="23">
        <f t="shared" ca="1" si="3"/>
        <v>0.39164616871399249</v>
      </c>
      <c r="G58" s="23">
        <f t="shared" ca="1" si="4"/>
        <v>4.0118908944909091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ca="1" si="1"/>
        <v>-2.2466049112088324</v>
      </c>
      <c r="E59" s="23">
        <f t="shared" ca="1" si="2"/>
        <v>-0.97468542557145255</v>
      </c>
      <c r="F59" s="23">
        <f t="shared" ca="1" si="3"/>
        <v>0.40834203934307961</v>
      </c>
      <c r="G59" s="23">
        <f t="shared" ca="1" si="4"/>
        <v>4.2084957380483488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ca="1" si="1"/>
        <v>-2.1449801371950055</v>
      </c>
      <c r="E60" s="23">
        <f t="shared" ca="1" si="2"/>
        <v>-0.95766418632994721</v>
      </c>
      <c r="F60" s="23">
        <f t="shared" ca="1" si="3"/>
        <v>0.42570305985139689</v>
      </c>
      <c r="G60" s="23">
        <f t="shared" ca="1" si="4"/>
        <v>4.4129331583460782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ca="1" si="1"/>
        <v>-2.047560253932418</v>
      </c>
      <c r="E61" s="23">
        <f t="shared" ca="1" si="2"/>
        <v>-0.94106969495536053</v>
      </c>
      <c r="F61" s="23">
        <f t="shared" ca="1" si="3"/>
        <v>0.44376058673738344</v>
      </c>
      <c r="G61" s="23">
        <f t="shared" ca="1" si="4"/>
        <v>4.6255723987501449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ca="1" si="1"/>
        <v>-1.9541164419741395</v>
      </c>
      <c r="E62" s="23">
        <f t="shared" ca="1" si="2"/>
        <v>-0.9248844138641199</v>
      </c>
      <c r="F62" s="23">
        <f t="shared" ca="1" si="3"/>
        <v>0.46254764134656084</v>
      </c>
      <c r="G62" s="23">
        <f t="shared" ca="1" si="4"/>
        <v>4.8468023072945643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ca="1" si="1"/>
        <v>-1.8644352374513513</v>
      </c>
      <c r="E63" s="23">
        <f t="shared" ca="1" si="2"/>
        <v>-0.9090917534501437</v>
      </c>
      <c r="F63" s="23">
        <f t="shared" ca="1" si="3"/>
        <v>0.4820989667552153</v>
      </c>
      <c r="G63" s="23">
        <f t="shared" ca="1" si="4"/>
        <v>5.077032006524048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ca="1" si="1"/>
        <v>-1.778317311892605</v>
      </c>
      <c r="E64" s="23">
        <f t="shared" ca="1" si="2"/>
        <v>-0.89367600888634169</v>
      </c>
      <c r="F64" s="23">
        <f t="shared" ca="1" si="3"/>
        <v>0.50245107683160473</v>
      </c>
      <c r="G64" s="23">
        <f t="shared" ca="1" si="4"/>
        <v>5.3166914712219429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ca="1" si="1"/>
        <v>-1.6955763636802459</v>
      </c>
      <c r="E65" s="23">
        <f t="shared" ca="1" si="2"/>
        <v>-0.87862230191547008</v>
      </c>
      <c r="F65" s="23">
        <f t="shared" ca="1" si="3"/>
        <v>0.52364229435846277</v>
      </c>
      <c r="G65" s="23">
        <f t="shared" ca="1" si="4"/>
        <v>5.5662319773277575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ca="1" si="1"/>
        <v>-1.6160381096217216</v>
      </c>
      <c r="E66" s="23">
        <f t="shared" ca="1" si="2"/>
        <v>-0.86391652717676526</v>
      </c>
      <c r="F66" s="23">
        <f t="shared" ca="1" si="3"/>
        <v>0.54571277434265564</v>
      </c>
      <c r="G66" s="23">
        <f t="shared" ca="1" si="4"/>
        <v>5.8261263764236784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ca="1" si="1"/>
        <v>-1.5395393664342811</v>
      </c>
      <c r="E67" s="23">
        <f t="shared" ca="1" si="2"/>
        <v>-0.84954530266129757</v>
      </c>
      <c r="F67" s="23">
        <f t="shared" ca="1" si="3"/>
        <v>0.56870450772194359</v>
      </c>
      <c r="G67" s="23">
        <f t="shared" ca="1" si="4"/>
        <v>6.096869139384129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ca="1" si="1"/>
        <v>-1.4659272130963035</v>
      </c>
      <c r="E68" s="23">
        <f t="shared" ca="1" si="2"/>
        <v>-0.83549592393021033</v>
      </c>
      <c r="F68" s="23">
        <f t="shared" ca="1" si="3"/>
        <v>0.59266129957699853</v>
      </c>
      <c r="G68" s="23">
        <f t="shared" ca="1" si="4"/>
        <v>6.3789760998079563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ca="1" si="1"/>
        <v>-1.3950582260298101</v>
      </c>
      <c r="E69" s="23">
        <f t="shared" ca="1" si="2"/>
        <v>-0.82175632176658886</v>
      </c>
      <c r="F69" s="23">
        <f t="shared" ca="1" si="3"/>
        <v>0.61762871463831126</v>
      </c>
      <c r="G69" s="23">
        <f t="shared" ca="1" si="4"/>
        <v>6.6729838123264757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ca="1" si="1"/>
        <v>-1.3267977799659243</v>
      </c>
      <c r="E70" s="23">
        <f t="shared" ca="1" si="2"/>
        <v>-0.80831502296423086</v>
      </c>
      <c r="F70" s="23">
        <f t="shared" ca="1" si="3"/>
        <v>0.64365398130931017</v>
      </c>
      <c r="G70" s="23">
        <f t="shared" ca="1" si="4"/>
        <v>6.9794484224126503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ca="1" si="1"/>
        <v>-1.2610194081247728</v>
      </c>
      <c r="E71" s="23">
        <f t="shared" ca="1" si="2"/>
        <v>-0.79516111398552947</v>
      </c>
      <c r="F71" s="23">
        <f t="shared" ca="1" si="3"/>
        <v>0.67078584357483195</v>
      </c>
      <c r="G71" s="23">
        <f t="shared" ca="1" si="4"/>
        <v>7.2989439225060497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ca="1" si="1"/>
        <v>-1.1976042160276368</v>
      </c>
      <c r="E72" s="23">
        <f t="shared" ca="1" si="2"/>
        <v>-0.78228420724649628</v>
      </c>
      <c r="F72" s="23">
        <f t="shared" ca="1" si="3"/>
        <v>0.69907434799541446</v>
      </c>
      <c r="G72" s="23">
        <f t="shared" ca="1" si="4"/>
        <v>7.6320596437307451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ca="1" si="1"/>
        <v>-1.1364403438643298</v>
      </c>
      <c r="E73" s="23">
        <f t="shared" ca="1" si="2"/>
        <v>-0.76967440981000124</v>
      </c>
      <c r="F73" s="23">
        <f t="shared" ca="1" si="3"/>
        <v>0.72857055047514185</v>
      </c>
      <c r="G73" s="23">
        <f t="shared" ca="1" si="4"/>
        <v>7.9793968028940618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ca="1" si="1"/>
        <v>-1.0774224728730677</v>
      </c>
      <c r="E74" s="23">
        <f t="shared" ca="1" si="2"/>
        <v>-0.75732229428889519</v>
      </c>
      <c r="F74" s="23">
        <f t="shared" ca="1" si="3"/>
        <v>0.75932612461741444</v>
      </c>
      <c r="G74" s="23">
        <f t="shared" ca="1" si="4"/>
        <v>8.3415638906185166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ca="1" si="1"/>
        <v>-1.0204513716627925</v>
      </c>
      <c r="E75" s="23">
        <f t="shared" ca="1" si="2"/>
        <v>-0.74521887177915358</v>
      </c>
      <c r="F75" s="23">
        <f t="shared" ca="1" si="3"/>
        <v>0.79139285025173323</v>
      </c>
      <c r="G75" s="23">
        <f t="shared" ca="1" si="4"/>
        <v>8.7191706484087383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ca="1" si="1"/>
        <v>-0.96543347882639696</v>
      </c>
      <c r="E76" s="23">
        <f t="shared" ca="1" si="2"/>
        <v>-0.73335556665969437</v>
      </c>
      <c r="F76" s="23">
        <f t="shared" ca="1" si="3"/>
        <v>0.82482195716013551</v>
      </c>
      <c r="G76" s="23">
        <f t="shared" ca="1" si="4"/>
        <v>9.1128203405991659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ca="1" si="1"/>
        <v>-0.9122805185646794</v>
      </c>
      <c r="E77" s="23">
        <f t="shared" ca="1" si="2"/>
        <v>-0.72172419311039437</v>
      </c>
      <c r="F77" s="23">
        <f t="shared" ca="1" si="3"/>
        <v>0.85966329523769269</v>
      </c>
      <c r="G77" s="23">
        <f t="shared" ca="1" si="4"/>
        <v>9.5230999824488194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ca="1" si="1"/>
        <v>-0.860909146370614</v>
      </c>
      <c r="E78" s="23">
        <f t="shared" ca="1" si="2"/>
        <v>-0.71031693321315836</v>
      </c>
      <c r="F78" s="23">
        <f t="shared" ca="1" si="3"/>
        <v>0.89596429844359393</v>
      </c>
      <c r="G78" s="23">
        <f t="shared" ca="1" si="4"/>
        <v>9.9505681399847603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ca="1" si="1"/>
        <v>-0.81124062211694969</v>
      </c>
      <c r="E79" s="23">
        <f t="shared" ca="1" si="2"/>
        <v>-0.69912631651291757</v>
      </c>
      <c r="F79" s="23">
        <f t="shared" ca="1" si="3"/>
        <v>0.93376870619685692</v>
      </c>
      <c r="G79" s="23">
        <f t="shared" ca="1" si="4"/>
        <v>10.395739873596733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ca="1" si="1"/>
        <v>-0.76320050815141149</v>
      </c>
      <c r="E80" s="23">
        <f t="shared" ca="1" si="2"/>
        <v>-0.68814520092625497</v>
      </c>
      <c r="F80" s="23">
        <f t="shared" ca="1" si="3"/>
        <v>0.97311500274539076</v>
      </c>
      <c r="G80" s="23">
        <f t="shared" ca="1" si="4"/>
        <v>10.859068360582745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ca="1" si="1"/>
        <v>-0.71671839023691808</v>
      </c>
      <c r="E81" s="23">
        <f t="shared" ca="1" si="2"/>
        <v>-0.67736675489511844</v>
      </c>
      <c r="F81" s="23">
        <f t="shared" ca="1" si="3"/>
        <v>1.0140345330805058</v>
      </c>
      <c r="G81" s="23">
        <f t="shared" ca="1" si="4"/>
        <v>11.34092270880484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ca="1" si="1"/>
        <v>-0.67172761938231096</v>
      </c>
      <c r="E82" s="23">
        <f t="shared" ca="1" si="2"/>
        <v>-0.6667844406919109</v>
      </c>
      <c r="F82" s="23">
        <f t="shared" ca="1" si="3"/>
        <v>1.0565492540169001</v>
      </c>
      <c r="G82" s="23">
        <f t="shared" ca="1" si="4"/>
        <v>11.841561474178709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ca="1" si="1"/>
        <v>-0.62816507279524858</v>
      </c>
      <c r="E83" s="23">
        <f t="shared" ca="1" si="2"/>
        <v>-0.6563919987902086</v>
      </c>
      <c r="F83" s="23">
        <f t="shared" ca="1" si="3"/>
        <v>1.1006690822459173</v>
      </c>
      <c r="G83" s="23">
        <f t="shared" ca="1" si="4"/>
        <v>12.361101432258828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ca="1" si="1"/>
        <v>-0.58597093235555953</v>
      </c>
      <c r="E84" s="23">
        <f t="shared" ca="1" si="2"/>
        <v>-0.64618343322259597</v>
      </c>
      <c r="F84" s="23">
        <f t="shared" ca="1" si="3"/>
        <v>1.1463888089790042</v>
      </c>
      <c r="G84" s="23">
        <f t="shared" ca="1" si="4"/>
        <v>12.899481246138526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ca="1" si="1"/>
        <v>-0.54508847915667547</v>
      </c>
      <c r="E85" s="23">
        <f t="shared" ca="1" si="2"/>
        <v>-0.63615299785363255</v>
      </c>
      <c r="F85" s="23">
        <f t="shared" ca="1" si="3"/>
        <v>1.1936845650758754</v>
      </c>
      <c r="G85" s="23">
        <f t="shared" ca="1" si="4"/>
        <v>13.456419841012185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ca="1" si="1"/>
        <v>-0.50546390279687614</v>
      </c>
      <c r="E86" s="23">
        <f t="shared" ca="1" si="2"/>
        <v>-0.62629518350191671</v>
      </c>
      <c r="F86" s="23">
        <f t="shared" ca="1" si="3"/>
        <v>1.2425098434734307</v>
      </c>
      <c r="G86" s="23">
        <f t="shared" ca="1" si="4"/>
        <v>14.031369565663033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ca="1" si="1"/>
        <v>-0.46704612422246816</v>
      </c>
      <c r="E87" s="23">
        <f t="shared" ca="1" si="2"/>
        <v>-0.61660470585059424</v>
      </c>
      <c r="F87" s="23">
        <f t="shared" ca="1" si="3"/>
        <v>1.2927911196664903</v>
      </c>
      <c r="G87" s="23">
        <f t="shared" ca="1" si="4"/>
        <v>14.623464620747045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ca="1" si="1"/>
        <v>-0.42978663103338866</v>
      </c>
      <c r="E88" s="23">
        <f t="shared" ca="1" si="2"/>
        <v>-0.60707649409056186</v>
      </c>
      <c r="F88" s="23">
        <f t="shared" ca="1" si="3"/>
        <v>1.3444231582149133</v>
      </c>
      <c r="G88" s="23">
        <f t="shared" ca="1" si="4"/>
        <v>15.231465789831297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ca="1" si="1"/>
        <v>-0.39363932425927994</v>
      </c>
      <c r="E89" s="23">
        <f t="shared" ca="1" si="2"/>
        <v>-0.59770568024508131</v>
      </c>
      <c r="F89" s="23">
        <f t="shared" ca="1" si="3"/>
        <v>1.3972641554413692</v>
      </c>
      <c r="G89" s="23">
        <f t="shared" ca="1" si="4"/>
        <v>15.85370324146963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ca="1" si="1"/>
        <v>-0.35856037570201416</v>
      </c>
      <c r="E90" s="23">
        <f t="shared" ca="1" si="2"/>
        <v>-0.5884875891285718</v>
      </c>
      <c r="F90" s="23">
        <f t="shared" ca="1" si="3"/>
        <v>1.4511309459465016</v>
      </c>
      <c r="G90" s="23">
        <f t="shared" ca="1" si="4"/>
        <v>16.488020082770046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ca="1" si="1"/>
        <v>-0.32450809502004918</v>
      </c>
      <c r="E91" s="23">
        <f t="shared" ca="1" si="2"/>
        <v>-0.57941772889606347</v>
      </c>
      <c r="F91" s="23">
        <f t="shared" ca="1" si="3"/>
        <v>1.5057945911762638</v>
      </c>
      <c r="G91" s="23">
        <f t="shared" ca="1" si="4"/>
        <v>17.131720411877374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ca="1" si="1"/>
        <v>-0.29144280580166049</v>
      </c>
      <c r="E92" s="23">
        <f t="shared" ca="1" si="2"/>
        <v>-0.57049178214316765</v>
      </c>
      <c r="F92" s="23">
        <f t="shared" ca="1" si="3"/>
        <v>1.5609767661839304</v>
      </c>
      <c r="G92" s="23">
        <f t="shared" ca="1" si="4"/>
        <v>17.781526769722561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ca="1" si="7">1+$E$14/$E$13*(1-$C$19^2/C93^2)</f>
        <v>-0.25932672993897254</v>
      </c>
      <c r="E93" s="23">
        <f t="shared" ref="E93:E156" ca="1" si="8">$C$20*(C93/$C$19-$C$19/C93)</f>
        <v>-0.56170559751951132</v>
      </c>
      <c r="F93" s="23">
        <f t="shared" ca="1" si="3"/>
        <v>1.6163474550740013</v>
      </c>
      <c r="G93" s="23">
        <f t="shared" ca="1" si="4"/>
        <v>18.433553002360856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ca="1" si="7"/>
        <v>-0.22812387967337244</v>
      </c>
      <c r="E94" s="23">
        <f t="shared" ca="1" si="8"/>
        <v>-0.55305518182140179</v>
      </c>
      <c r="F94" s="23">
        <f t="shared" ref="F94:F157" ca="1" si="9">(D94^2+E94^2)^0.5/(D94^2+E94^2)</f>
        <v>1.6715245396268079</v>
      </c>
      <c r="G94" s="23">
        <f t="shared" ref="G94:G157" ca="1" si="10">F94*$C$22/$C$12-$C$3</f>
        <v>19.083299416756336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ca="1" si="7"/>
        <v>-0.19779995673610085</v>
      </c>
      <c r="E95" s="23">
        <f t="shared" ca="1" si="8"/>
        <v>-0.54453669253207826</v>
      </c>
      <c r="F95" s="23">
        <f t="shared" ca="1" si="9"/>
        <v>1.7260758967616316</v>
      </c>
      <c r="G95" s="23">
        <f t="shared" ca="1" si="10"/>
        <v>19.725677479787869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ca="1" si="7"/>
        <v>-0.16832225805604129</v>
      </c>
      <c r="E96" s="23">
        <f t="shared" ca="1" si="8"/>
        <v>-0.53614643078026636</v>
      </c>
      <c r="F96" s="23">
        <f t="shared" ca="1" si="9"/>
        <v>1.7795245825391555</v>
      </c>
      <c r="G96" s="23">
        <f t="shared" ca="1" si="10"/>
        <v>20.35507086328316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ca="1" si="7"/>
        <v>-0.13965958755052221</v>
      </c>
      <c r="E97" s="23">
        <f t="shared" ca="1" si="8"/>
        <v>-0.52788083468992431</v>
      </c>
      <c r="F97" s="23">
        <f t="shared" ca="1" si="9"/>
        <v>1.8313575478771358</v>
      </c>
      <c r="G97" s="23">
        <f t="shared" ca="1" si="10"/>
        <v>20.965438077295829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ca="1" si="7"/>
        <v>-0.11178217355473929</v>
      </c>
      <c r="E98" s="23">
        <f t="shared" ca="1" si="8"/>
        <v>-0.51973647309605719</v>
      </c>
      <c r="F98" s="23">
        <f t="shared" ca="1" si="9"/>
        <v>1.8810380866943077</v>
      </c>
      <c r="G98" s="23">
        <f t="shared" ca="1" si="10"/>
        <v>21.550459055176599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ca="1" si="7"/>
        <v>-8.4661591481596243E-2</v>
      </c>
      <c r="E99" s="23">
        <f t="shared" ca="1" si="8"/>
        <v>-0.51171003960330685</v>
      </c>
      <c r="F99" s="23">
        <f t="shared" ca="1" si="9"/>
        <v>1.9280218606527069</v>
      </c>
      <c r="G99" s="23">
        <f t="shared" ca="1" si="10"/>
        <v>22.103723855440219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ca="1" si="7"/>
        <v>-5.8270691336714586E-2</v>
      </c>
      <c r="E100" s="23">
        <f t="shared" ca="1" si="8"/>
        <v>-0.50379834696569692</v>
      </c>
      <c r="F100" s="23">
        <f t="shared" ca="1" si="9"/>
        <v>1.9717759016703218</v>
      </c>
      <c r="G100" s="23">
        <f t="shared" ca="1" si="10"/>
        <v>22.618956428833989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ca="1" si="7"/>
        <v>-3.2583529743375195E-2</v>
      </c>
      <c r="E101" s="23">
        <f t="shared" ca="1" si="8"/>
        <v>-0.49599832176746511</v>
      </c>
      <c r="F101" s="23">
        <f t="shared" ca="1" si="9"/>
        <v>2.0117995196710514</v>
      </c>
      <c r="G101" s="23">
        <f t="shared" ca="1" si="10"/>
        <v>23.090260820827016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ca="1" si="7"/>
        <v>-7.5753061595289495E-3</v>
      </c>
      <c r="E102" s="23">
        <f t="shared" ca="1" si="8"/>
        <v>-0.4883069993863266</v>
      </c>
      <c r="F102" s="23">
        <f t="shared" ca="1" si="9"/>
        <v>2.047645620570882</v>
      </c>
      <c r="G102" s="23">
        <f t="shared" ca="1" si="10"/>
        <v>23.512372204900476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ca="1" si="7"/>
        <v>1.6777697005998737E-2</v>
      </c>
      <c r="E103" s="23">
        <f t="shared" ca="1" si="8"/>
        <v>-0.48072151922183171</v>
      </c>
      <c r="F103" s="23">
        <f t="shared" ca="1" si="9"/>
        <v>2.078940661928288</v>
      </c>
      <c r="G103" s="23">
        <f t="shared" ca="1" si="10"/>
        <v>23.88089187343919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ca="1" si="7"/>
        <v>4.0498170648170739E-2</v>
      </c>
      <c r="E104" s="23">
        <f t="shared" ca="1" si="8"/>
        <v>-0.47323912017267666</v>
      </c>
      <c r="F104" s="23">
        <f t="shared" ca="1" si="9"/>
        <v>2.1054014228624083</v>
      </c>
      <c r="G104" s="23">
        <f t="shared" ca="1" si="10"/>
        <v>24.192484714533691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ca="1" si="7"/>
        <v>6.3607831840462259E-2</v>
      </c>
      <c r="E105" s="23">
        <f t="shared" ca="1" si="8"/>
        <v>-0.46585713634794773</v>
      </c>
      <c r="F105" s="23">
        <f t="shared" ca="1" si="9"/>
        <v>2.1268469845479334</v>
      </c>
      <c r="G105" s="23">
        <f t="shared" ca="1" si="10"/>
        <v>24.445020290177084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ca="1" si="7"/>
        <v>8.6127473559761469E-2</v>
      </c>
      <c r="E106" s="23">
        <f t="shared" ca="1" si="8"/>
        <v>-0.45857299299830051</v>
      </c>
      <c r="F106" s="23">
        <f t="shared" ca="1" si="9"/>
        <v>2.1432047942333199</v>
      </c>
      <c r="G106" s="23">
        <f t="shared" ca="1" si="10"/>
        <v>24.637644244062717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ca="1" si="7"/>
        <v>0.10807701147407356</v>
      </c>
      <c r="E107" s="23">
        <f t="shared" ca="1" si="8"/>
        <v>-0.45138420265402945</v>
      </c>
      <c r="F107" s="23">
        <f t="shared" ca="1" si="9"/>
        <v>2.154510344958771</v>
      </c>
      <c r="G107" s="23">
        <f t="shared" ca="1" si="10"/>
        <v>24.770774530053053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ca="1" si="7"/>
        <v>0.12947552798965645</v>
      </c>
      <c r="E108" s="23">
        <f t="shared" ca="1" si="8"/>
        <v>-0.44428836145785638</v>
      </c>
      <c r="F108" s="23">
        <f t="shared" ca="1" si="9"/>
        <v>2.1609007260820019</v>
      </c>
      <c r="G108" s="23">
        <f t="shared" ca="1" si="10"/>
        <v>24.846025465384113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ca="1" si="7"/>
        <v>0.15034131373952564</v>
      </c>
      <c r="E109" s="23">
        <f t="shared" ca="1" si="8"/>
        <v>-0.43728314568107862</v>
      </c>
      <c r="F109" s="23">
        <f t="shared" ca="1" si="9"/>
        <v>2.1626029541540253</v>
      </c>
      <c r="G109" s="23">
        <f t="shared" ca="1" si="10"/>
        <v>24.866070319062853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ca="1" si="7"/>
        <v>0.17069190668177936</v>
      </c>
      <c r="E110" s="23">
        <f t="shared" ca="1" si="8"/>
        <v>-0.43036630841247131</v>
      </c>
      <c r="F110" s="23">
        <f t="shared" ca="1" si="9"/>
        <v>2.1599184692644173</v>
      </c>
      <c r="G110" s="23">
        <f t="shared" ca="1" si="10"/>
        <v>24.834458746148879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ca="1" si="7"/>
        <v>0.19054412896383977</v>
      </c>
      <c r="E111" s="23">
        <f t="shared" ca="1" si="8"/>
        <v>-0.42353567641003076</v>
      </c>
      <c r="F111" s="23">
        <f t="shared" ca="1" si="9"/>
        <v>2.1532054165702998</v>
      </c>
      <c r="G111" s="23">
        <f t="shared" ca="1" si="10"/>
        <v>24.755408141119606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ca="1" si="7"/>
        <v>0.20991412169732082</v>
      </c>
      <c r="E112" s="23">
        <f t="shared" ca="1" si="8"/>
        <v>-0.41678914710628923</v>
      </c>
      <c r="F112" s="23">
        <f t="shared" ca="1" si="9"/>
        <v>2.1428603217808107</v>
      </c>
      <c r="G112" s="23">
        <f t="shared" ca="1" si="10"/>
        <v>24.633587854663205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ca="1" si="7"/>
        <v>0.22881737777776079</v>
      </c>
      <c r="E113" s="23">
        <f t="shared" ca="1" si="8"/>
        <v>-0.41012468575853622</v>
      </c>
      <c r="F113" s="23">
        <f t="shared" ca="1" si="9"/>
        <v>2.1293005574738992</v>
      </c>
      <c r="G113" s="23">
        <f t="shared" ca="1" si="10"/>
        <v>24.473912723041643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ca="1" si="7"/>
        <v>0.24726877287385873</v>
      </c>
      <c r="E114" s="23">
        <f t="shared" ca="1" si="8"/>
        <v>-0.40354032273582818</v>
      </c>
      <c r="F114" s="23">
        <f t="shared" ca="1" si="9"/>
        <v>2.1129486578118475</v>
      </c>
      <c r="G114" s="23">
        <f t="shared" ca="1" si="10"/>
        <v>24.281358363562852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ca="1" si="7"/>
        <v>0.26528259470196214</v>
      </c>
      <c r="E115" s="23">
        <f t="shared" ca="1" si="8"/>
        <v>-0.39703415093518751</v>
      </c>
      <c r="F115" s="23">
        <f t="shared" ca="1" si="9"/>
        <v>2.0942191519341926</v>
      </c>
      <c r="G115" s="23">
        <f t="shared" ca="1" si="10"/>
        <v>24.060806129133745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ca="1" si="7"/>
        <v>0.28287257069339489</v>
      </c>
      <c r="E116" s="23">
        <f t="shared" ca="1" si="8"/>
        <v>-0.39060432331987288</v>
      </c>
      <c r="F116" s="23">
        <f t="shared" ca="1" si="9"/>
        <v>2.0735082180252769</v>
      </c>
      <c r="G116" s="23">
        <f t="shared" ca="1" si="10"/>
        <v>23.816921278109746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ca="1" si="7"/>
        <v>0.30005189415468048</v>
      </c>
      <c r="E117" s="23">
        <f t="shared" ca="1" si="8"/>
        <v>-0.38424905057304065</v>
      </c>
      <c r="F117" s="23">
        <f t="shared" ca="1" si="9"/>
        <v>2.0511861554237991</v>
      </c>
      <c r="G117" s="23">
        <f t="shared" ca="1" si="10"/>
        <v>23.554064328439978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ca="1" si="7"/>
        <v>0.3168332490137562</v>
      </c>
      <c r="E118" s="23">
        <f t="shared" ca="1" si="8"/>
        <v>-0.37796659886053968</v>
      </c>
      <c r="F118" s="23">
        <f t="shared" ca="1" si="9"/>
        <v>2.0275924519353095</v>
      </c>
      <c r="G118" s="23">
        <f t="shared" ca="1" si="10"/>
        <v>23.276232972031774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ca="1" si="7"/>
        <v>0.33322883323885566</v>
      </c>
      <c r="E119" s="23">
        <f t="shared" ca="1" si="8"/>
        <v>-0.37175528769696264</v>
      </c>
      <c r="F119" s="23">
        <f t="shared" ca="1" si="9"/>
        <v>2.0030330888662862</v>
      </c>
      <c r="G119" s="23">
        <f t="shared" ca="1" si="10"/>
        <v>22.987030339756728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ca="1" si="7"/>
        <v>0.3492503810108103</v>
      </c>
      <c r="E120" s="23">
        <f t="shared" ca="1" si="8"/>
        <v>-0.36561348790943327</v>
      </c>
      <c r="F120" s="23">
        <f t="shared" ca="1" si="9"/>
        <v>1.9777796655195796</v>
      </c>
      <c r="G120" s="23">
        <f t="shared" ca="1" si="10"/>
        <v>22.68965469180943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ca="1" si="7"/>
        <v>0.36490918372402903</v>
      </c>
      <c r="E121" s="23">
        <f t="shared" ca="1" si="8"/>
        <v>-0.35953961969395065</v>
      </c>
      <c r="F121" s="23">
        <f t="shared" ca="1" si="9"/>
        <v>1.9520699201666425</v>
      </c>
      <c r="G121" s="23">
        <f t="shared" ca="1" si="10"/>
        <v>22.386905552497716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ca="1" si="7"/>
        <v>0.3802161098863448</v>
      </c>
      <c r="E122" s="23">
        <f t="shared" ca="1" si="8"/>
        <v>-0.35353215075941585</v>
      </c>
      <c r="F122" s="23">
        <f t="shared" ca="1" si="9"/>
        <v>1.9261092571206324</v>
      </c>
      <c r="G122" s="23">
        <f t="shared" ca="1" si="10"/>
        <v>22.081201692531518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ca="1" si="7"/>
        <v>0.3951816239832221</v>
      </c>
      <c r="E123" s="23">
        <f t="shared" ca="1" si="8"/>
        <v>-0.34758959455476302</v>
      </c>
      <c r="F123" s="23">
        <f t="shared" ca="1" si="9"/>
        <v>1.9000729430551264</v>
      </c>
      <c r="G123" s="23">
        <f t="shared" ca="1" si="10"/>
        <v>21.7746069921184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ca="1" si="7"/>
        <v>0.40981580436746401</v>
      </c>
      <c r="E124" s="23">
        <f t="shared" ca="1" si="8"/>
        <v>-0.34171050857488344</v>
      </c>
      <c r="F124" s="23">
        <f t="shared" ca="1" si="9"/>
        <v>1.8741086974801962</v>
      </c>
      <c r="G124" s="23">
        <f t="shared" ca="1" si="10"/>
        <v>21.468860945520934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ca="1" si="7"/>
        <v>0.42412836023153311</v>
      </c>
      <c r="E125" s="23">
        <f t="shared" ca="1" si="8"/>
        <v>-0.33589349274128955</v>
      </c>
      <c r="F125" s="23">
        <f t="shared" ca="1" si="9"/>
        <v>1.8483394635982995</v>
      </c>
      <c r="G125" s="23">
        <f t="shared" ca="1" si="10"/>
        <v>21.16541128970491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ca="1" si="7"/>
        <v>0.43812864771585847</v>
      </c>
      <c r="E126" s="23">
        <f t="shared" ca="1" si="8"/>
        <v>-0.330137187853698</v>
      </c>
      <c r="F126" s="23">
        <f t="shared" ca="1" si="9"/>
        <v>1.8228662013738703</v>
      </c>
      <c r="G126" s="23">
        <f t="shared" ca="1" si="10"/>
        <v>20.865446894568404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ca="1" si="7"/>
        <v>0.45182568520303368</v>
      </c>
      <c r="E127" s="23">
        <f t="shared" ca="1" si="8"/>
        <v>-0.3244402741089345</v>
      </c>
      <c r="F127" s="23">
        <f t="shared" ca="1" si="9"/>
        <v>1.7977705919817173</v>
      </c>
      <c r="G127" s="23">
        <f t="shared" ca="1" si="10"/>
        <v>20.56992960959812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ca="1" si="7"/>
        <v>0.46522816784458909</v>
      </c>
      <c r="E128" s="23">
        <f t="shared" ca="1" si="8"/>
        <v>-0.3188014696837726</v>
      </c>
      <c r="F128" s="23">
        <f t="shared" ca="1" si="9"/>
        <v>1.7731175811134674</v>
      </c>
      <c r="G128" s="23">
        <f t="shared" ca="1" si="10"/>
        <v>20.279624212973403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ca="1" si="7"/>
        <v>0.47834448136403807</v>
      </c>
      <c r="E129" s="23">
        <f t="shared" ca="1" si="8"/>
        <v>-0.31321952937850656</v>
      </c>
      <c r="F129" s="23">
        <f t="shared" ca="1" si="9"/>
        <v>1.7489577183247618</v>
      </c>
      <c r="G129" s="23">
        <f t="shared" ca="1" si="10"/>
        <v>19.995125958916052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ca="1" si="7"/>
        <v>0.49118271517710876</v>
      </c>
      <c r="E130" s="23">
        <f t="shared" ca="1" si="8"/>
        <v>-0.30769324331824505</v>
      </c>
      <c r="F130" s="23">
        <f t="shared" ca="1" si="9"/>
        <v>1.7253292717172211</v>
      </c>
      <c r="G130" s="23">
        <f t="shared" ca="1" si="10"/>
        <v>19.716885479459556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ca="1" si="7"/>
        <v>0.50375067486749492</v>
      </c>
      <c r="E131" s="23">
        <f t="shared" ca="1" si="8"/>
        <v>-0.30222143570907933</v>
      </c>
      <c r="F131" s="23">
        <f t="shared" ca="1" si="9"/>
        <v>1.7022601130320791</v>
      </c>
      <c r="G131" s="23">
        <f t="shared" ca="1" si="10"/>
        <v>19.445230982664853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ca="1" si="7"/>
        <v>0.51605589405405361</v>
      </c>
      <c r="E132" s="23">
        <f t="shared" ca="1" si="8"/>
        <v>-0.29680296364644126</v>
      </c>
      <c r="F132" s="23">
        <f t="shared" ca="1" si="9"/>
        <v>1.6797693789664165</v>
      </c>
      <c r="G132" s="23">
        <f t="shared" ca="1" si="10"/>
        <v>19.180387815710265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ca="1" si="7"/>
        <v>0.52810564568314167</v>
      </c>
      <c r="E133" s="23">
        <f t="shared" ca="1" si="8"/>
        <v>-0.29143671597311138</v>
      </c>
      <c r="F133" s="23">
        <f t="shared" ca="1" si="9"/>
        <v>1.6578689213756541</v>
      </c>
      <c r="G133" s="23">
        <f t="shared" ca="1" si="10"/>
        <v>18.92249554197841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ca="1" si="7"/>
        <v>0.53990695277769407</v>
      </c>
      <c r="E134" s="23">
        <f t="shared" ca="1" si="8"/>
        <v>-0.28612161218448323</v>
      </c>
      <c r="F134" s="23">
        <f t="shared" ca="1" si="9"/>
        <v>1.6365645629948327</v>
      </c>
      <c r="G134" s="23">
        <f t="shared" ca="1" si="10"/>
        <v>18.671622727999132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ca="1" si="7"/>
        <v>0.55146659867271142</v>
      </c>
      <c r="E135" s="23">
        <f t="shared" ca="1" si="8"/>
        <v>-0.28085660137881657</v>
      </c>
      <c r="F135" s="23">
        <f t="shared" ca="1" si="9"/>
        <v>1.6158571772088817</v>
      </c>
      <c r="G135" s="23">
        <f t="shared" ca="1" si="10"/>
        <v>18.427779658453673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ca="1" si="7"/>
        <v>0.56279113676501147</v>
      </c>
      <c r="E136" s="23">
        <f t="shared" ca="1" si="8"/>
        <v>-0.27564066125033637</v>
      </c>
      <c r="F136" s="23">
        <f t="shared" ca="1" si="9"/>
        <v>1.5957436108665963</v>
      </c>
      <c r="G136" s="23">
        <f t="shared" ca="1" si="10"/>
        <v>18.190929202915413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ca="1" si="7"/>
        <v>0.57388689980340835</v>
      </c>
      <c r="E137" s="23">
        <f t="shared" ca="1" si="8"/>
        <v>-0.27047279712315386</v>
      </c>
      <c r="F137" s="23">
        <f t="shared" ca="1" si="9"/>
        <v>1.5762174686497781</v>
      </c>
      <c r="G137" s="23">
        <f t="shared" ca="1" si="10"/>
        <v>17.960996052311707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ca="1" si="7"/>
        <v>0.58476000874391665</v>
      </c>
      <c r="E138" s="23">
        <f t="shared" ca="1" si="8"/>
        <v>-0.26535204102408871</v>
      </c>
      <c r="F138" s="23">
        <f t="shared" ca="1" si="9"/>
        <v>1.5572697764368084</v>
      </c>
      <c r="G138" s="23">
        <f t="shared" ca="1" si="10"/>
        <v>17.737874530465735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ca="1" si="7"/>
        <v>0.59541638119309492</v>
      </c>
      <c r="E139" s="23">
        <f t="shared" ca="1" si="8"/>
        <v>-0.26027745079257836</v>
      </c>
      <c r="F139" s="23">
        <f t="shared" ca="1" si="9"/>
        <v>1.5388895396968474</v>
      </c>
      <c r="G139" s="23">
        <f t="shared" ca="1" si="10"/>
        <v>17.521435169554948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ca="1" si="7"/>
        <v>0.60586173946128186</v>
      </c>
      <c r="E140" s="23">
        <f t="shared" ca="1" si="8"/>
        <v>-0.25524810922595625</v>
      </c>
      <c r="F140" s="23">
        <f t="shared" ca="1" si="9"/>
        <v>1.5210642113968589</v>
      </c>
      <c r="G140" s="23">
        <f t="shared" ca="1" si="10"/>
        <v>17.311530220023677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ca="1" si="7"/>
        <v>0.6161016182461847</v>
      </c>
      <c r="E141" s="23">
        <f t="shared" ca="1" si="8"/>
        <v>-0.25026312325846795</v>
      </c>
      <c r="F141" s="23">
        <f t="shared" ca="1" si="9"/>
        <v>1.5037800823201239</v>
      </c>
      <c r="G141" s="23">
        <f t="shared" ca="1" si="10"/>
        <v>17.107998246839962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ca="1" si="7"/>
        <v>0.62614137196608688</v>
      </c>
      <c r="E142" s="23">
        <f t="shared" ca="1" si="8"/>
        <v>-0.24532162317248338</v>
      </c>
      <c r="F142" s="23">
        <f t="shared" ca="1" si="9"/>
        <v>1.487022605159908</v>
      </c>
      <c r="G142" s="23">
        <f t="shared" ca="1" si="10"/>
        <v>16.910667945911428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ca="1" si="7"/>
        <v>0.63598618176081578</v>
      </c>
      <c r="E143" s="23">
        <f t="shared" ca="1" si="8"/>
        <v>-0.24042276184044098</v>
      </c>
      <c r="F143" s="23">
        <f t="shared" ca="1" si="9"/>
        <v>1.4707766623127254</v>
      </c>
      <c r="G143" s="23">
        <f t="shared" ca="1" si="10"/>
        <v>16.719361297526834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ca="1" si="7"/>
        <v>0.64564106217756501</v>
      </c>
      <c r="E144" s="23">
        <f t="shared" ca="1" si="8"/>
        <v>-0.23556571399613516</v>
      </c>
      <c r="F144" s="23">
        <f t="shared" ca="1" si="9"/>
        <v>1.4550267859775932</v>
      </c>
      <c r="G144" s="23">
        <f t="shared" ca="1" si="10"/>
        <v>16.53389615816938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ca="1" si="7"/>
        <v>0.655110867557676</v>
      </c>
      <c r="E145" s="23">
        <f t="shared" ca="1" si="8"/>
        <v>-0.23074967553403258</v>
      </c>
      <c r="F145" s="23">
        <f t="shared" ca="1" si="9"/>
        <v>1.4397573379814785</v>
      </c>
      <c r="G145" s="23">
        <f t="shared" ca="1" si="10"/>
        <v>16.354088378079464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ca="1" si="7"/>
        <v>0.66440029813957213</v>
      </c>
      <c r="E146" s="23">
        <f t="shared" ca="1" si="8"/>
        <v>-0.22597386283536514</v>
      </c>
      <c r="F146" s="23">
        <f t="shared" ca="1" si="9"/>
        <v>1.424952655697701</v>
      </c>
      <c r="G146" s="23">
        <f t="shared" ca="1" si="10"/>
        <v>16.179753519539727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ca="1" si="7"/>
        <v>0.67351390589217042</v>
      </c>
      <c r="E147" s="23">
        <f t="shared" ca="1" si="8"/>
        <v>-0.22123751211981432</v>
      </c>
      <c r="F147" s="23">
        <f t="shared" ca="1" si="9"/>
        <v>1.410597169498182</v>
      </c>
      <c r="G147" s="23">
        <f t="shared" ca="1" si="10"/>
        <v>16.010708239952429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ca="1" si="7"/>
        <v>0.68245610009228574</v>
      </c>
      <c r="E148" s="23">
        <f t="shared" ca="1" si="8"/>
        <v>-0.21653987882166095</v>
      </c>
      <c r="F148" s="23">
        <f t="shared" ca="1" si="9"/>
        <v>1.3966754963733448</v>
      </c>
      <c r="G148" s="23">
        <f t="shared" ca="1" si="10"/>
        <v>15.846771394275271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ca="1" si="7"/>
        <v>0.69123115265879365</v>
      </c>
      <c r="E149" s="23">
        <f t="shared" ca="1" si="8"/>
        <v>-0.21188023698932903</v>
      </c>
      <c r="F149" s="23">
        <f t="shared" ca="1" si="9"/>
        <v>1.3831725136545536</v>
      </c>
      <c r="G149" s="23">
        <f t="shared" ca="1" si="10"/>
        <v>15.687764903151548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ca="1" si="7"/>
        <v>0.69984320325559479</v>
      </c>
      <c r="E150" s="23">
        <f t="shared" ca="1" si="8"/>
        <v>-0.20725787870730614</v>
      </c>
      <c r="F150" s="23">
        <f t="shared" ca="1" si="9"/>
        <v>1.3700734161720396</v>
      </c>
      <c r="G150" s="23">
        <f t="shared" ca="1" si="10"/>
        <v>15.533514425982263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ca="1" si="7"/>
        <v>0.7082962641747651</v>
      </c>
      <c r="E151" s="23">
        <f t="shared" ca="1" si="8"/>
        <v>-0.20267211353947551</v>
      </c>
      <c r="F151" s="23">
        <f t="shared" ca="1" si="9"/>
        <v>1.3573637596650301</v>
      </c>
      <c r="G151" s="23">
        <f t="shared" ca="1" si="10"/>
        <v>15.38384987210892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ca="1" si="7"/>
        <v>0.71659422501064785</v>
      </c>
      <c r="E152" s="23">
        <f t="shared" ca="1" si="8"/>
        <v>-0.19812226799293794</v>
      </c>
      <c r="F152" s="23">
        <f t="shared" ca="1" si="9"/>
        <v>1.345029492819775</v>
      </c>
      <c r="G152" s="23">
        <f t="shared" ca="1" si="10"/>
        <v>15.23860577808232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ca="1" si="7"/>
        <v>0.7247408571350531</v>
      </c>
      <c r="E153" s="23">
        <f t="shared" ca="1" si="8"/>
        <v>-0.19360768500145023</v>
      </c>
      <c r="F153" s="23">
        <f t="shared" ca="1" si="9"/>
        <v>1.3330569799354575</v>
      </c>
      <c r="G153" s="23">
        <f t="shared" ca="1" si="10"/>
        <v>15.097621574568556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ca="1" si="7"/>
        <v>0.73273981798317644</v>
      </c>
      <c r="E154" s="23">
        <f t="shared" ca="1" si="8"/>
        <v>-0.18912772342764778</v>
      </c>
      <c r="F154" s="23">
        <f t="shared" ca="1" si="9"/>
        <v>1.3214330158987764</v>
      </c>
      <c r="G154" s="23">
        <f t="shared" ca="1" si="10"/>
        <v>14.960741762684561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ca="1" si="7"/>
        <v>0.74059465515933698</v>
      </c>
      <c r="E155" s="23">
        <f t="shared" ca="1" si="8"/>
        <v>-0.18468175758325905</v>
      </c>
      <c r="F155" s="23">
        <f t="shared" ca="1" si="9"/>
        <v>1.310144834877311</v>
      </c>
      <c r="G155" s="23">
        <f t="shared" ca="1" si="10"/>
        <v>14.827816016368175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ca="1" si="7"/>
        <v>0.74830881037113195</v>
      </c>
      <c r="E156" s="23">
        <f t="shared" ca="1" si="8"/>
        <v>-0.18026917676655846</v>
      </c>
      <c r="F156" s="23">
        <f t="shared" ca="1" si="9"/>
        <v>1.2991801139127501</v>
      </c>
      <c r="G156" s="23">
        <f t="shared" ca="1" si="10"/>
        <v>14.698699224690785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ca="1" si="13">1+$E$14/$E$13*(1-$C$19^2/C157^2)</f>
        <v>0.75588562320016373</v>
      </c>
      <c r="E157" s="23">
        <f t="shared" ref="E157:E220" ca="1" si="14">$C$20*(C157/$C$19-$C$19/C157)</f>
        <v>-0.17588938481633698</v>
      </c>
      <c r="F157" s="23">
        <f t="shared" ca="1" si="9"/>
        <v>1.2885269724014883</v>
      </c>
      <c r="G157" s="23">
        <f t="shared" ca="1" si="10"/>
        <v>14.573251485741011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ca="1" si="13"/>
        <v>0.76332833471704264</v>
      </c>
      <c r="E158" s="23">
        <f t="shared" ca="1" si="14"/>
        <v>-0.17154179968171043</v>
      </c>
      <c r="F158" s="23">
        <f t="shared" ref="F158:F221" ca="1" si="15">(D158^2+E158^2)^0.5/(D158^2+E158^2)</f>
        <v>1.2781739682867819</v>
      </c>
      <c r="G158" s="23">
        <f t="shared" ref="G158:G221" ca="1" si="16">F158*$C$22/$C$12-$C$3</f>
        <v>14.451338061784835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ca="1" si="13"/>
        <v>0.77064009094797925</v>
      </c>
      <c r="E159" s="23">
        <f t="shared" ca="1" si="14"/>
        <v>-0.1672258530071094</v>
      </c>
      <c r="F159" s="23">
        <f t="shared" ca="1" si="15"/>
        <v>1.2681100916489891</v>
      </c>
      <c r="G159" s="23">
        <f t="shared" ca="1" si="16"/>
        <v>14.332829303786463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ca="1" si="13"/>
        <v>0.77782394619988549</v>
      </c>
      <c r="E160" s="23">
        <f t="shared" ca="1" si="14"/>
        <v>-0.16294098973183188</v>
      </c>
      <c r="F160" s="23">
        <f t="shared" ca="1" si="15"/>
        <v>1.2583247562645297</v>
      </c>
      <c r="G160" s="23">
        <f t="shared" ca="1" si="16"/>
        <v>14.217600552009538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ca="1" si="13"/>
        <v>0.78488286625054815</v>
      </c>
      <c r="E161" s="23">
        <f t="shared" ca="1" si="14"/>
        <v>-0.15868666770356399</v>
      </c>
      <c r="F161" s="23">
        <f t="shared" ca="1" si="15"/>
        <v>1.2488077896067309</v>
      </c>
      <c r="G161" s="23">
        <f t="shared" ca="1" si="16"/>
        <v>14.105532018270534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ca="1" si="13"/>
        <v>0.79181973141009365</v>
      </c>
      <c r="E162" s="23">
        <f t="shared" ca="1" si="14"/>
        <v>-0.15446235730530553</v>
      </c>
      <c r="F162" s="23">
        <f t="shared" ca="1" si="15"/>
        <v>1.2395494216798448</v>
      </c>
      <c r="G162" s="23">
        <f t="shared" ca="1" si="16"/>
        <v>13.99650865445197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ca="1" si="13"/>
        <v>0.79863733945964699</v>
      </c>
      <c r="E163" s="23">
        <f t="shared" ca="1" si="14"/>
        <v>-0.15026754109515983</v>
      </c>
      <c r="F163" s="23">
        <f t="shared" ca="1" si="15"/>
        <v>1.2305402730087656</v>
      </c>
      <c r="G163" s="23">
        <f t="shared" ca="1" si="16"/>
        <v>13.890420011073441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ca="1" si="13"/>
        <v>0.80533840847278249</v>
      </c>
      <c r="E164" s="23">
        <f t="shared" ca="1" si="14"/>
        <v>-0.14610171345847348</v>
      </c>
      <c r="F164" s="23">
        <f t="shared" ca="1" si="15"/>
        <v>1.2217713420493617</v>
      </c>
      <c r="G164" s="23">
        <f t="shared" ca="1" si="16"/>
        <v>13.787160089040023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ca="1" si="13"/>
        <v>0.81192557952507638</v>
      </c>
      <c r="E165" s="23">
        <f t="shared" ca="1" si="14"/>
        <v>-0.14196438027183528</v>
      </c>
      <c r="F165" s="23">
        <f t="shared" ca="1" si="15"/>
        <v>1.2132339922360469</v>
      </c>
      <c r="G165" s="23">
        <f t="shared" ca="1" si="16"/>
        <v>13.686627187118894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ca="1" si="13"/>
        <v>0.81840141929680776</v>
      </c>
      <c r="E166" s="23">
        <f t="shared" ca="1" si="14"/>
        <v>-0.13785505857846458</v>
      </c>
      <c r="F166" s="23">
        <f t="shared" ca="1" si="15"/>
        <v>1.2049199388428213</v>
      </c>
      <c r="G166" s="23">
        <f t="shared" ca="1" si="16"/>
        <v>13.588723747219474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ca="1" si="13"/>
        <v>0.82476842257359273</v>
      </c>
      <c r="E167" s="23">
        <f t="shared" ca="1" si="14"/>
        <v>-0.13377327627454266</v>
      </c>
      <c r="F167" s="23">
        <f t="shared" ca="1" si="15"/>
        <v>1.1968212358002639</v>
      </c>
      <c r="G167" s="23">
        <f t="shared" ca="1" si="16"/>
        <v>13.493356199154853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ca="1" si="13"/>
        <v>0.83102901464950663</v>
      </c>
      <c r="E168" s="23">
        <f t="shared" ca="1" si="14"/>
        <v>-0.12971857180605612</v>
      </c>
      <c r="F168" s="23">
        <f t="shared" ca="1" si="15"/>
        <v>1.1889302625827849</v>
      </c>
      <c r="G168" s="23">
        <f t="shared" ca="1" si="16"/>
        <v>13.400434806230569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ca="1" si="13"/>
        <v>0.83718555363700875</v>
      </c>
      <c r="E169" s="23">
        <f t="shared" ca="1" si="14"/>
        <v>-0.12569049387574771</v>
      </c>
      <c r="F169" s="23">
        <f t="shared" ca="1" si="15"/>
        <v>1.1812397112569899</v>
      </c>
      <c r="G169" s="23">
        <f t="shared" ca="1" si="16"/>
        <v>13.309873512730594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ca="1" si="13"/>
        <v>0.84324033268778242</v>
      </c>
      <c r="E170" s="23">
        <f t="shared" ca="1" si="14"/>
        <v>-0.1216886011597804</v>
      </c>
      <c r="F170" s="23">
        <f t="shared" ca="1" si="15"/>
        <v>1.1737425737624798</v>
      </c>
      <c r="G170" s="23">
        <f t="shared" ca="1" si="16"/>
        <v>13.221589794140391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ca="1" si="13"/>
        <v>0.84919558212839341</v>
      </c>
      <c r="E171" s="23">
        <f t="shared" ca="1" si="14"/>
        <v>-0.11771246203374182</v>
      </c>
      <c r="F171" s="23">
        <f t="shared" ca="1" si="15"/>
        <v>1.1664321294802249</v>
      </c>
      <c r="G171" s="23">
        <f t="shared" ca="1" si="16"/>
        <v>13.135504510756357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ca="1" si="13"/>
        <v>0.85505347151448163</v>
      </c>
      <c r="E172" s="23">
        <f t="shared" ca="1" si="14"/>
        <v>-0.11376165430763316</v>
      </c>
      <c r="F172" s="23">
        <f t="shared" ca="1" si="15"/>
        <v>1.1593019331302361</v>
      </c>
      <c r="G172" s="23">
        <f t="shared" ca="1" si="16"/>
        <v>13.05154176517296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ca="1" si="13"/>
        <v>0.86081611160701677</v>
      </c>
      <c r="E173" s="23">
        <f t="shared" ca="1" si="14"/>
        <v>-0.109835764969499</v>
      </c>
      <c r="F173" s="23">
        <f t="shared" ca="1" si="15"/>
        <v>1.1523458030291978</v>
      </c>
      <c r="G173" s="23">
        <f t="shared" ca="1" si="16"/>
        <v>12.969628764008634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ca="1" si="13"/>
        <v>0.86648555627397927</v>
      </c>
      <c r="E174" s="23">
        <f t="shared" ca="1" si="14"/>
        <v>-0.10593438993737248</v>
      </c>
      <c r="F174" s="23">
        <f t="shared" ca="1" si="15"/>
        <v>1.1455578097296095</v>
      </c>
      <c r="G174" s="23">
        <f t="shared" ca="1" si="16"/>
        <v>12.889695684124229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ca="1" si="13"/>
        <v>0.87206380432066843</v>
      </c>
      <c r="E175" s="23">
        <f t="shared" ca="1" si="14"/>
        <v>-0.10205713381922077</v>
      </c>
      <c r="F175" s="23">
        <f t="shared" ca="1" si="15"/>
        <v>1.1389322650545357</v>
      </c>
      <c r="G175" s="23">
        <f t="shared" ca="1" si="16"/>
        <v>12.811675543499977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ca="1" si="13"/>
        <v>0.87755280125167623</v>
      </c>
      <c r="E176" s="23">
        <f t="shared" ca="1" si="14"/>
        <v>-9.8203609680595133E-2</v>
      </c>
      <c r="F176" s="23">
        <f t="shared" ca="1" si="15"/>
        <v>1.1324637115359719</v>
      </c>
      <c r="G176" s="23">
        <f t="shared" ca="1" si="16"/>
        <v>12.735504076865315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ca="1" si="13"/>
        <v>0.88295444096743403</v>
      </c>
      <c r="E177" s="23">
        <f t="shared" ca="1" si="14"/>
        <v>-9.4373438819694969E-2</v>
      </c>
      <c r="F177" s="23">
        <f t="shared" ca="1" si="15"/>
        <v>1.1261469122599024</v>
      </c>
      <c r="G177" s="23">
        <f t="shared" ca="1" si="16"/>
        <v>12.661119616117769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ca="1" si="13"/>
        <v>0.8882705673980914</v>
      </c>
      <c r="E178" s="23">
        <f t="shared" ca="1" si="14"/>
        <v>-9.0566250549572014E-2</v>
      </c>
      <c r="F178" s="23">
        <f t="shared" ca="1" si="15"/>
        <v>1.119976841117158</v>
      </c>
      <c r="G178" s="23">
        <f t="shared" ca="1" si="16"/>
        <v>12.588462975520414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ca="1" si="13"/>
        <v>0.89350297607735629</v>
      </c>
      <c r="E179" s="23">
        <f t="shared" ca="1" si="14"/>
        <v>-8.6781681987214088E-2</v>
      </c>
      <c r="F179" s="23">
        <f t="shared" ca="1" si="15"/>
        <v>1.1139486734560162</v>
      </c>
      <c r="G179" s="23">
        <f t="shared" ca="1" si="16"/>
        <v>12.517477341630078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ca="1" si="13"/>
        <v>0.89865341565880918</v>
      </c>
      <c r="E180" s="23">
        <f t="shared" ca="1" si="14"/>
        <v>-8.3019377849253062E-2</v>
      </c>
      <c r="F180" s="23">
        <f t="shared" ca="1" si="15"/>
        <v>1.10805777712998</v>
      </c>
      <c r="G180" s="23">
        <f t="shared" ca="1" si="16"/>
        <v>12.448108167879074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ca="1" si="13"/>
        <v>0.90372358937707742</v>
      </c>
      <c r="E181" s="23">
        <f t="shared" ca="1" si="14"/>
        <v>-7.927899025405781E-2</v>
      </c>
      <c r="F181" s="23">
        <f t="shared" ca="1" si="15"/>
        <v>1.102299703932236</v>
      </c>
      <c r="G181" s="23">
        <f t="shared" ca="1" si="16"/>
        <v>12.380303073710309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ca="1" si="13"/>
        <v>0.90871515645615331</v>
      </c>
      <c r="E182" s="23">
        <f t="shared" ca="1" si="14"/>
        <v>-7.556017852997908E-2</v>
      </c>
      <c r="F182" s="23">
        <f t="shared" ca="1" si="15"/>
        <v>1.0966701814067998</v>
      </c>
      <c r="G182" s="23">
        <f t="shared" ca="1" si="16"/>
        <v>12.314011748148154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ca="1" si="13"/>
        <v>0.91362973346702725</v>
      </c>
      <c r="E183" s="23">
        <f t="shared" ca="1" si="14"/>
        <v>-7.1862609029525348E-2</v>
      </c>
      <c r="F183" s="23">
        <f t="shared" ca="1" si="15"/>
        <v>1.0911651050252646</v>
      </c>
      <c r="G183" s="23">
        <f t="shared" ca="1" si="16"/>
        <v>12.249185857674501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ca="1" si="13"/>
        <v>0.91846889563671086</v>
      </c>
      <c r="E184" s="23">
        <f t="shared" ca="1" si="14"/>
        <v>-6.8185954949256292E-2</v>
      </c>
      <c r="F184" s="23">
        <f t="shared" ca="1" si="15"/>
        <v>1.0857805307172717</v>
      </c>
      <c r="G184" s="23">
        <f t="shared" ca="1" si="16"/>
        <v>12.185778958270163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ca="1" si="13"/>
        <v>0.92323417811062924</v>
      </c>
      <c r="E185" s="23">
        <f t="shared" ca="1" si="14"/>
        <v>-6.4529896155189573E-2</v>
      </c>
      <c r="F185" s="23">
        <f t="shared" ca="1" si="15"/>
        <v>1.0805126677422925</v>
      </c>
      <c r="G185" s="23">
        <f t="shared" ca="1" si="16"/>
        <v>12.12374641147542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ca="1" si="13"/>
        <v>0.92792707717027101</v>
      </c>
      <c r="E186" s="23">
        <f t="shared" ca="1" si="14"/>
        <v>-6.0894119013524914E-2</v>
      </c>
      <c r="F186" s="23">
        <f t="shared" ca="1" si="15"/>
        <v>1.0753578718900008</v>
      </c>
      <c r="G186" s="23">
        <f t="shared" ca="1" si="16"/>
        <v>12.063045304319933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ca="1" si="13"/>
        <v>0.93254905140789912</v>
      </c>
      <c r="E187" s="23">
        <f t="shared" ca="1" si="14"/>
        <v>-5.7278316226498746E-2</v>
      </c>
      <c r="F187" s="23">
        <f t="shared" ca="1" si="15"/>
        <v>1.0703126389963471</v>
      </c>
      <c r="G187" s="23">
        <f t="shared" ca="1" si="16"/>
        <v>12.003634372970266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ca="1" si="13"/>
        <v>0.93710152286004411</v>
      </c>
      <c r="E188" s="23">
        <f t="shared" ca="1" si="14"/>
        <v>-5.3682186673187006E-2</v>
      </c>
      <c r="F188" s="23">
        <f t="shared" ca="1" si="15"/>
        <v>1.0653735987624569</v>
      </c>
      <c r="G188" s="23">
        <f t="shared" ca="1" si="16"/>
        <v>11.945473929943343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ca="1" si="13"/>
        <v>0.94158587810142624</v>
      </c>
      <c r="E189" s="23">
        <f t="shared" ca="1" si="14"/>
        <v>-5.0105435255083916E-2</v>
      </c>
      <c r="F189" s="23">
        <f t="shared" ca="1" si="15"/>
        <v>1.0605375088635587</v>
      </c>
      <c r="G189" s="23">
        <f t="shared" ca="1" si="16"/>
        <v>11.888525794735221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ca="1" si="13"/>
        <v>0.94600346930087387</v>
      </c>
      <c r="E190" s="23">
        <f t="shared" ca="1" si="14"/>
        <v>-4.6547772746290829E-2</v>
      </c>
      <c r="F190" s="23">
        <f t="shared" ca="1" si="15"/>
        <v>1.0558012493353477</v>
      </c>
      <c r="G190" s="23">
        <f t="shared" ca="1" si="16"/>
        <v>11.832753227716818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ca="1" si="13"/>
        <v>0.95035561524074263</v>
      </c>
      <c r="E191" s="23">
        <f t="shared" ca="1" si="14"/>
        <v>-4.3008915648154553E-2</v>
      </c>
      <c r="F191" s="23">
        <f t="shared" ca="1" si="15"/>
        <v>1.0511618172254382</v>
      </c>
      <c r="G191" s="23">
        <f t="shared" ca="1" si="16"/>
        <v>11.778120867151264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ca="1" si="13"/>
        <v>0.95464360230126999</v>
      </c>
      <c r="E192" s="23">
        <f t="shared" ca="1" si="14"/>
        <v>-3.9488586048202462E-2</v>
      </c>
      <c r="F192" s="23">
        <f t="shared" ca="1" si="15"/>
        <v>1.0466163214978756</v>
      </c>
      <c r="G192" s="23">
        <f t="shared" ca="1" si="16"/>
        <v>11.724594669191182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ca="1" si="13"/>
        <v>0.95886868541123393</v>
      </c>
      <c r="E193" s="23">
        <f t="shared" ca="1" si="14"/>
        <v>-3.5986511483225903E-2</v>
      </c>
      <c r="F193" s="23">
        <f t="shared" ca="1" si="15"/>
        <v>1.042161978179021</v>
      </c>
      <c r="G193" s="23">
        <f t="shared" ca="1" si="16"/>
        <v>11.672141850718281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ca="1" si="13"/>
        <v>0.96303208896623216</v>
      </c>
      <c r="E194" s="23">
        <f t="shared" ca="1" si="14"/>
        <v>-3.2502424806371485E-2</v>
      </c>
      <c r="F194" s="23">
        <f t="shared" ca="1" si="15"/>
        <v>1.037796105733503</v>
      </c>
      <c r="G194" s="23">
        <f t="shared" ca="1" si="16"/>
        <v>11.620730834892163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ca="1" si="13"/>
        <v>0.96713500771583116</v>
      </c>
      <c r="E195" s="23">
        <f t="shared" ca="1" si="14"/>
        <v>-2.9036064058103463E-2</v>
      </c>
      <c r="F195" s="23">
        <f t="shared" ca="1" si="15"/>
        <v>1.0335161206593311</v>
      </c>
      <c r="G195" s="23">
        <f t="shared" ca="1" si="16"/>
        <v>11.570331199279883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ca="1" si="13"/>
        <v>0.97117860762078978</v>
      </c>
      <c r="E196" s="23">
        <f t="shared" ca="1" si="14"/>
        <v>-2.5587172340906249E-2</v>
      </c>
      <c r="F196" s="23">
        <f t="shared" ca="1" si="15"/>
        <v>1.0293195332916654</v>
      </c>
      <c r="G196" s="23">
        <f t="shared" ca="1" si="16"/>
        <v>11.520913626442583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ca="1" si="13"/>
        <v>0.97516402668150315</v>
      </c>
      <c r="E197" s="23">
        <f t="shared" ca="1" si="14"/>
        <v>-2.2155497697600664E-2</v>
      </c>
      <c r="F197" s="23">
        <f t="shared" ca="1" si="15"/>
        <v>1.0252039438051626</v>
      </c>
      <c r="G197" s="23">
        <f t="shared" ca="1" si="16"/>
        <v>11.472449856860489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ca="1" si="13"/>
        <v>0.97909237573876484</v>
      </c>
      <c r="E198" s="23">
        <f t="shared" ca="1" si="14"/>
        <v>-1.8740792993155009E-2</v>
      </c>
      <c r="F198" s="23">
        <f t="shared" ca="1" si="15"/>
        <v>1.0211670384052374</v>
      </c>
      <c r="G198" s="23">
        <f t="shared" ca="1" si="16"/>
        <v>11.424912644082514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ca="1" si="13"/>
        <v>0.98296473924790306</v>
      </c>
      <c r="E199" s="23">
        <f t="shared" ca="1" si="14"/>
        <v>-1.5342815799871278E-2</v>
      </c>
      <c r="F199" s="23">
        <f t="shared" ca="1" si="15"/>
        <v>1.0172065856989791</v>
      </c>
      <c r="G199" s="23">
        <f t="shared" ca="1" si="16"/>
        <v>11.378275711991414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ca="1" si="13"/>
        <v>0.98678217602729457</v>
      </c>
      <c r="E200" s="23">
        <f t="shared" ca="1" si="14"/>
        <v>-1.1961328285837201E-2</v>
      </c>
      <c r="F200" s="23">
        <f t="shared" ca="1" si="15"/>
        <v>1.0133204332368926</v>
      </c>
      <c r="G200" s="23">
        <f t="shared" ca="1" si="16"/>
        <v>11.332513714080516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ca="1" si="13"/>
        <v>0.99054571998222096</v>
      </c>
      <c r="E201" s="23">
        <f t="shared" ca="1" si="14"/>
        <v>-8.596097106534981E-3</v>
      </c>
      <c r="F201" s="23">
        <f t="shared" ca="1" si="15"/>
        <v>1.0095065042170208</v>
      </c>
      <c r="G201" s="23">
        <f t="shared" ca="1" si="16"/>
        <v>11.287602194642608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ca="1" si="13"/>
        <v>0.9942563808049949</v>
      </c>
      <c r="E202" s="23">
        <f t="shared" ca="1" si="14"/>
        <v>-5.2468932995036986E-3</v>
      </c>
      <c r="F202" s="23">
        <f t="shared" ca="1" si="15"/>
        <v>1.0057627943434022</v>
      </c>
      <c r="G202" s="23">
        <f t="shared" ca="1" si="16"/>
        <v>11.24351755177619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ca="1" si="13"/>
        <v>0.99791514465223596</v>
      </c>
      <c r="E203" s="23">
        <f t="shared" ca="1" si="14"/>
        <v>-1.9134921819545115E-3</v>
      </c>
      <c r="F203" s="23">
        <f t="shared" ca="1" si="15"/>
        <v>1.0020873688312013</v>
      </c>
      <c r="G203" s="23">
        <f t="shared" ca="1" si="16"/>
        <v>11.200237002118936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ca="1" si="13"/>
        <v>1.0015229748001491</v>
      </c>
      <c r="E204" s="23">
        <f t="shared" ca="1" si="14"/>
        <v>1.4043267487565522E-3</v>
      </c>
      <c r="F204" s="23">
        <f t="shared" ca="1" si="15"/>
        <v>0.99847835955121256</v>
      </c>
      <c r="G204" s="23">
        <f t="shared" ca="1" si="16"/>
        <v>11.157738547222348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ca="1" si="13"/>
        <v>1.0050808122786157</v>
      </c>
      <c r="E205" s="23">
        <f t="shared" ca="1" si="14"/>
        <v>4.7067799118911619E-3</v>
      </c>
      <c r="F205" s="23">
        <f t="shared" ca="1" si="15"/>
        <v>0.99493396230679942</v>
      </c>
      <c r="G205" s="23">
        <f t="shared" ca="1" si="16"/>
        <v>11.116000941485918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ca="1" si="13"/>
        <v>1.0085895764848778</v>
      </c>
      <c r="E206" s="23">
        <f t="shared" ca="1" si="14"/>
        <v>7.9940797374157286E-3</v>
      </c>
      <c r="F206" s="23">
        <f t="shared" ca="1" si="15"/>
        <v>0.99145243423666929</v>
      </c>
      <c r="G206" s="23">
        <f t="shared" ca="1" si="16"/>
        <v>11.075003661573106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ca="1" si="13"/>
        <v>1.0120501657775614</v>
      </c>
      <c r="E207" s="23">
        <f t="shared" ca="1" si="14"/>
        <v>1.126643475749925E-2</v>
      </c>
      <c r="F207" s="23">
        <f t="shared" ca="1" si="15"/>
        <v>0.98803209133721859</v>
      </c>
      <c r="G207" s="23">
        <f t="shared" ca="1" si="16"/>
        <v>11.034726877235322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ca="1" si="13"/>
        <v>1.0154634580517581</v>
      </c>
      <c r="E208" s="23">
        <f t="shared" ca="1" si="14"/>
        <v>1.4524049695503976E-2</v>
      </c>
      <c r="F208" s="23">
        <f t="shared" ca="1" si="15"/>
        <v>0.98467130609848696</v>
      </c>
      <c r="G208" s="23">
        <f t="shared" ca="1" si="16"/>
        <v>10.995151423473727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ca="1" si="13"/>
        <v>1.0188303112958472</v>
      </c>
      <c r="E209" s="23">
        <f t="shared" ca="1" si="14"/>
        <v>1.7767125552548998E-2</v>
      </c>
      <c r="F209" s="23">
        <f t="shared" ca="1" si="15"/>
        <v>0.98136850524807795</v>
      </c>
      <c r="G209" s="23">
        <f t="shared" ca="1" si="16"/>
        <v>10.956258773972435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ca="1" si="13"/>
        <v>1.0221515641307253</v>
      </c>
      <c r="E210" s="23">
        <f t="shared" ca="1" si="14"/>
        <v>2.099585969172444E-2</v>
      </c>
      <c r="F210" s="23">
        <f t="shared" ca="1" si="15"/>
        <v>0.97812216759767112</v>
      </c>
      <c r="G210" s="23">
        <f t="shared" ca="1" si="16"/>
        <v>10.918031015739752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ca="1" si="13"/>
        <v>1.0254280363320676</v>
      </c>
      <c r="E211" s="23">
        <f t="shared" ca="1" si="14"/>
        <v>2.4210445920028436E-2</v>
      </c>
      <c r="F211" s="23">
        <f t="shared" ca="1" si="15"/>
        <v>0.97493082198704228</v>
      </c>
      <c r="G211" s="23">
        <f t="shared" ca="1" si="16"/>
        <v>10.880450824897695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ca="1" si="13"/>
        <v>1.0286605293362343</v>
      </c>
      <c r="E212" s="23">
        <f t="shared" ca="1" si="14"/>
        <v>2.7411074568100588E-2</v>
      </c>
      <c r="F212" s="23">
        <f t="shared" ca="1" si="15"/>
        <v>0.97179304532076138</v>
      </c>
      <c r="G212" s="23">
        <f t="shared" ca="1" si="16"/>
        <v>10.843501443562792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ca="1" si="13"/>
        <v>1.0318498267304024</v>
      </c>
      <c r="E213" s="23">
        <f t="shared" ca="1" si="14"/>
        <v>3.0597932567818967E-2</v>
      </c>
      <c r="F213" s="23">
        <f t="shared" ca="1" si="15"/>
        <v>0.96870746069298641</v>
      </c>
      <c r="G213" s="23">
        <f t="shared" ca="1" si="16"/>
        <v>10.807166657764316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ca="1" si="13"/>
        <v>1.0349966947274838</v>
      </c>
      <c r="E214" s="23">
        <f t="shared" ca="1" si="14"/>
        <v>3.3771203527828336E-2</v>
      </c>
      <c r="F214" s="23">
        <f t="shared" ca="1" si="15"/>
        <v>0.96567273559601019</v>
      </c>
      <c r="G214" s="23">
        <f t="shared" ca="1" si="16"/>
        <v>10.77143077634874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ca="1" si="13"/>
        <v>1.0381018826263639</v>
      </c>
      <c r="E215" s="23">
        <f t="shared" ca="1" si="14"/>
        <v>3.6931067807062776E-2</v>
      </c>
      <c r="F215" s="23">
        <f t="shared" ca="1" si="15"/>
        <v>0.9626875802084458</v>
      </c>
      <c r="G215" s="23">
        <f t="shared" ca="1" si="16"/>
        <v>10.736278610822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ca="1" si="13"/>
        <v>1.0411661232579825</v>
      </c>
      <c r="E216" s="23">
        <f t="shared" ca="1" si="14"/>
        <v>4.0077702586325606E-2</v>
      </c>
      <c r="F216" s="23">
        <f t="shared" ca="1" si="15"/>
        <v>0.9597507457591391</v>
      </c>
      <c r="G216" s="23">
        <f t="shared" ca="1" si="16"/>
        <v>10.701695456083478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ca="1" si="13"/>
        <v>1.0441901334177459</v>
      </c>
      <c r="E217" s="23">
        <f t="shared" ca="1" si="14"/>
        <v>4.3211281937984757E-2</v>
      </c>
      <c r="F217" s="23">
        <f t="shared" ca="1" si="15"/>
        <v>0.9568610229631126</v>
      </c>
      <c r="G217" s="23">
        <f t="shared" ca="1" si="16"/>
        <v>10.667667072008236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ca="1" si="13"/>
        <v>1.0471746142847531</v>
      </c>
      <c r="E218" s="23">
        <f t="shared" ca="1" si="14"/>
        <v>4.6331976893842976E-2</v>
      </c>
      <c r="F218" s="23">
        <f t="shared" ca="1" si="15"/>
        <v>0.9540172405260241</v>
      </c>
      <c r="G218" s="23">
        <f t="shared" ca="1" si="16"/>
        <v>10.63417966583601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ca="1" si="13"/>
        <v>1.0501202518282888</v>
      </c>
      <c r="E219" s="23">
        <f t="shared" ca="1" si="14"/>
        <v>4.9439955511236942E-2</v>
      </c>
      <c r="F219" s="23">
        <f t="shared" ca="1" si="15"/>
        <v>0.95121826371381857</v>
      </c>
      <c r="G219" s="23">
        <f t="shared" ca="1" si="16"/>
        <v>10.601219875327937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ca="1" si="13"/>
        <v>1.0530277172020266</v>
      </c>
      <c r="E220" s="23">
        <f t="shared" ca="1" si="14"/>
        <v>5.2535382937419099E-2</v>
      </c>
      <c r="F220" s="23">
        <f t="shared" ca="1" si="15"/>
        <v>0.9484629929844125</v>
      </c>
      <c r="G220" s="23">
        <f t="shared" ca="1" si="16"/>
        <v>10.56877475265374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ca="1" si="19">1+$E$14/$E$13*(1-$C$19^2/C221^2)</f>
        <v>1.0558976671263618</v>
      </c>
      <c r="E221" s="23">
        <f t="shared" ref="E221:E289" ca="1" si="20">$C$20*(C221/$C$19-$C$19/C221)</f>
        <v>5.5618421472275956E-2</v>
      </c>
      <c r="F221" s="23">
        <f t="shared" ca="1" si="15"/>
        <v>0.94575036267842238</v>
      </c>
      <c r="G221" s="23">
        <f t="shared" ca="1" si="16"/>
        <v>10.536831748974182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ca="1" si="19"/>
        <v>1.0587307442592859</v>
      </c>
      <c r="E222" s="23">
        <f t="shared" ca="1" si="20"/>
        <v>5.8689230629429795E-2</v>
      </c>
      <c r="F222" s="23">
        <f t="shared" ref="F222:F284" ca="1" si="21">(D222^2+E222^2)^0.5/(D222^2+E222^2)</f>
        <v>0.94307933976609792</v>
      </c>
      <c r="G222" s="23">
        <f t="shared" ref="G222:G285" ca="1" si="22">F222*$C$22/$C$12-$C$3</f>
        <v>10.505378699685394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ca="1" si="19"/>
        <v>1.0615275775561865</v>
      </c>
      <c r="E223" s="23">
        <f t="shared" ca="1" si="20"/>
        <v>6.1747967195774155E-2</v>
      </c>
      <c r="F223" s="23">
        <f t="shared" ca="1" si="21"/>
        <v>0.94044892264777258</v>
      </c>
      <c r="G223" s="23">
        <f t="shared" ca="1" si="22"/>
        <v>10.474403810293392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ca="1" si="19"/>
        <v>1.064288782618956</v>
      </c>
      <c r="E224" s="23">
        <f t="shared" ca="1" si="20"/>
        <v>6.4794785289489676E-2</v>
      </c>
      <c r="F224" s="23">
        <f t="shared" ca="1" si="21"/>
        <v>0.93785814000527612</v>
      </c>
      <c r="G224" s="23">
        <f t="shared" ca="1" si="22"/>
        <v>10.443895642888696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ca="1" si="19"/>
        <v>1.0670149620347646</v>
      </c>
      <c r="E225" s="23">
        <f t="shared" ca="1" si="20"/>
        <v>6.782983641658423E-2</v>
      </c>
      <c r="F225" s="23">
        <f t="shared" ca="1" si="21"/>
        <v>0.93530604970189357</v>
      </c>
      <c r="G225" s="23">
        <f t="shared" ca="1" si="22"/>
        <v>10.413843103192631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ca="1" si="19"/>
        <v>1.0697067057048508</v>
      </c>
      <c r="E226" s="23">
        <f t="shared" ca="1" si="20"/>
        <v>7.0853269526002544E-2</v>
      </c>
      <c r="F226" s="23">
        <f t="shared" ca="1" si="21"/>
        <v>0.9327917377285716</v>
      </c>
      <c r="G226" s="23">
        <f t="shared" ca="1" si="22"/>
        <v>10.384235428148219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ca="1" si="19"/>
        <v>1.0723645911636603</v>
      </c>
      <c r="E227" s="23">
        <f t="shared" ca="1" si="20"/>
        <v>7.3865231063345305E-2</v>
      </c>
      <c r="F227" s="23">
        <f t="shared" ca="1" si="21"/>
        <v>0.93031431719419677</v>
      </c>
      <c r="G227" s="23">
        <f t="shared" ca="1" si="22"/>
        <v>10.355062174030031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ca="1" si="19"/>
        <v>1.0749891838886594</v>
      </c>
      <c r="E228" s="23">
        <f t="shared" ca="1" si="20"/>
        <v>7.68658650232414E-2</v>
      </c>
      <c r="F228" s="23">
        <f t="shared" ca="1" si="21"/>
        <v>0.92787292735787652</v>
      </c>
      <c r="G228" s="23">
        <f t="shared" ca="1" si="22"/>
        <v>10.326313205048669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ca="1" si="19"/>
        <v>1.0775810376011277</v>
      </c>
      <c r="E229" s="23">
        <f t="shared" ca="1" si="20"/>
        <v>7.9855313000408754E-2</v>
      </c>
      <c r="F229" s="23">
        <f t="shared" ca="1" si="21"/>
        <v>0.92546673270126589</v>
      </c>
      <c r="G229" s="23">
        <f t="shared" ca="1" si="22"/>
        <v>10.297978682426798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ca="1" si="19"/>
        <v>1.0801406945582361</v>
      </c>
      <c r="E230" s="23">
        <f t="shared" ca="1" si="20"/>
        <v>8.2833714239445841E-2</v>
      </c>
      <c r="F230" s="23">
        <f t="shared" ca="1" si="21"/>
        <v>0.92309492203907484</v>
      </c>
      <c r="G230" s="23">
        <f t="shared" ca="1" si="22"/>
        <v>10.270049053924794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ca="1" si="19"/>
        <v>1.082668685836691</v>
      </c>
      <c r="E231" s="23">
        <f t="shared" ca="1" si="20"/>
        <v>8.5801205683387005E-2</v>
      </c>
      <c r="F231" s="23">
        <f t="shared" ca="1" si="21"/>
        <v>0.92075670766599282</v>
      </c>
      <c r="G231" s="23">
        <f t="shared" ca="1" si="22"/>
        <v>10.242515043795208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ca="1" si="19"/>
        <v>1.085165531608226</v>
      </c>
      <c r="E232" s="23">
        <f t="shared" ca="1" si="20"/>
        <v>8.8757922021060753E-2</v>
      </c>
      <c r="F232" s="23">
        <f t="shared" ca="1" si="21"/>
        <v>0.91845132453834866</v>
      </c>
      <c r="G232" s="23">
        <f t="shared" ca="1" si="22"/>
        <v>10.215367643146283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ca="1" si="19"/>
        <v>1.0876317414072061</v>
      </c>
      <c r="E233" s="23">
        <f t="shared" ca="1" si="20"/>
        <v>9.1703995733281876E-2</v>
      </c>
      <c r="F233" s="23">
        <f t="shared" ca="1" si="21"/>
        <v>0.91617802948891836</v>
      </c>
      <c r="G233" s="23">
        <f t="shared" ca="1" si="22"/>
        <v>10.188598100695797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ca="1" si="19"/>
        <v>1.0900678143906009</v>
      </c>
      <c r="E234" s="23">
        <f t="shared" ca="1" si="20"/>
        <v>9.4639557137913E-2</v>
      </c>
      <c r="F234" s="23">
        <f t="shared" ca="1" si="21"/>
        <v>0.91393610047336393</v>
      </c>
      <c r="G234" s="23">
        <f t="shared" ca="1" si="22"/>
        <v>10.162197913897391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ca="1" si="19"/>
        <v>1.0924742395905764</v>
      </c>
      <c r="E235" s="23">
        <f t="shared" ca="1" si="20"/>
        <v>9.7564734433827183E-2</v>
      </c>
      <c r="F235" s="23">
        <f t="shared" ca="1" si="21"/>
        <v>0.9117248358468677</v>
      </c>
      <c r="G235" s="23">
        <f t="shared" ca="1" si="22"/>
        <v>10.136158820422443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ca="1" si="19"/>
        <v>1.0948514961599425</v>
      </c>
      <c r="E236" s="23">
        <f t="shared" ca="1" si="20"/>
        <v>0.10047965374380236</v>
      </c>
      <c r="F236" s="23">
        <f t="shared" ca="1" si="21"/>
        <v>0.90954355366959605</v>
      </c>
      <c r="G236" s="23">
        <f t="shared" ca="1" si="22"/>
        <v>10.110472789981481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ca="1" si="19"/>
        <v>1.0972000536106865</v>
      </c>
      <c r="E237" s="23">
        <f t="shared" ca="1" si="20"/>
        <v>0.10338443915637818</v>
      </c>
      <c r="F237" s="23">
        <f t="shared" ca="1" si="21"/>
        <v>0.90739159103969502</v>
      </c>
      <c r="G237" s="23">
        <f t="shared" ca="1" si="22"/>
        <v>10.085132016469732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ca="1" si="19"/>
        <v>1.0995203720458135</v>
      </c>
      <c r="E238" s="23">
        <f t="shared" ca="1" si="20"/>
        <v>0.10627921276670398</v>
      </c>
      <c r="F238" s="23">
        <f t="shared" ca="1" si="21"/>
        <v>0.90526830345258613</v>
      </c>
      <c r="G238" s="23">
        <f t="shared" ca="1" si="22"/>
        <v>10.060128910422435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ca="1" si="19"/>
        <v>1.101812902384711</v>
      </c>
      <c r="E239" s="23">
        <f t="shared" ca="1" si="20"/>
        <v>0.1091640947164068</v>
      </c>
      <c r="F239" s="23">
        <f t="shared" ca="1" si="21"/>
        <v>0.90317306418538712</v>
      </c>
      <c r="G239" s="23">
        <f t="shared" ca="1" si="22"/>
        <v>10.035456091765983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ca="1" si="19"/>
        <v>1.1040780865822366</v>
      </c>
      <c r="E240" s="23">
        <f t="shared" ca="1" si="20"/>
        <v>0.11203920323250612</v>
      </c>
      <c r="F240" s="23">
        <f t="shared" ca="1" si="21"/>
        <v>0.90110526370534449</v>
      </c>
      <c r="G240" s="23">
        <f t="shared" ca="1" si="22"/>
        <v>10.011106382851821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ca="1" si="19"/>
        <v>1.1063163578417368</v>
      </c>
      <c r="E241" s="23">
        <f t="shared" ca="1" si="20"/>
        <v>0.11490465466540174</v>
      </c>
      <c r="F241" s="23">
        <f t="shared" ca="1" si="21"/>
        <v>0.89906430910121837</v>
      </c>
      <c r="G241" s="23">
        <f t="shared" ca="1" si="22"/>
        <v>9.9870728017606396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ca="1" si="19"/>
        <v>1.1085281408221801</v>
      </c>
      <c r="E242" s="23">
        <f t="shared" ca="1" si="20"/>
        <v>0.11776056352596181</v>
      </c>
      <c r="F242" s="23">
        <f t="shared" ca="1" si="21"/>
        <v>0.89704962353660789</v>
      </c>
      <c r="G242" s="23">
        <f t="shared" ca="1" si="22"/>
        <v>9.9633485558649149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ca="1" si="19"/>
        <v>1.1107138518395949</v>
      </c>
      <c r="E243" s="23">
        <f t="shared" ca="1" si="20"/>
        <v>0.12060704252173363</v>
      </c>
      <c r="F243" s="23">
        <f t="shared" ca="1" si="21"/>
        <v>0.8950606457242628</v>
      </c>
      <c r="G243" s="23">
        <f t="shared" ca="1" si="22"/>
        <v>9.9399270356385863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ca="1" si="19"/>
        <v>1.1128738990629881</v>
      </c>
      <c r="E244" s="23">
        <f t="shared" ca="1" si="20"/>
        <v>0.12344420259230279</v>
      </c>
      <c r="F244" s="23">
        <f t="shared" ca="1" si="21"/>
        <v>0.89309682942046109</v>
      </c>
      <c r="G244" s="23">
        <f t="shared" ca="1" si="22"/>
        <v>9.9168018087030205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ca="1" si="19"/>
        <v>1.1150086827049164</v>
      </c>
      <c r="E245" s="23">
        <f t="shared" ca="1" si="20"/>
        <v>0.1262721529438243</v>
      </c>
      <c r="F245" s="23">
        <f t="shared" ca="1" si="21"/>
        <v>0.8911576429385909</v>
      </c>
      <c r="G245" s="23">
        <f t="shared" ca="1" si="22"/>
        <v>9.8939666140991172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ca="1" si="19"/>
        <v>1.1171185952068783</v>
      </c>
      <c r="E246" s="23">
        <f t="shared" ca="1" si="20"/>
        <v>0.12909100108274599</v>
      </c>
      <c r="F246" s="23">
        <f t="shared" ca="1" si="21"/>
        <v>0.88924256868110318</v>
      </c>
      <c r="G246" s="23">
        <f t="shared" ca="1" si="22"/>
        <v>9.8714153567757474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ca="1" si="19"/>
        <v>1.1192040214196852</v>
      </c>
      <c r="E247" s="23">
        <f t="shared" ca="1" si="20"/>
        <v>0.13190085284874931</v>
      </c>
      <c r="F247" s="23">
        <f t="shared" ca="1" si="21"/>
        <v>0.88735110268904949</v>
      </c>
      <c r="G247" s="23">
        <f t="shared" ca="1" si="22"/>
        <v>9.8491421022852581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ca="1" si="19"/>
        <v>1.1212653387789666</v>
      </c>
      <c r="E248" s="23">
        <f t="shared" ca="1" si="20"/>
        <v>0.13470181244692594</v>
      </c>
      <c r="F248" s="23">
        <f t="shared" ca="1" si="21"/>
        <v>0.88548275420845712</v>
      </c>
      <c r="G248" s="23">
        <f t="shared" ca="1" si="22"/>
        <v>9.8271410716772643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ca="1" si="19"/>
        <v>1.1233029174759601</v>
      </c>
      <c r="E249" s="23">
        <f t="shared" ca="1" si="20"/>
        <v>0.13749398247921238</v>
      </c>
      <c r="F249" s="23">
        <f t="shared" ca="1" si="21"/>
        <v>0.88363704527281994</v>
      </c>
      <c r="G249" s="23">
        <f t="shared" ca="1" si="22"/>
        <v>9.8054066365821981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ca="1" si="19"/>
        <v>1.1253171206237291</v>
      </c>
      <c r="E250" s="23">
        <f t="shared" ca="1" si="20"/>
        <v>0.1402774639751016</v>
      </c>
      <c r="F250" s="23">
        <f t="shared" ca="1" si="21"/>
        <v>0.88181351030103028</v>
      </c>
      <c r="G250" s="23">
        <f t="shared" ca="1" si="22"/>
        <v>9.7839333144766929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ca="1" si="19"/>
        <v>1.1273083044189489</v>
      </c>
      <c r="E251" s="23">
        <f t="shared" ca="1" si="20"/>
        <v>0.14305235642165171</v>
      </c>
      <c r="F251" s="23">
        <f t="shared" ca="1" si="21"/>
        <v>0.88001169571009885</v>
      </c>
      <c r="G251" s="23">
        <f t="shared" ca="1" si="22"/>
        <v>9.7627157641231097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ca="1" si="19"/>
        <v>1.1292768182993926</v>
      </c>
      <c r="E252" s="23">
        <f t="shared" ca="1" si="20"/>
        <v>0.14581875779280934</v>
      </c>
      <c r="F252" s="23">
        <f t="shared" ca="1" si="21"/>
        <v>0.87823115954204567</v>
      </c>
      <c r="G252" s="23">
        <f t="shared" ca="1" si="22"/>
        <v>9.7417487811759251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ca="1" si="19"/>
        <v>1.1312230050972536</v>
      </c>
      <c r="E253" s="23">
        <f t="shared" ca="1" si="20"/>
        <v>0.14857676457806759</v>
      </c>
      <c r="F253" s="23">
        <f t="shared" ca="1" si="21"/>
        <v>0.87647147110436852</v>
      </c>
      <c r="G253" s="23">
        <f t="shared" ca="1" si="22"/>
        <v>9.7210272939480227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ca="1" si="19"/>
        <v>1.1331472011884196</v>
      </c>
      <c r="E254" s="23">
        <f t="shared" ca="1" si="20"/>
        <v>0.15132647181047451</v>
      </c>
      <c r="F254" s="23">
        <f t="shared" ca="1" si="21"/>
        <v>0.8747322106235329</v>
      </c>
      <c r="G254" s="23">
        <f t="shared" ca="1" si="22"/>
        <v>9.7005463593302963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ca="1" si="19"/>
        <v>1.1350497366378325</v>
      </c>
      <c r="E255" s="23">
        <f t="shared" ca="1" si="20"/>
        <v>0.15406797309400957</v>
      </c>
      <c r="F255" s="23">
        <f t="shared" ca="1" si="21"/>
        <v>0.87301296891093727</v>
      </c>
      <c r="G255" s="23">
        <f t="shared" ca="1" si="22"/>
        <v>9.6803011588581871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ca="1" si="19"/>
        <v>1.1369309353410384</v>
      </c>
      <c r="E256" s="23">
        <f t="shared" ca="1" si="20"/>
        <v>0.15680136063034544</v>
      </c>
      <c r="F256" s="23">
        <f t="shared" ca="1" si="21"/>
        <v>0.87131334704085084</v>
      </c>
      <c r="G256" s="23">
        <f t="shared" ca="1" si="22"/>
        <v>9.6602869949191721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ca="1" si="19"/>
        <v>1.1387911151620518</v>
      </c>
      <c r="E257" s="23">
        <f t="shared" ca="1" si="20"/>
        <v>0.15952672524501055</v>
      </c>
      <c r="F257" s="23">
        <f t="shared" ca="1" si="21"/>
        <v>0.86963295603982804</v>
      </c>
      <c r="G257" s="23">
        <f t="shared" ca="1" si="22"/>
        <v>9.6404992870954267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ca="1" si="19"/>
        <v>1.1406305880676364</v>
      </c>
      <c r="E258" s="23">
        <f t="shared" ca="1" si="20"/>
        <v>0.16224415641296774</v>
      </c>
      <c r="F258" s="23">
        <f t="shared" ca="1" si="21"/>
        <v>0.86797141658713695</v>
      </c>
      <c r="G258" s="23">
        <f t="shared" ca="1" si="22"/>
        <v>9.6209335686361737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ca="1" si="19"/>
        <v>1.1424496602581122</v>
      </c>
      <c r="E259" s="23">
        <f t="shared" ca="1" si="20"/>
        <v>0.16495374228362489</v>
      </c>
      <c r="F259" s="23">
        <f t="shared" ca="1" si="21"/>
        <v>0.86632835872575509</v>
      </c>
      <c r="G259" s="23">
        <f t="shared" ca="1" si="22"/>
        <v>9.6015854830544587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ca="1" si="19"/>
        <v>1.1442486322947896</v>
      </c>
      <c r="E260" s="23">
        <f t="shared" ca="1" si="20"/>
        <v>0.16765556970529155</v>
      </c>
      <c r="F260" s="23">
        <f t="shared" ca="1" si="21"/>
        <v>0.86470342158350788</v>
      </c>
      <c r="G260" s="23">
        <f t="shared" ca="1" si="22"/>
        <v>9.5824507808433843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ca="1" si="19"/>
        <v>1.1460277992241295</v>
      </c>
      <c r="E261" s="23">
        <f t="shared" ca="1" si="20"/>
        <v>0.17034972424909642</v>
      </c>
      <c r="F261" s="23">
        <f t="shared" ca="1" si="21"/>
        <v>0.86309625310394289</v>
      </c>
      <c r="G261" s="23">
        <f t="shared" ca="1" si="22"/>
        <v>9.563525316306972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ca="1" si="19"/>
        <v>1.1477874506987276</v>
      </c>
      <c r="E262" s="23">
        <f t="shared" ca="1" si="20"/>
        <v>0.17303629023237832</v>
      </c>
      <c r="F262" s="23">
        <f t="shared" ca="1" si="21"/>
        <v>0.86150650978655108</v>
      </c>
      <c r="G262" s="23">
        <f t="shared" ca="1" si="22"/>
        <v>9.5448050445010946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ca="1" si="19"/>
        <v>1.1495278710952108</v>
      </c>
      <c r="E263" s="23">
        <f t="shared" ca="1" si="20"/>
        <v>0.17571535074156669</v>
      </c>
      <c r="F263" s="23">
        <f t="shared" ca="1" si="21"/>
        <v>0.85993385643596831</v>
      </c>
      <c r="G263" s="23">
        <f t="shared" ca="1" si="22"/>
        <v>9.5262860182801585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ca="1" si="19"/>
        <v>1.1512493396291403</v>
      </c>
      <c r="E264" s="23">
        <f t="shared" ca="1" si="20"/>
        <v>0.17838698765456057</v>
      </c>
      <c r="F264" s="23">
        <f t="shared" ca="1" si="21"/>
        <v>0.85837796591979576</v>
      </c>
      <c r="G264" s="23">
        <f t="shared" ca="1" si="22"/>
        <v>9.5079643854452893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ca="1" si="19"/>
        <v>1.1529521304670047</v>
      </c>
      <c r="E265" s="23">
        <f t="shared" ca="1" si="20"/>
        <v>0.18105128166262302</v>
      </c>
      <c r="F265" s="23">
        <f t="shared" ca="1" si="21"/>
        <v>0.85683851893470886</v>
      </c>
      <c r="G265" s="23">
        <f t="shared" ca="1" si="22"/>
        <v>9.4898363859901007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ca="1" si="19"/>
        <v>1.1546365128353875</v>
      </c>
      <c r="E266" s="23">
        <f t="shared" ca="1" si="20"/>
        <v>0.18370831229180015</v>
      </c>
      <c r="F266" s="23">
        <f t="shared" ca="1" si="21"/>
        <v>0.85531520378052395</v>
      </c>
      <c r="G266" s="23">
        <f t="shared" ca="1" si="22"/>
        <v>9.4718983494401883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ca="1" si="19"/>
        <v>1.1563027511273936</v>
      </c>
      <c r="E267" s="23">
        <f t="shared" ca="1" si="20"/>
        <v>0.18635815792387855</v>
      </c>
      <c r="F267" s="23">
        <f t="shared" ca="1" si="21"/>
        <v>0.85380771614191597</v>
      </c>
      <c r="G267" s="23">
        <f t="shared" ca="1" si="22"/>
        <v>9.454146692282702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ca="1" si="19"/>
        <v>1.1579511050064055</v>
      </c>
      <c r="E268" s="23">
        <f t="shared" ca="1" si="20"/>
        <v>0.18900089581689147</v>
      </c>
      <c r="F268" s="23">
        <f t="shared" ca="1" si="21"/>
        <v>0.85231575887749278</v>
      </c>
      <c r="G268" s="23">
        <f t="shared" ca="1" si="22"/>
        <v>9.4365779154825695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ca="1" si="19"/>
        <v>1.1595818295072557</v>
      </c>
      <c r="E269" s="23">
        <f t="shared" ca="1" si="20"/>
        <v>0.1916366021251861</v>
      </c>
      <c r="F269" s="23">
        <f t="shared" ca="1" si="21"/>
        <v>0.85083904181593806</v>
      </c>
      <c r="G269" s="23">
        <f t="shared" ca="1" si="22"/>
        <v>9.41918860208194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ca="1" si="19"/>
        <v>1.1611951751348792</v>
      </c>
      <c r="E270" s="23">
        <f t="shared" ca="1" si="20"/>
        <v>0.19426535191906188</v>
      </c>
      <c r="F270" s="23">
        <f t="shared" ca="1" si="21"/>
        <v>0.84937728155895675</v>
      </c>
      <c r="G270" s="23">
        <f t="shared" ca="1" si="22"/>
        <v>9.4019754148797343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ca="1" si="19"/>
        <v>1.1627913879605234</v>
      </c>
      <c r="E271" s="23">
        <f t="shared" ca="1" si="20"/>
        <v>0.19688721920399144</v>
      </c>
      <c r="F271" s="23">
        <f t="shared" ca="1" si="21"/>
        <v>0.84793020129075958</v>
      </c>
      <c r="G271" s="23">
        <f t="shared" ca="1" si="22"/>
        <v>9.3849350941882026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ca="1" si="19"/>
        <v>1.164370709715582</v>
      </c>
      <c r="E272" s="23">
        <f t="shared" ca="1" si="20"/>
        <v>0.19950227693943359</v>
      </c>
      <c r="F272" s="23">
        <f t="shared" ca="1" si="21"/>
        <v>0.84649753059384092</v>
      </c>
      <c r="G272" s="23">
        <f t="shared" ca="1" si="22"/>
        <v>9.3680644556635908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ca="1" si="19"/>
        <v>1.16593337788312</v>
      </c>
      <c r="E273" s="23">
        <f t="shared" ca="1" si="20"/>
        <v>0.20211059705724893</v>
      </c>
      <c r="F273" s="23">
        <f t="shared" ca="1" si="21"/>
        <v>0.84507900527081004</v>
      </c>
      <c r="G273" s="23">
        <f t="shared" ca="1" si="22"/>
        <v>9.3513603882080787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ca="1" si="19"/>
        <v>1.1674796257871556</v>
      </c>
      <c r="E274" s="23">
        <f t="shared" ca="1" si="20"/>
        <v>0.20471225047972832</v>
      </c>
      <c r="F274" s="23">
        <f t="shared" ca="1" si="21"/>
        <v>0.84367436717204969</v>
      </c>
      <c r="G274" s="23">
        <f t="shared" ca="1" si="22"/>
        <v>9.3348198519403578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ca="1" si="19"/>
        <v>1.1690096826797596</v>
      </c>
      <c r="E275" s="23">
        <f t="shared" ca="1" si="20"/>
        <v>0.20730730713724252</v>
      </c>
      <c r="F275" s="23">
        <f t="shared" ca="1" si="21"/>
        <v>0.84228336402898329</v>
      </c>
      <c r="G275" s="23">
        <f t="shared" ca="1" si="22"/>
        <v>9.3184398762322314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ca="1" si="19"/>
        <v>1.1705237738260343</v>
      </c>
      <c r="E276" s="23">
        <f t="shared" ca="1" si="20"/>
        <v>0.20989583598552278</v>
      </c>
      <c r="F276" s="23">
        <f t="shared" ca="1" si="21"/>
        <v>0.84090574929274153</v>
      </c>
      <c r="G276" s="23">
        <f t="shared" ca="1" si="22"/>
        <v>9.3022175578088131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ca="1" si="19"/>
        <v>1.1720221205870316</v>
      </c>
      <c r="E277" s="23">
        <f t="shared" ca="1" si="20"/>
        <v>0.21247790502258201</v>
      </c>
      <c r="F277" s="23">
        <f t="shared" ca="1" si="21"/>
        <v>0.8395412819780268</v>
      </c>
      <c r="G277" s="23">
        <f t="shared" ca="1" si="22"/>
        <v>9.2861500589099322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ca="1" si="19"/>
        <v>1.1735049405006643</v>
      </c>
      <c r="E278" s="23">
        <f t="shared" ca="1" si="20"/>
        <v>0.21505358130528412</v>
      </c>
      <c r="F278" s="23">
        <f t="shared" ca="1" si="21"/>
        <v>0.83818972651198831</v>
      </c>
      <c r="G278" s="23">
        <f t="shared" ca="1" si="22"/>
        <v>9.2702346055105291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ca="1" si="19"/>
        <v>1.1749724473606697</v>
      </c>
      <c r="E279" s="23">
        <f t="shared" ca="1" si="20"/>
        <v>0.21762293096557067</v>
      </c>
      <c r="F279" s="23">
        <f t="shared" ca="1" si="21"/>
        <v>0.83685085258791647</v>
      </c>
      <c r="G279" s="23">
        <f t="shared" ca="1" si="22"/>
        <v>9.2544684855978172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ca="1" si="19"/>
        <v>1.1764248512936759</v>
      </c>
      <c r="E280" s="23">
        <f t="shared" ca="1" si="20"/>
        <v>0.22018601922635309</v>
      </c>
      <c r="F280" s="23">
        <f t="shared" ca="1" si="21"/>
        <v>0.83552443502358731</v>
      </c>
      <c r="G280" s="23">
        <f t="shared" ca="1" si="22"/>
        <v>9.2388490475032015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ca="1" si="19"/>
        <v>1.1778623588344241</v>
      </c>
      <c r="E281" s="23">
        <f t="shared" ca="1" si="20"/>
        <v>0.22274291041707853</v>
      </c>
      <c r="F281" s="23">
        <f t="shared" ca="1" si="21"/>
        <v>0.83421025362408241</v>
      </c>
      <c r="G281" s="23">
        <f t="shared" ca="1" si="22"/>
        <v>9.2233736982868741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ca="1" si="19"/>
        <v>1.1792851729991964</v>
      </c>
      <c r="E282" s="23">
        <f t="shared" ca="1" si="20"/>
        <v>0.2252936679889761</v>
      </c>
      <c r="F282" s="23">
        <f t="shared" ca="1" si="21"/>
        <v>0.83290809304892643</v>
      </c>
      <c r="G282" s="23">
        <f t="shared" ca="1" si="22"/>
        <v>9.2080399021732884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ca="1" si="19"/>
        <v>1.1806934933574991</v>
      </c>
      <c r="E283" s="23">
        <f t="shared" ca="1" si="20"/>
        <v>0.22783835452999326</v>
      </c>
      <c r="F283" s="23">
        <f t="shared" ca="1" si="21"/>
        <v>0.83161774268338273</v>
      </c>
      <c r="G283" s="23">
        <f t="shared" ca="1" si="22"/>
        <v>9.1928451790355776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ca="1" si="19"/>
        <v>1.1820875161020474</v>
      </c>
      <c r="E284" s="23">
        <f t="shared" ca="1" si="20"/>
        <v>0.23037703177942676</v>
      </c>
      <c r="F284" s="23">
        <f t="shared" ca="1" si="21"/>
        <v>0.83033899651376097</v>
      </c>
      <c r="G284" s="23">
        <f t="shared" ca="1" si="22"/>
        <v>9.1777871029272156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 ca="1">1+$E$14/$E$13*(1-$C$19^2/C285^2)</f>
        <v>1.1834674341170983</v>
      </c>
      <c r="E285" s="23">
        <f t="shared" ca="1" si="20"/>
        <v>0.23290976064225907</v>
      </c>
      <c r="F285" s="23">
        <f ca="1">(D285^2+E285^2)^0.5/(D285^2+E285^2)</f>
        <v>0.82907165300659014</v>
      </c>
      <c r="G285" s="23">
        <f t="shared" ca="1" si="22"/>
        <v>9.1628633006592004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 ca="1">1+$E$14/$E$13*(1-$C$19^2/C286^2)</f>
        <v>1.1848334370451745</v>
      </c>
      <c r="E286" s="23">
        <f t="shared" ca="1" si="20"/>
        <v>0.23543660120320323</v>
      </c>
      <c r="F286" s="23">
        <f ca="1">(D286^2+E286^2)^0.5/(D286^2+E286^2)</f>
        <v>0.82781551499152295</v>
      </c>
      <c r="G286" s="23">
        <f ca="1">F286*$C$22/$C$12-$C$3</f>
        <v>9.1480714504211793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 ca="1">1+$E$14/$E$13*(1-$C$19^2/C287^2)</f>
        <v>1.1861857113522254</v>
      </c>
      <c r="E287" s="23">
        <f t="shared" ca="1" si="20"/>
        <v>0.2379576127404662</v>
      </c>
      <c r="F287" s="23">
        <f ca="1">(D287^2+E287^2)^0.5/(D287^2+E287^2)</f>
        <v>0.82657038954783746</v>
      </c>
      <c r="G287" s="23">
        <f ca="1">F287*$C$22/$C$12-$C$3</f>
        <v>9.1334092804449298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 ca="1">1+$E$14/$E$13*(1-$C$19^2/C288^2)</f>
        <v>1.1875244403912635</v>
      </c>
      <c r="E288" s="23">
        <f t="shared" ca="1" si="20"/>
        <v>0.24047285373923541</v>
      </c>
      <c r="F288" s="23">
        <f ca="1">(D288^2+E288^2)^0.5/(D288^2+E288^2)</f>
        <v>0.82533608789440838</v>
      </c>
      <c r="G288" s="23">
        <f ca="1">F288*$C$22/$C$12-$C$3</f>
        <v>9.1188745677086942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 ca="1">1+$E$14/$E$13*(1-$C$19^2/C289^2)</f>
        <v>1.1888498044645199</v>
      </c>
      <c r="E289" s="23">
        <f t="shared" ca="1" si="20"/>
        <v>0.24298238190489591</v>
      </c>
      <c r="F289" s="23">
        <f ca="1">(D289^2+E289^2)^0.5/(D289^2+E289^2)</f>
        <v>0.82411242528302864</v>
      </c>
      <c r="G289" s="23">
        <f ca="1">F289*$C$22/$C$12-$C$3</f>
        <v>9.1044651366809841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ca="1" si="25">1+$E$14/$E$13*(1-$C$19^2/C290^2)</f>
        <v>1.1901619808841553</v>
      </c>
      <c r="E290" s="23">
        <f t="shared" ref="E290:E353" ca="1" si="26">$C$20*(C290/$C$19-$C$19/C290)</f>
        <v>0.24548625417598352</v>
      </c>
      <c r="F290" s="23">
        <f t="shared" ref="F290:F353" ca="1" si="27">(D290^2+E290^2)^0.5/(D290^2+E290^2)</f>
        <v>0.82289922089496237</v>
      </c>
      <c r="G290" s="23">
        <f t="shared" ref="G290:G353" ca="1" si="28">F290*$C$22/$C$12-$C$3</f>
        <v>9.0901788581024103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ca="1" si="25"/>
        <v>1.1914611440315668</v>
      </c>
      <c r="E291" s="23">
        <f t="shared" ca="1" si="26"/>
        <v>0.24798452673688151</v>
      </c>
      <c r="F291" s="23">
        <f t="shared" ca="1" si="27"/>
        <v>0.82169629774061725</v>
      </c>
      <c r="G291" s="23">
        <f t="shared" ca="1" si="28"/>
        <v>9.076013647804265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ca="1" si="25"/>
        <v>1.1927474654153272</v>
      </c>
      <c r="E292" s="23">
        <f t="shared" ca="1" si="26"/>
        <v>0.25047725503026497</v>
      </c>
      <c r="F292" s="23">
        <f t="shared" ca="1" si="27"/>
        <v>0.82050348256222982</v>
      </c>
      <c r="G292" s="23">
        <f t="shared" ca="1" si="28"/>
        <v>9.0619674655625779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ca="1" si="25"/>
        <v>1.1940211137277925</v>
      </c>
      <c r="E293" s="23">
        <f t="shared" ca="1" si="26"/>
        <v>0.25296449376930025</v>
      </c>
      <c r="F293" s="23">
        <f t="shared" ca="1" si="27"/>
        <v>0.81932060573945598</v>
      </c>
      <c r="G293" s="23">
        <f t="shared" ca="1" si="28"/>
        <v>9.0480383139863765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ca="1" si="25"/>
        <v>1.1952822549004101</v>
      </c>
      <c r="E294" s="23">
        <f t="shared" ca="1" si="26"/>
        <v>0.25544629694960386</v>
      </c>
      <c r="F294" s="23">
        <f t="shared" ca="1" si="27"/>
        <v>0.81814750119777357</v>
      </c>
      <c r="G294" s="23">
        <f t="shared" ca="1" si="28"/>
        <v>9.03422423743908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ca="1" si="25"/>
        <v>1.1965310521577679</v>
      </c>
      <c r="E295" s="23">
        <f t="shared" ca="1" si="26"/>
        <v>0.25792271786096715</v>
      </c>
      <c r="F295" s="23">
        <f t="shared" ca="1" si="27"/>
        <v>0.81698400631959245</v>
      </c>
      <c r="G295" s="23">
        <f t="shared" ca="1" si="28"/>
        <v>9.0205233209917424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ca="1" si="25"/>
        <v>1.1977676660704089</v>
      </c>
      <c r="E296" s="23">
        <f t="shared" ca="1" si="26"/>
        <v>0.26039380909885218</v>
      </c>
      <c r="F296" s="23">
        <f t="shared" ca="1" si="27"/>
        <v>0.81582996185798851</v>
      </c>
      <c r="G296" s="23">
        <f t="shared" ca="1" si="28"/>
        <v>9.00693368940723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ca="1" si="25"/>
        <v>1.1989922546064502</v>
      </c>
      <c r="E297" s="23">
        <f t="shared" ca="1" si="26"/>
        <v>0.26285962257566287</v>
      </c>
      <c r="F297" s="23">
        <f t="shared" ca="1" si="27"/>
        <v>0.81468521185296683</v>
      </c>
      <c r="G297" s="23">
        <f t="shared" ca="1" si="28"/>
        <v>8.9934535061541592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ca="1" si="25"/>
        <v>1.2002049731820332</v>
      </c>
      <c r="E298" s="23">
        <f t="shared" ca="1" si="26"/>
        <v>0.26532020953179819</v>
      </c>
      <c r="F298" s="23">
        <f t="shared" ca="1" si="27"/>
        <v>0.81354960355017147</v>
      </c>
      <c r="G298" s="23">
        <f t="shared" ca="1" si="28"/>
        <v>8.9800809724496471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ca="1" si="25"/>
        <v>1.2014059747106374</v>
      </c>
      <c r="E299" s="23">
        <f t="shared" ca="1" si="26"/>
        <v>0.26777562054649034</v>
      </c>
      <c r="F299" s="23">
        <f t="shared" ca="1" si="27"/>
        <v>0.81242298732195839</v>
      </c>
      <c r="G299" s="23">
        <f t="shared" ca="1" si="28"/>
        <v>8.9668143263299047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ca="1" si="25"/>
        <v>1.2025954096512848</v>
      </c>
      <c r="E300" s="23">
        <f t="shared" ca="1" si="26"/>
        <v>0.27022590554843495</v>
      </c>
      <c r="F300" s="23">
        <f t="shared" ca="1" si="27"/>
        <v>0.81130521659075483</v>
      </c>
      <c r="G300" s="23">
        <f t="shared" ca="1" si="28"/>
        <v>8.95365184174773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ca="1" si="25"/>
        <v>1.2037734260556652</v>
      </c>
      <c r="E301" s="23">
        <f t="shared" ca="1" si="26"/>
        <v>0.27267111382621617</v>
      </c>
      <c r="F301" s="23">
        <f t="shared" ca="1" si="27"/>
        <v>0.81019614775462567</v>
      </c>
      <c r="G301" s="23">
        <f t="shared" ca="1" si="28"/>
        <v>8.9405918276960072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ca="1" si="25"/>
        <v>1.2049401696142101</v>
      </c>
      <c r="E302" s="23">
        <f t="shared" ca="1" si="26"/>
        <v>0.27511129403853196</v>
      </c>
      <c r="F302" s="23">
        <f t="shared" ca="1" si="27"/>
        <v>0.80909564011497748</v>
      </c>
      <c r="G302" s="23">
        <f t="shared" ca="1" si="28"/>
        <v>8.9276326273563829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ca="1" si="25"/>
        <v>1.2060957837011392</v>
      </c>
      <c r="E303" s="23">
        <f t="shared" ca="1" si="26"/>
        <v>0.2775464942242245</v>
      </c>
      <c r="F303" s="23">
        <f t="shared" ca="1" si="27"/>
        <v>0.80800355580632566</v>
      </c>
      <c r="G303" s="23">
        <f t="shared" ca="1" si="28"/>
        <v>8.9147726172722148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ca="1" si="25"/>
        <v>1.2072404094185096</v>
      </c>
      <c r="E304" s="23">
        <f t="shared" ca="1" si="26"/>
        <v>0.27997676181211867</v>
      </c>
      <c r="F304" s="23">
        <f t="shared" ca="1" si="27"/>
        <v>0.8069197597280614</v>
      </c>
      <c r="G304" s="23">
        <f t="shared" ca="1" si="28"/>
        <v>8.9020102065450928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ca="1" si="25"/>
        <v>1.2083741856392889</v>
      </c>
      <c r="E305" s="23">
        <f t="shared" ca="1" si="26"/>
        <v>0.28240214363067451</v>
      </c>
      <c r="F305" s="23">
        <f t="shared" ca="1" si="27"/>
        <v>0.80584411947814893</v>
      </c>
      <c r="G305" s="23">
        <f t="shared" ca="1" si="28"/>
        <v>8.8893438360540742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ca="1" si="25"/>
        <v>1.2094972490494795</v>
      </c>
      <c r="E306" s="23">
        <f t="shared" ca="1" si="26"/>
        <v>0.28482268591745685</v>
      </c>
      <c r="F306" s="23">
        <f t="shared" ca="1" si="27"/>
        <v>0.80477650528869393</v>
      </c>
      <c r="G306" s="23">
        <f t="shared" ca="1" si="28"/>
        <v>8.8767719776969649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ca="1" si="25"/>
        <v>1.2106097341893176</v>
      </c>
      <c r="E307" s="23">
        <f t="shared" ca="1" si="26"/>
        <v>0.28723843432842577</v>
      </c>
      <c r="F307" s="23">
        <f t="shared" ca="1" si="27"/>
        <v>0.80371678996331808</v>
      </c>
      <c r="G307" s="23">
        <f t="shared" ca="1" si="28"/>
        <v>8.8642931336528594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ca="1" si="25"/>
        <v>1.2117117734935692</v>
      </c>
      <c r="E308" s="23">
        <f t="shared" ca="1" si="26"/>
        <v>0.28964943394705284</v>
      </c>
      <c r="F308" s="23">
        <f t="shared" ca="1" si="27"/>
        <v>0.80266484881628686</v>
      </c>
      <c r="G308" s="23">
        <f t="shared" ca="1" si="28"/>
        <v>8.8519058356653311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ca="1" si="25"/>
        <v>1.2128034973309447</v>
      </c>
      <c r="E309" s="23">
        <f t="shared" ca="1" si="26"/>
        <v>0.29205572929326629</v>
      </c>
      <c r="F309" s="23">
        <f t="shared" ca="1" si="27"/>
        <v>0.80162055961332968</v>
      </c>
      <c r="G309" s="23">
        <f t="shared" ca="1" si="28"/>
        <v>8.8396086443455548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ca="1" si="25"/>
        <v>1.2138850340426577</v>
      </c>
      <c r="E310" s="23">
        <f t="shared" ca="1" si="26"/>
        <v>0.29445736433222891</v>
      </c>
      <c r="F310" s="23">
        <f t="shared" ca="1" si="27"/>
        <v>0.80058380251409966</v>
      </c>
      <c r="G310" s="23">
        <f t="shared" ca="1" si="28"/>
        <v>8.8274001484947267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ca="1" si="25"/>
        <v>1.2149565099801449</v>
      </c>
      <c r="E311" s="23">
        <f t="shared" ca="1" si="26"/>
        <v>0.29685438248295232</v>
      </c>
      <c r="F311" s="23">
        <f t="shared" ca="1" si="27"/>
        <v>0.79955446001622232</v>
      </c>
      <c r="G311" s="23">
        <f t="shared" ca="1" si="28"/>
        <v>8.8152789644452039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ca="1" si="25"/>
        <v>1.2160180495419712</v>
      </c>
      <c r="E312" s="23">
        <f t="shared" ca="1" si="26"/>
        <v>0.29924682662675145</v>
      </c>
      <c r="F312" s="23">
        <f t="shared" ca="1" si="27"/>
        <v>0.79853241690088073</v>
      </c>
      <c r="G312" s="23">
        <f t="shared" ca="1" si="28"/>
        <v>8.8032437354197342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ca="1" si="25"/>
        <v>1.2170697752099375</v>
      </c>
      <c r="E313" s="23">
        <f t="shared" ca="1" si="26"/>
        <v>0.30163473911554212</v>
      </c>
      <c r="F313" s="23">
        <f t="shared" ca="1" si="27"/>
        <v>0.79751756017988951</v>
      </c>
      <c r="G313" s="23">
        <f t="shared" ca="1" si="28"/>
        <v>8.7912931309082136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ca="1" si="25"/>
        <v>1.2181118075844126</v>
      </c>
      <c r="E314" s="23">
        <f t="shared" ca="1" si="26"/>
        <v>0.3040181617799862</v>
      </c>
      <c r="F314" s="23">
        <f t="shared" ca="1" si="27"/>
        <v>0.79650977904420972</v>
      </c>
      <c r="G314" s="23">
        <f t="shared" ca="1" si="28"/>
        <v>8.7794258460614287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ca="1" si="25"/>
        <v>1.2191442654189082</v>
      </c>
      <c r="E315" s="23">
        <f t="shared" ca="1" si="26"/>
        <v>0.30639713593748547</v>
      </c>
      <c r="F315" s="23">
        <f t="shared" ca="1" si="27"/>
        <v>0.79550896481386235</v>
      </c>
      <c r="G315" s="23">
        <f t="shared" ca="1" si="28"/>
        <v>8.7676406011012347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ca="1" si="25"/>
        <v>1.2201672656539135</v>
      </c>
      <c r="E316" s="23">
        <f t="shared" ca="1" si="26"/>
        <v>0.30877170240003038</v>
      </c>
      <c r="F316" s="23">
        <f t="shared" ca="1" si="27"/>
        <v>0.79451501088919263</v>
      </c>
      <c r="G316" s="23">
        <f t="shared" ca="1" si="28"/>
        <v>8.7559361407466767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ca="1" si="25"/>
        <v>1.2211809234500095</v>
      </c>
      <c r="E317" s="23">
        <f t="shared" ca="1" si="26"/>
        <v>0.3111419014819039</v>
      </c>
      <c r="F317" s="23">
        <f t="shared" ca="1" si="27"/>
        <v>0.79352781270344808</v>
      </c>
      <c r="G317" s="23">
        <f t="shared" ca="1" si="28"/>
        <v>8.7443112336555568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ca="1" si="25"/>
        <v>1.2221853522202812</v>
      </c>
      <c r="E318" s="23">
        <f t="shared" ca="1" si="26"/>
        <v>0.31350777300724608</v>
      </c>
      <c r="F318" s="23">
        <f t="shared" ca="1" si="27"/>
        <v>0.79254726767662287</v>
      </c>
      <c r="G318" s="23">
        <f t="shared" ca="1" si="28"/>
        <v>8.7327646718809255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ca="1" si="25"/>
        <v>1.2231806636620404</v>
      </c>
      <c r="E319" s="23">
        <f t="shared" ca="1" si="26"/>
        <v>0.3158693563174797</v>
      </c>
      <c r="F319" s="23">
        <f t="shared" ca="1" si="27"/>
        <v>0.79157327517053833</v>
      </c>
      <c r="G319" s="23">
        <f t="shared" ca="1" si="28"/>
        <v>8.7212952703421251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ca="1" si="25"/>
        <v>1.2241669677878813</v>
      </c>
      <c r="E320" s="23">
        <f t="shared" ca="1" si="26"/>
        <v>0.3182266902786029</v>
      </c>
      <c r="F320" s="23">
        <f t="shared" ca="1" si="27"/>
        <v>0.79060573644511245</v>
      </c>
      <c r="G320" s="23">
        <f t="shared" ca="1" si="28"/>
        <v>8.7099018663098295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ca="1" si="25"/>
        <v>1.2251443729560805</v>
      </c>
      <c r="E321" s="23">
        <f t="shared" ca="1" si="26"/>
        <v>0.32057981328834867</v>
      </c>
      <c r="F321" s="23">
        <f t="shared" ca="1" si="27"/>
        <v>0.78964455461579042</v>
      </c>
      <c r="G321" s="23">
        <f t="shared" ca="1" si="28"/>
        <v>8.6985833189047668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ca="1" si="25"/>
        <v>1.2261129859003606</v>
      </c>
      <c r="E322" s="23">
        <f t="shared" ca="1" si="26"/>
        <v>0.32292876328321557</v>
      </c>
      <c r="F322" s="23">
        <f t="shared" ca="1" si="27"/>
        <v>0.78868963461209274</v>
      </c>
      <c r="G322" s="23">
        <f t="shared" ca="1" si="28"/>
        <v>8.687338508609594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ca="1" si="25"/>
        <v>1.2270729117590293</v>
      </c>
      <c r="E323" s="23">
        <f t="shared" ca="1" si="26"/>
        <v>0.32527357774537352</v>
      </c>
      <c r="F323" s="23">
        <f t="shared" ca="1" si="27"/>
        <v>0.78774088313725488</v>
      </c>
      <c r="G323" s="23">
        <f t="shared" ca="1" si="28"/>
        <v>8.6761663367936226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ca="1" si="25"/>
        <v>1.2280242541035113</v>
      </c>
      <c r="E324" s="23">
        <f t="shared" ca="1" si="26"/>
        <v>0.32761429370944362</v>
      </c>
      <c r="F324" s="23">
        <f t="shared" ca="1" si="27"/>
        <v>0.78679820862891914</v>
      </c>
      <c r="G324" s="23">
        <f t="shared" ca="1" si="28"/>
        <v>8.6650657252499474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ca="1" si="25"/>
        <v>1.2289671149662871</v>
      </c>
      <c r="E325" s="23">
        <f t="shared" ca="1" si="26"/>
        <v>0.32995094776915879</v>
      </c>
      <c r="F325" s="23">
        <f t="shared" ca="1" si="27"/>
        <v>0.78586152122085118</v>
      </c>
      <c r="G325" s="23">
        <f t="shared" ca="1" si="28"/>
        <v>8.6540356157446325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ca="1" si="25"/>
        <v>1.2299015948682517</v>
      </c>
      <c r="E326" s="23">
        <f t="shared" ca="1" si="26"/>
        <v>0.33228357608390513</v>
      </c>
      <c r="F326" s="23">
        <f t="shared" ca="1" si="27"/>
        <v>0.78493073270564784</v>
      </c>
      <c r="G326" s="23">
        <f t="shared" ca="1" si="28"/>
        <v>8.6430749695775599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ca="1" si="25"/>
        <v>1.2308277928455069</v>
      </c>
      <c r="E327" s="23">
        <f t="shared" ca="1" si="26"/>
        <v>0.33461221438514666</v>
      </c>
      <c r="F327" s="23">
        <f t="shared" ca="1" si="27"/>
        <v>0.78400575649840942</v>
      </c>
      <c r="G327" s="23">
        <f t="shared" ca="1" si="28"/>
        <v>8.6321827671546671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ca="1" si="25"/>
        <v>1.2317458064756035</v>
      </c>
      <c r="E328" s="23">
        <f t="shared" ca="1" si="26"/>
        <v>0.33693689798273757</v>
      </c>
      <c r="F328" s="23">
        <f t="shared" ca="1" si="27"/>
        <v>0.78308650760134435</v>
      </c>
      <c r="G328" s="23">
        <f t="shared" ca="1" si="28"/>
        <v>8.6213580075711214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ca="1" si="25"/>
        <v>1.232655731903241</v>
      </c>
      <c r="E329" s="23">
        <f t="shared" ca="1" si="26"/>
        <v>0.33925766177112171</v>
      </c>
      <c r="F329" s="23">
        <f t="shared" ca="1" si="27"/>
        <v>0.78217290256928185</v>
      </c>
      <c r="G329" s="23">
        <f t="shared" ca="1" si="28"/>
        <v>8.6105997082052301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ca="1" si="25"/>
        <v>1.2335576638654433</v>
      </c>
      <c r="E330" s="23">
        <f t="shared" ca="1" si="26"/>
        <v>0.34157454023542411</v>
      </c>
      <c r="F330" s="23">
        <f t="shared" ca="1" si="27"/>
        <v>0.78126485947606383</v>
      </c>
      <c r="G330" s="23">
        <f t="shared" ca="1" si="28"/>
        <v>8.5999069043226637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ca="1" si="25"/>
        <v>1.2344516957162175</v>
      </c>
      <c r="E331" s="23">
        <f t="shared" ca="1" si="26"/>
        <v>0.34388756745743504</v>
      </c>
      <c r="F331" s="23">
        <f t="shared" ca="1" si="27"/>
        <v>0.78036229788179079</v>
      </c>
      <c r="G331" s="23">
        <f t="shared" ca="1" si="28"/>
        <v>8.5892786486907653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ca="1" si="25"/>
        <v>1.2353379194507124</v>
      </c>
      <c r="E332" s="23">
        <f t="shared" ca="1" si="26"/>
        <v>0.34619677712148944</v>
      </c>
      <c r="F332" s="23">
        <f t="shared" ca="1" si="27"/>
        <v>0.77946513880089685</v>
      </c>
      <c r="G332" s="23">
        <f t="shared" ca="1" si="28"/>
        <v>8.5787140112026208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ca="1" si="25"/>
        <v>1.2362164257288832</v>
      </c>
      <c r="E333" s="23">
        <f t="shared" ca="1" si="26"/>
        <v>0.34850220252024355</v>
      </c>
      <c r="F333" s="23">
        <f t="shared" ca="1" si="27"/>
        <v>0.77857330467103003</v>
      </c>
      <c r="G333" s="23">
        <f t="shared" ca="1" si="28"/>
        <v>8.568212078510582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ca="1" si="25"/>
        <v>1.2370873038986812</v>
      </c>
      <c r="E334" s="23">
        <f t="shared" ca="1" si="26"/>
        <v>0.35080387656035272</v>
      </c>
      <c r="F334" s="23">
        <f t="shared" ca="1" si="27"/>
        <v>0.77768671932271283</v>
      </c>
      <c r="G334" s="23">
        <f t="shared" ca="1" si="28"/>
        <v>8.5577719536690218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ca="1" si="25"/>
        <v>1.2379506420187696</v>
      </c>
      <c r="E335" s="23">
        <f t="shared" ca="1" si="26"/>
        <v>0.35310183176804738</v>
      </c>
      <c r="F335" s="23">
        <f t="shared" ca="1" si="27"/>
        <v>0.77680530794976355</v>
      </c>
      <c r="G335" s="23">
        <f t="shared" ca="1" si="28"/>
        <v>8.5473927557860101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ca="1" si="25"/>
        <v>1.2388065268807866</v>
      </c>
      <c r="E336" s="23">
        <f t="shared" ca="1" si="26"/>
        <v>0.35539610029461693</v>
      </c>
      <c r="F336" s="23">
        <f t="shared" ca="1" si="27"/>
        <v>0.77592899708045227</v>
      </c>
      <c r="G336" s="23">
        <f t="shared" ca="1" si="28"/>
        <v>8.5370736196836692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ca="1" si="25"/>
        <v>1.239655044031158</v>
      </c>
      <c r="E337" s="23">
        <f t="shared" ca="1" si="26"/>
        <v>0.3576867139217948</v>
      </c>
      <c r="F337" s="23">
        <f t="shared" ca="1" si="27"/>
        <v>0.77505771454937566</v>
      </c>
      <c r="G337" s="23">
        <f t="shared" ca="1" si="28"/>
        <v>8.5268136955669718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ca="1" si="25"/>
        <v>1.2404962777924746</v>
      </c>
      <c r="E338" s="23">
        <f t="shared" ca="1" si="26"/>
        <v>0.3599737040670547</v>
      </c>
      <c r="F338" s="23">
        <f t="shared" ca="1" si="27"/>
        <v>0.77419138947002397</v>
      </c>
      <c r="G338" s="23">
        <f t="shared" ca="1" si="28"/>
        <v>8.5166121487007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ca="1" si="25"/>
        <v>1.2413303112844418</v>
      </c>
      <c r="E339" s="23">
        <f t="shared" ca="1" si="26"/>
        <v>0.36225710178881254</v>
      </c>
      <c r="F339" s="23">
        <f t="shared" ca="1" si="27"/>
        <v>0.77332995220802647</v>
      </c>
      <c r="G339" s="23">
        <f t="shared" ca="1" si="28"/>
        <v>8.5064681590944016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ca="1" si="25"/>
        <v>1.2421572264444136</v>
      </c>
      <c r="E340" s="23">
        <f t="shared" ca="1" si="26"/>
        <v>0.36453693779154323</v>
      </c>
      <c r="F340" s="23">
        <f t="shared" ca="1" si="27"/>
        <v>0.77247333435505117</v>
      </c>
      <c r="G340" s="23">
        <f t="shared" ca="1" si="28"/>
        <v>8.4963809211950299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ca="1" si="25"/>
        <v>1.2429771040475153</v>
      </c>
      <c r="E341" s="23">
        <f t="shared" ca="1" si="26"/>
        <v>0.36681324243080621</v>
      </c>
      <c r="F341" s="23">
        <f t="shared" ca="1" si="27"/>
        <v>0.77162146870334436</v>
      </c>
      <c r="G341" s="23">
        <f t="shared" ca="1" si="28"/>
        <v>8.4863496435871415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ca="1" si="25"/>
        <v>1.243790023726373</v>
      </c>
      <c r="E342" s="23">
        <f t="shared" ca="1" si="26"/>
        <v>0.36908604571818932</v>
      </c>
      <c r="F342" s="23">
        <f t="shared" ca="1" si="27"/>
        <v>0.77077428922088786</v>
      </c>
      <c r="G342" s="23">
        <f t="shared" ca="1" si="28"/>
        <v>8.4763735487003462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ca="1" si="25"/>
        <v>1.2445960639904481</v>
      </c>
      <c r="E343" s="23">
        <f t="shared" ca="1" si="26"/>
        <v>0.37135537732616614</v>
      </c>
      <c r="F343" s="23">
        <f t="shared" ca="1" si="27"/>
        <v>0.76993173102716173</v>
      </c>
      <c r="G343" s="23">
        <f t="shared" ca="1" si="28"/>
        <v>8.4664518725239049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ca="1" si="25"/>
        <v>1.2453953022449948</v>
      </c>
      <c r="E344" s="23">
        <f t="shared" ca="1" si="26"/>
        <v>0.3736212665928722</v>
      </c>
      <c r="F344" s="23">
        <f t="shared" ca="1" si="27"/>
        <v>0.76909373036948947</v>
      </c>
      <c r="G344" s="23">
        <f t="shared" ca="1" si="28"/>
        <v>8.4565838643281737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ca="1" si="25"/>
        <v>1.2461878148096444</v>
      </c>
      <c r="E345" s="23">
        <f t="shared" ca="1" si="26"/>
        <v>0.37588374252680168</v>
      </c>
      <c r="F345" s="23">
        <f t="shared" ca="1" si="27"/>
        <v>0.76826022459995491</v>
      </c>
      <c r="G345" s="23">
        <f t="shared" ca="1" si="28"/>
        <v>8.4467687863927914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ca="1" si="25"/>
        <v>1.246973676936624</v>
      </c>
      <c r="E346" s="23">
        <f t="shared" ca="1" si="26"/>
        <v>0.37814283381142288</v>
      </c>
      <c r="F346" s="23">
        <f t="shared" ca="1" si="27"/>
        <v>0.76743115215287228</v>
      </c>
      <c r="G346" s="23">
        <f t="shared" ca="1" si="28"/>
        <v>8.4370059137413644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ca="1" si="25"/>
        <v>1.2477529628286228</v>
      </c>
      <c r="E347" s="23">
        <f t="shared" ca="1" si="26"/>
        <v>0.38039856880971956</v>
      </c>
      <c r="F347" s="23">
        <f t="shared" ca="1" si="27"/>
        <v>0.76660645252279391</v>
      </c>
      <c r="G347" s="23">
        <f t="shared" ca="1" si="28"/>
        <v>8.427294533882506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ca="1" si="25"/>
        <v>1.2485257456563073</v>
      </c>
      <c r="E348" s="23">
        <f t="shared" ca="1" si="26"/>
        <v>0.38265097556865169</v>
      </c>
      <c r="F348" s="23">
        <f t="shared" ca="1" si="27"/>
        <v>0.76578606624304213</v>
      </c>
      <c r="G348" s="23">
        <f t="shared" ca="1" si="28"/>
        <v>8.4176339465570216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ca="1" si="25"/>
        <v>1.2492920975754984</v>
      </c>
      <c r="E349" s="23">
        <f t="shared" ca="1" si="26"/>
        <v>0.38490008182354823</v>
      </c>
      <c r="F349" s="23">
        <f t="shared" ca="1" si="27"/>
        <v>0.76496993486474951</v>
      </c>
      <c r="G349" s="23">
        <f t="shared" ca="1" si="28"/>
        <v>8.4080234634911086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ca="1" si="25"/>
        <v>1.2500520897440146</v>
      </c>
      <c r="E350" s="23">
        <f t="shared" ca="1" si="26"/>
        <v>0.38714591500241979</v>
      </c>
      <c r="F350" s="23">
        <f t="shared" ca="1" si="27"/>
        <v>0.76415800093639652</v>
      </c>
      <c r="G350" s="23">
        <f t="shared" ca="1" si="28"/>
        <v>8.3984624081553818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ca="1" si="25"/>
        <v>1.2508057923381919</v>
      </c>
      <c r="E351" s="23">
        <f t="shared" ca="1" si="26"/>
        <v>0.38938850223020655</v>
      </c>
      <c r="F351" s="23">
        <f t="shared" ca="1" si="27"/>
        <v>0.76335020798382636</v>
      </c>
      <c r="G351" s="23">
        <f t="shared" ca="1" si="28"/>
        <v>8.3889501155295534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ca="1" si="25"/>
        <v>1.2515532745690821</v>
      </c>
      <c r="E352" s="23">
        <f t="shared" ca="1" si="26"/>
        <v>0.39162787033294988</v>
      </c>
      <c r="F352" s="23">
        <f t="shared" ca="1" si="27"/>
        <v>0.76254650049073569</v>
      </c>
      <c r="G352" s="23">
        <f t="shared" ca="1" si="28"/>
        <v>8.3794859318726829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ca="1" si="25"/>
        <v>1.2522946046983445</v>
      </c>
      <c r="E353" s="23">
        <f t="shared" ca="1" si="26"/>
        <v>0.39386404584190038</v>
      </c>
      <c r="F353" s="23">
        <f t="shared" ca="1" si="27"/>
        <v>0.76174682387961246</v>
      </c>
      <c r="G353" s="23">
        <f t="shared" ca="1" si="28"/>
        <v>8.3700692144987165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ca="1" si="31">1+$E$14/$E$13*(1-$C$19^2/C354^2)</f>
        <v>1.2530298500538297</v>
      </c>
      <c r="E354" s="23">
        <f t="shared" ref="E354:E417" ca="1" si="32">$C$20*(C354/$C$19-$C$19/C354)</f>
        <v>0.39609705499755499</v>
      </c>
      <c r="F354" s="23">
        <f t="shared" ref="F354:F417" ca="1" si="33">(D354^2+E354^2)^0.5/(D354^2+E354^2)</f>
        <v>0.76095112449312607</v>
      </c>
      <c r="G354" s="23">
        <f t="shared" ref="G354:G417" ca="1" si="34">F354*$C$22/$C$12-$C$3</f>
        <v>8.3606993315573401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ca="1" si="31"/>
        <v>1.2537590770448666</v>
      </c>
      <c r="E355" s="23">
        <f t="shared" ca="1" si="32"/>
        <v>0.39832692375362933</v>
      </c>
      <c r="F355" s="23">
        <f t="shared" ca="1" si="33"/>
        <v>0.76015934957594333</v>
      </c>
      <c r="G355" s="23">
        <f t="shared" ca="1" si="34"/>
        <v>8.3513756618198531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ca="1" si="31"/>
        <v>1.25448235117726</v>
      </c>
      <c r="E356" s="23">
        <f t="shared" ca="1" si="32"/>
        <v>0.40055367778096446</v>
      </c>
      <c r="F356" s="23">
        <f t="shared" ca="1" si="33"/>
        <v>0.75937144725696748</v>
      </c>
      <c r="G356" s="23">
        <f t="shared" ca="1" si="34"/>
        <v>8.3420975944700189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ca="1" si="31"/>
        <v>1.2551997370680004</v>
      </c>
      <c r="E357" s="23">
        <f t="shared" ca="1" si="32"/>
        <v>0.40277734247137098</v>
      </c>
      <c r="F357" s="23">
        <f t="shared" ca="1" si="33"/>
        <v>0.75858736653198611</v>
      </c>
      <c r="G357" s="23">
        <f t="shared" ca="1" si="34"/>
        <v>8.3328645288997318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ca="1" si="31"/>
        <v>1.2559112984596978</v>
      </c>
      <c r="E358" s="23">
        <f t="shared" ca="1" si="32"/>
        <v>0.40499794294140906</v>
      </c>
      <c r="F358" s="23">
        <f t="shared" ca="1" si="33"/>
        <v>0.75780705724671582</v>
      </c>
      <c r="G358" s="23">
        <f t="shared" ca="1" si="34"/>
        <v>8.3236758745093642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ca="1" si="31"/>
        <v>1.2566170982347411</v>
      </c>
      <c r="E359" s="23">
        <f t="shared" ca="1" si="32"/>
        <v>0.40721550403610862</v>
      </c>
      <c r="F359" s="23">
        <f t="shared" ca="1" si="33"/>
        <v>0.75703047008023727</v>
      </c>
      <c r="G359" s="23">
        <f t="shared" ca="1" si="34"/>
        <v>8.3145310505126915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ca="1" si="31"/>
        <v>1.2573171984291913</v>
      </c>
      <c r="E360" s="23">
        <f t="shared" ca="1" si="32"/>
        <v>0.40943005033262941</v>
      </c>
      <c r="F360" s="23">
        <f t="shared" ca="1" si="33"/>
        <v>0.75625755652880478</v>
      </c>
      <c r="G360" s="23">
        <f t="shared" ca="1" si="34"/>
        <v>8.3054294857462487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ca="1" si="31"/>
        <v>1.2580116602464133</v>
      </c>
      <c r="E361" s="23">
        <f t="shared" ca="1" si="32"/>
        <v>0.41164160614385908</v>
      </c>
      <c r="F361" s="23">
        <f t="shared" ca="1" si="33"/>
        <v>0.75548826889002607</v>
      </c>
      <c r="G361" s="23">
        <f t="shared" ca="1" si="34"/>
        <v>8.2963706184830279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ca="1" si="31"/>
        <v>1.2587005440704537</v>
      </c>
      <c r="E362" s="23">
        <f t="shared" ca="1" si="32"/>
        <v>0.4138501955219589</v>
      </c>
      <c r="F362" s="23">
        <f t="shared" ca="1" si="33"/>
        <v>0.75472256024739759</v>
      </c>
      <c r="G362" s="23">
        <f t="shared" ca="1" si="34"/>
        <v>8.2873538962503908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ca="1" si="31"/>
        <v>1.2593839094791652</v>
      </c>
      <c r="E363" s="23">
        <f t="shared" ca="1" si="32"/>
        <v>0.41605584226184661</v>
      </c>
      <c r="F363" s="23">
        <f t="shared" ca="1" si="33"/>
        <v>0.75396038445519087</v>
      </c>
      <c r="G363" s="23">
        <f t="shared" ca="1" si="34"/>
        <v>8.278378775652067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ca="1" si="31"/>
        <v>1.260061815257091</v>
      </c>
      <c r="E364" s="23">
        <f t="shared" ca="1" si="32"/>
        <v>0.41825856990462784</v>
      </c>
      <c r="F364" s="23">
        <f t="shared" ca="1" si="33"/>
        <v>0.75320169612367671</v>
      </c>
      <c r="G364" s="23">
        <f t="shared" ca="1" si="34"/>
        <v>8.2694447221941818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ca="1" si="31"/>
        <v>1.2607343194081047</v>
      </c>
      <c r="E365" s="23">
        <f t="shared" ca="1" si="32"/>
        <v>0.4204584017409711</v>
      </c>
      <c r="F365" s="23">
        <f t="shared" ca="1" si="33"/>
        <v>0.75244645060468085</v>
      </c>
      <c r="G365" s="23">
        <f t="shared" ca="1" si="34"/>
        <v>8.2605512101151568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ca="1" si="31"/>
        <v>1.2614014791678203</v>
      </c>
      <c r="E366" s="23">
        <f t="shared" ca="1" si="32"/>
        <v>0.42265536081442912</v>
      </c>
      <c r="F366" s="23">
        <f t="shared" ca="1" si="33"/>
        <v>0.75169460397746179</v>
      </c>
      <c r="G366" s="23">
        <f t="shared" ca="1" si="34"/>
        <v>8.2516977222194079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ca="1" si="31"/>
        <v>1.2620633510157691</v>
      </c>
      <c r="E367" s="23">
        <f t="shared" ca="1" si="32"/>
        <v>0.42484946992470718</v>
      </c>
      <c r="F367" s="23">
        <f t="shared" ca="1" si="33"/>
        <v>0.750946113034903</v>
      </c>
      <c r="G367" s="23">
        <f t="shared" ca="1" si="34"/>
        <v>8.2428837497147605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ca="1" si="31"/>
        <v>1.2627199906873545</v>
      </c>
      <c r="E368" s="23">
        <f t="shared" ca="1" si="32"/>
        <v>0.42704075163088057</v>
      </c>
      <c r="F368" s="23">
        <f t="shared" ca="1" si="33"/>
        <v>0.75020093527000964</v>
      </c>
      <c r="G368" s="23">
        <f t="shared" ca="1" si="34"/>
        <v>8.2341087920534264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ca="1" si="31"/>
        <v>1.2633714531855853</v>
      </c>
      <c r="E369" s="23">
        <f t="shared" ca="1" si="32"/>
        <v>0.42922922825456078</v>
      </c>
      <c r="F369" s="23">
        <f t="shared" ca="1" si="33"/>
        <v>0.74945902886270566</v>
      </c>
      <c r="G369" s="23">
        <f t="shared" ca="1" si="34"/>
        <v>8.2253723567765427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ca="1" si="31"/>
        <v>1.2640177927925951</v>
      </c>
      <c r="E370" s="23">
        <f t="shared" ca="1" si="32"/>
        <v>0.43141492188301128</v>
      </c>
      <c r="F370" s="23">
        <f t="shared" ca="1" si="33"/>
        <v>0.74872035266691961</v>
      </c>
      <c r="G370" s="23">
        <f t="shared" ca="1" si="34"/>
        <v>8.2166739593620886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ca="1" si="31"/>
        <v>1.2646590630809484</v>
      </c>
      <c r="E371" s="23">
        <f t="shared" ca="1" si="32"/>
        <v>0.43359785437221582</v>
      </c>
      <c r="F371" s="23">
        <f t="shared" ca="1" si="33"/>
        <v>0.74798486619795412</v>
      </c>
      <c r="G371" s="23">
        <f t="shared" ca="1" si="34"/>
        <v>8.2080131230761584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ca="1" si="31"/>
        <v>1.265295316924745</v>
      </c>
      <c r="E372" s="23">
        <f t="shared" ca="1" si="32"/>
        <v>0.43577804734989678</v>
      </c>
      <c r="F372" s="23">
        <f t="shared" ca="1" si="33"/>
        <v>0.74725252962013156</v>
      </c>
      <c r="G372" s="23">
        <f t="shared" ca="1" si="34"/>
        <v>8.1993893788274832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ca="1" si="31"/>
        <v>1.2659266065105155</v>
      </c>
      <c r="E373" s="23">
        <f t="shared" ca="1" si="32"/>
        <v>0.43795552221848805</v>
      </c>
      <c r="F373" s="23">
        <f t="shared" ca="1" si="33"/>
        <v>0.74652330373470888</v>
      </c>
      <c r="G373" s="23">
        <f t="shared" ca="1" si="34"/>
        <v>8.190802265025118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ca="1" si="31"/>
        <v>1.2665529833479263</v>
      </c>
      <c r="E374" s="23">
        <f t="shared" ca="1" si="32"/>
        <v>0.44013030015806048</v>
      </c>
      <c r="F374" s="23">
        <f t="shared" ca="1" si="33"/>
        <v>0.74579714996805446</v>
      </c>
      <c r="G374" s="23">
        <f t="shared" ca="1" si="34"/>
        <v>8.1822513274392072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ca="1" si="31"/>
        <v>1.2671744982802846</v>
      </c>
      <c r="E375" s="23">
        <f t="shared" ca="1" si="32"/>
        <v>0.44230240212920191</v>
      </c>
      <c r="F375" s="23">
        <f t="shared" ca="1" si="33"/>
        <v>0.74507403036008091</v>
      </c>
      <c r="G375" s="23">
        <f t="shared" ca="1" si="34"/>
        <v>8.1737361190647935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ca="1" si="31"/>
        <v>1.2677912014948574</v>
      </c>
      <c r="E376" s="23">
        <f t="shared" ca="1" si="32"/>
        <v>0.44447184887585417</v>
      </c>
      <c r="F376" s="23">
        <f t="shared" ca="1" si="33"/>
        <v>0.74435390755292707</v>
      </c>
      <c r="G376" s="23">
        <f t="shared" ca="1" si="34"/>
        <v>8.1652561999885176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ca="1" si="31"/>
        <v>1.2684031425330029</v>
      </c>
      <c r="E377" s="23">
        <f t="shared" ca="1" si="32"/>
        <v>0.44663866092810339</v>
      </c>
      <c r="F377" s="23">
        <f t="shared" ca="1" si="33"/>
        <v>0.74363674477988351</v>
      </c>
      <c r="G377" s="23">
        <f t="shared" ca="1" si="34"/>
        <v>8.156811137258229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ca="1" si="31"/>
        <v>1.2690103703001212</v>
      </c>
      <c r="E378" s="23">
        <f t="shared" ca="1" si="32"/>
        <v>0.44880285860492941</v>
      </c>
      <c r="F378" s="23">
        <f t="shared" ca="1" si="33"/>
        <v>0.74292250585455444</v>
      </c>
      <c r="G378" s="23">
        <f t="shared" ca="1" si="34"/>
        <v>8.1484005047553438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ca="1" si="31"/>
        <v>1.269612933075424</v>
      </c>
      <c r="E379" s="23">
        <f t="shared" ca="1" si="32"/>
        <v>0.45096446201691248</v>
      </c>
      <c r="F379" s="23">
        <f t="shared" ca="1" si="33"/>
        <v>0.74221115516025238</v>
      </c>
      <c r="G379" s="23">
        <f t="shared" ca="1" si="34"/>
        <v>8.1400238830699738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ca="1" si="31"/>
        <v>1.2702108785215327</v>
      </c>
      <c r="E380" s="23">
        <f t="shared" ca="1" si="32"/>
        <v>0.45312349106889793</v>
      </c>
      <c r="F380" s="23">
        <f t="shared" ca="1" si="33"/>
        <v>0.74150265763961698</v>
      </c>
      <c r="G380" s="23">
        <f t="shared" ca="1" si="34"/>
        <v>8.1316808593786742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ca="1" si="31"/>
        <v>1.2708042536939035</v>
      </c>
      <c r="E381" s="23">
        <f t="shared" ca="1" si="32"/>
        <v>0.4552799654626204</v>
      </c>
      <c r="F381" s="23">
        <f t="shared" ca="1" si="33"/>
        <v>0.74079697878445461</v>
      </c>
      <c r="G381" s="23">
        <f t="shared" ca="1" si="34"/>
        <v>8.1233710273247954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ca="1" si="31"/>
        <v>1.2713931050500855</v>
      </c>
      <c r="E382" s="23">
        <f t="shared" ca="1" si="32"/>
        <v>0.45743390469928807</v>
      </c>
      <c r="F382" s="23">
        <f t="shared" ca="1" si="33"/>
        <v>0.74009408462579251</v>
      </c>
      <c r="G382" s="23">
        <f t="shared" ca="1" si="34"/>
        <v>8.1150939869013712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ca="1" si="31"/>
        <v>1.271977478458814</v>
      </c>
      <c r="E383" s="23">
        <f t="shared" ca="1" si="32"/>
        <v>0.45958532808212726</v>
      </c>
      <c r="F383" s="23">
        <f t="shared" ca="1" si="33"/>
        <v>0.73939394172414263</v>
      </c>
      <c r="G383" s="23">
        <f t="shared" ca="1" si="34"/>
        <v>8.1068493443364673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ca="1" si="31"/>
        <v>1.2725574192089431</v>
      </c>
      <c r="E384" s="23">
        <f t="shared" ca="1" si="32"/>
        <v>0.46173425471888851</v>
      </c>
      <c r="F384" s="23">
        <f t="shared" ca="1" si="33"/>
        <v>0.73869651715997009</v>
      </c>
      <c r="G384" s="23">
        <f t="shared" ca="1" si="34"/>
        <v>8.0986367119809319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ca="1" si="31"/>
        <v>1.273132972018221</v>
      </c>
      <c r="E385" s="23">
        <f t="shared" ca="1" si="32"/>
        <v>0.46388070352431499</v>
      </c>
      <c r="F385" s="23">
        <f t="shared" ca="1" si="33"/>
        <v>0.73800177852436</v>
      </c>
      <c r="G385" s="23">
        <f t="shared" ca="1" si="34"/>
        <v>8.0904557081985082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ca="1" si="31"/>
        <v>1.2737041810419103</v>
      </c>
      <c r="E386" s="23">
        <f t="shared" ca="1" si="32"/>
        <v>0.46602469322257256</v>
      </c>
      <c r="F386" s="23">
        <f t="shared" ca="1" si="33"/>
        <v>0.73730969390988055</v>
      </c>
      <c r="G386" s="23">
        <f t="shared" ca="1" si="34"/>
        <v>8.0823059572582245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ca="1" si="31"/>
        <v>1.2742710898812573</v>
      </c>
      <c r="E387" s="23">
        <f t="shared" ca="1" si="32"/>
        <v>0.46816624234964549</v>
      </c>
      <c r="F387" s="23">
        <f t="shared" ca="1" si="33"/>
        <v>0.7366202319016345</v>
      </c>
      <c r="G387" s="23">
        <f t="shared" ca="1" si="34"/>
        <v>8.0741870892290333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ca="1" si="31"/>
        <v>1.2748337415918116</v>
      </c>
      <c r="E388" s="23">
        <f t="shared" ca="1" si="32"/>
        <v>0.47030536925569238</v>
      </c>
      <c r="F388" s="23">
        <f t="shared" ca="1" si="33"/>
        <v>0.73593336156849765</v>
      </c>
      <c r="G388" s="23">
        <f t="shared" ca="1" si="34"/>
        <v>8.0660987398766295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ca="1" si="31"/>
        <v>1.2753921786916027</v>
      </c>
      <c r="E389" s="23">
        <f t="shared" ca="1" si="32"/>
        <v>0.47244209210737154</v>
      </c>
      <c r="F389" s="23">
        <f t="shared" ca="1" si="33"/>
        <v>0.73524905245453676</v>
      </c>
      <c r="G389" s="23">
        <f t="shared" ca="1" si="34"/>
        <v>8.0580405505623904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ca="1" si="31"/>
        <v>1.2759464431691718</v>
      </c>
      <c r="E390" s="23">
        <f t="shared" ca="1" si="32"/>
        <v>0.47457642889012663</v>
      </c>
      <c r="F390" s="23">
        <f t="shared" ca="1" si="33"/>
        <v>0.734567274570605</v>
      </c>
      <c r="G390" s="23">
        <f t="shared" ca="1" si="34"/>
        <v>8.0500121681444163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ca="1" si="31"/>
        <v>1.2764965764914646</v>
      </c>
      <c r="E391" s="23">
        <f t="shared" ca="1" si="32"/>
        <v>0.47670839741044269</v>
      </c>
      <c r="F391" s="23">
        <f t="shared" ca="1" si="33"/>
        <v>0.73388799838611085</v>
      </c>
      <c r="G391" s="23">
        <f t="shared" ca="1" si="34"/>
        <v>8.0420132448805948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ca="1" si="31"/>
        <v>1.277042619611588</v>
      </c>
      <c r="E392" s="23">
        <f t="shared" ca="1" si="32"/>
        <v>0.4788380152980643</v>
      </c>
      <c r="F392" s="23">
        <f t="shared" ca="1" si="33"/>
        <v>0.7332111948209532</v>
      </c>
      <c r="G392" s="23">
        <f t="shared" ca="1" si="34"/>
        <v>8.034043438333633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ca="1" si="31"/>
        <v>1.2775846129764319</v>
      </c>
      <c r="E393" s="23">
        <f t="shared" ca="1" si="32"/>
        <v>0.48096530000818538</v>
      </c>
      <c r="F393" s="23">
        <f t="shared" ca="1" si="33"/>
        <v>0.73253683523762225</v>
      </c>
      <c r="G393" s="23">
        <f t="shared" ca="1" si="34"/>
        <v>8.0261024112780408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ca="1" si="31"/>
        <v>1.2781225965341583</v>
      </c>
      <c r="E394" s="23">
        <f t="shared" ca="1" si="32"/>
        <v>0.48309026882360162</v>
      </c>
      <c r="F394" s="23">
        <f t="shared" ca="1" si="33"/>
        <v>0.73186489143346201</v>
      </c>
      <c r="G394" s="23">
        <f t="shared" ca="1" si="34"/>
        <v>8.0181898316090194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ca="1" si="31"/>
        <v>1.2786566097415637</v>
      </c>
      <c r="E395" s="23">
        <f t="shared" ca="1" si="32"/>
        <v>0.48521293885683592</v>
      </c>
      <c r="F395" s="23">
        <f t="shared" ca="1" si="33"/>
        <v>0.73119533563308725</v>
      </c>
      <c r="G395" s="23">
        <f t="shared" ca="1" si="34"/>
        <v>8.0103053722531659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ca="1" si="31"/>
        <v>1.2791866915713141</v>
      </c>
      <c r="E396" s="23">
        <f t="shared" ca="1" si="32"/>
        <v>0.48733332705222865</v>
      </c>
      <c r="F396" s="23">
        <f t="shared" ca="1" si="33"/>
        <v>0.73052814048095527</v>
      </c>
      <c r="G396" s="23">
        <f t="shared" ca="1" si="34"/>
        <v>8.0024487110809908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ca="1" si="31"/>
        <v>1.2797128805190547</v>
      </c>
      <c r="E397" s="23">
        <f t="shared" ca="1" si="32"/>
        <v>0.48945145018799868</v>
      </c>
      <c r="F397" s="23">
        <f t="shared" ca="1" si="33"/>
        <v>0.72986327903408765</v>
      </c>
      <c r="G397" s="23">
        <f t="shared" ca="1" si="34"/>
        <v>7.9946195308212289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ca="1" si="31"/>
        <v>1.2802352146104004</v>
      </c>
      <c r="E398" s="23">
        <f t="shared" ca="1" si="32"/>
        <v>0.4915673248782762</v>
      </c>
      <c r="F398" s="23">
        <f t="shared" ca="1" si="33"/>
        <v>0.72920072475493591</v>
      </c>
      <c r="G398" s="23">
        <f t="shared" ca="1" si="34"/>
        <v>7.9868175189768138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ca="1" si="31"/>
        <v>1.2807537314078044</v>
      </c>
      <c r="E399" s="23">
        <f t="shared" ca="1" si="32"/>
        <v>0.49368096757510044</v>
      </c>
      <c r="F399" s="23">
        <f t="shared" ca="1" si="33"/>
        <v>0.72854045150439328</v>
      </c>
      <c r="G399" s="23">
        <f t="shared" ca="1" si="34"/>
        <v>7.9790423677425952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ca="1" si="31"/>
        <v>1.2812684680173132</v>
      </c>
      <c r="E400" s="23">
        <f t="shared" ca="1" si="32"/>
        <v>0.49579239457039537</v>
      </c>
      <c r="F400" s="23">
        <f t="shared" ca="1" si="33"/>
        <v>0.72788243353494231</v>
      </c>
      <c r="G400" s="23">
        <f t="shared" ca="1" si="34"/>
        <v>7.9712937739246428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ca="1" si="31"/>
        <v>1.281779461095204</v>
      </c>
      <c r="E401" s="23">
        <f t="shared" ca="1" si="32"/>
        <v>0.49790162199790905</v>
      </c>
      <c r="F401" s="23">
        <f t="shared" ca="1" si="33"/>
        <v>0.72722664548394211</v>
      </c>
      <c r="G401" s="23">
        <f t="shared" ca="1" si="34"/>
        <v>7.9635714388611998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ca="1" si="31"/>
        <v>1.2822867468545116</v>
      </c>
      <c r="E402" s="23">
        <f t="shared" ca="1" si="32"/>
        <v>0.50000866583513226</v>
      </c>
      <c r="F402" s="23">
        <f t="shared" ca="1" si="33"/>
        <v>0.72657306236704589</v>
      </c>
      <c r="G402" s="23">
        <f t="shared" ca="1" si="34"/>
        <v>7.9558750683451684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ca="1" si="31"/>
        <v>1.2827903610714437</v>
      </c>
      <c r="E403" s="23">
        <f t="shared" ca="1" si="32"/>
        <v>0.5021135419051822</v>
      </c>
      <c r="F403" s="23">
        <f t="shared" ca="1" si="33"/>
        <v>0.72592165957175103</v>
      </c>
      <c r="G403" s="23">
        <f t="shared" ca="1" si="34"/>
        <v>7.948204372548167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ca="1" si="31"/>
        <v>1.2832903390916897</v>
      </c>
      <c r="E404" s="23">
        <f t="shared" ca="1" si="32"/>
        <v>0.50421626587866586</v>
      </c>
      <c r="F404" s="23">
        <f t="shared" ca="1" si="33"/>
        <v>0.72527241285107402</v>
      </c>
      <c r="G404" s="23">
        <f t="shared" ca="1" si="34"/>
        <v>7.9405590659460366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ca="1" si="31"/>
        <v>1.2837867158366221</v>
      </c>
      <c r="E405" s="23">
        <f t="shared" ca="1" si="32"/>
        <v>0.50631685327550979</v>
      </c>
      <c r="F405" s="23">
        <f t="shared" ca="1" si="33"/>
        <v>0.72462529831735201</v>
      </c>
      <c r="G405" s="23">
        <f t="shared" ca="1" si="34"/>
        <v>7.9329388672458538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ca="1" si="31"/>
        <v>1.2842795258093944</v>
      </c>
      <c r="E406" s="23">
        <f t="shared" ca="1" si="32"/>
        <v>0.50841531946676899</v>
      </c>
      <c r="F406" s="23">
        <f t="shared" ca="1" si="33"/>
        <v>0.72398029243616391</v>
      </c>
      <c r="G406" s="23">
        <f t="shared" ca="1" si="34"/>
        <v>7.9253434993143568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ca="1" si="31"/>
        <v>1.2847688031009374</v>
      </c>
      <c r="E407" s="23">
        <f t="shared" ca="1" si="32"/>
        <v>0.51051167967640709</v>
      </c>
      <c r="F407" s="23">
        <f t="shared" ca="1" si="33"/>
        <v>0.72333737202037107</v>
      </c>
      <c r="G407" s="23">
        <f t="shared" ca="1" si="34"/>
        <v>7.9177726891077516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ca="1" si="31"/>
        <v>1.2852545813958551</v>
      </c>
      <c r="E408" s="23">
        <f t="shared" ca="1" si="32"/>
        <v>0.51260594898305145</v>
      </c>
      <c r="F408" s="23">
        <f t="shared" ca="1" si="33"/>
        <v>0.72269651422427394</v>
      </c>
      <c r="G408" s="23">
        <f t="shared" ca="1" si="34"/>
        <v>7.9102261676029233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ca="1" si="31"/>
        <v>1.2857368939782221</v>
      </c>
      <c r="E409" s="23">
        <f t="shared" ca="1" si="32"/>
        <v>0.51469814232172351</v>
      </c>
      <c r="F409" s="23">
        <f t="shared" ca="1" si="33"/>
        <v>0.72205769653788221</v>
      </c>
      <c r="G409" s="23">
        <f t="shared" ca="1" si="34"/>
        <v>7.9027036697299486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ca="1" si="31"/>
        <v>1.2862157737372848</v>
      </c>
      <c r="E410" s="23">
        <f t="shared" ca="1" si="32"/>
        <v>0.51678827448554421</v>
      </c>
      <c r="F410" s="23">
        <f t="shared" ca="1" si="33"/>
        <v>0.7214208967812954</v>
      </c>
      <c r="G410" s="23">
        <f t="shared" ca="1" si="34"/>
        <v>7.8952049343059301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ca="1" si="31"/>
        <v>1.2866912531730699</v>
      </c>
      <c r="E411" s="23">
        <f t="shared" ca="1" si="32"/>
        <v>0.51887636012741511</v>
      </c>
      <c r="F411" s="23">
        <f t="shared" ca="1" si="33"/>
        <v>0.72078609309919262</v>
      </c>
      <c r="G411" s="23">
        <f t="shared" ca="1" si="34"/>
        <v>7.8877297039701091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ca="1" si="31"/>
        <v>1.2871633644018965</v>
      </c>
      <c r="E412" s="23">
        <f t="shared" ca="1" si="32"/>
        <v>0.5209624137616764</v>
      </c>
      <c r="F412" s="23">
        <f t="shared" ca="1" si="33"/>
        <v>0.72015326395542845</v>
      </c>
      <c r="G412" s="23">
        <f t="shared" ca="1" si="34"/>
        <v>7.8802777251202247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ca="1" si="31"/>
        <v>1.2876321391618015</v>
      </c>
      <c r="E413" s="23">
        <f t="shared" ca="1" si="32"/>
        <v>0.52304644976574077</v>
      </c>
      <c r="F413" s="23">
        <f t="shared" ca="1" si="33"/>
        <v>0.71952238812773062</v>
      </c>
      <c r="G413" s="23">
        <f t="shared" ca="1" si="34"/>
        <v>7.8728487478500853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ca="1" si="31"/>
        <v>1.2880976088178724</v>
      </c>
      <c r="E414" s="23">
        <f t="shared" ca="1" si="32"/>
        <v>0.52512848238170318</v>
      </c>
      <c r="F414" s="23">
        <f t="shared" ca="1" si="33"/>
        <v>0.7188934447025026</v>
      </c>
      <c r="G414" s="23">
        <f t="shared" ca="1" si="34"/>
        <v>7.8654425258883496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ca="1" si="31"/>
        <v>1.2885598043674951</v>
      </c>
      <c r="E415" s="23">
        <f t="shared" ca="1" si="32"/>
        <v>0.52720852571793109</v>
      </c>
      <c r="F415" s="23">
        <f t="shared" ca="1" si="33"/>
        <v>0.71826641306972128</v>
      </c>
      <c r="G415" s="23">
        <f t="shared" ca="1" si="34"/>
        <v>7.8580588165384597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ca="1" si="31"/>
        <v>1.2890187564455129</v>
      </c>
      <c r="E416" s="23">
        <f t="shared" ca="1" si="32"/>
        <v>0.52928659375062803</v>
      </c>
      <c r="F416" s="23">
        <f t="shared" ca="1" si="33"/>
        <v>0.71764127291793534</v>
      </c>
      <c r="G416" s="23">
        <f t="shared" ca="1" si="34"/>
        <v>7.8506973806197351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ca="1" si="31"/>
        <v>1.2894744953293054</v>
      </c>
      <c r="E417" s="23">
        <f t="shared" ca="1" si="32"/>
        <v>0.53136270032538013</v>
      </c>
      <c r="F417" s="23">
        <f t="shared" ca="1" si="33"/>
        <v>0.71701800422935558</v>
      </c>
      <c r="G417" s="23">
        <f t="shared" ca="1" si="34"/>
        <v>7.8433579824095574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ca="1" si="37">1+$E$14/$E$13*(1-$C$19^2/C418^2)</f>
        <v>1.2899270509437792</v>
      </c>
      <c r="E418" s="23">
        <f t="shared" ref="E418:E481" ca="1" si="38">$C$20*(C418/$C$19-$C$19/C418)</f>
        <v>0.53343685915867622</v>
      </c>
      <c r="F418" s="23">
        <f t="shared" ref="F418:F481" ca="1" si="39">(D418^2+E418^2)^0.5/(D418^2+E418^2)</f>
        <v>0.7163965872750403</v>
      </c>
      <c r="G418" s="23">
        <f t="shared" ref="G418:G481" ca="1" si="40">F418*$C$22/$C$12-$C$3</f>
        <v>7.8360403895866799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ca="1" si="37"/>
        <v>1.2903764528662836</v>
      </c>
      <c r="E419" s="23">
        <f t="shared" ca="1" si="38"/>
        <v>0.53550908383941032</v>
      </c>
      <c r="F419" s="23">
        <f t="shared" ca="1" si="39"/>
        <v>0.71577700261016974</v>
      </c>
      <c r="G419" s="23">
        <f t="shared" ca="1" si="40"/>
        <v>7.8287443731755779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ca="1" si="37"/>
        <v>1.2908227303314401</v>
      </c>
      <c r="E420" s="23">
        <f t="shared" ca="1" si="38"/>
        <v>0.53757938783036108</v>
      </c>
      <c r="F420" s="23">
        <f t="shared" ca="1" si="39"/>
        <v>0.71515923106941037</v>
      </c>
      <c r="G420" s="23">
        <f t="shared" ca="1" si="40"/>
        <v>7.8214697074918575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ca="1" si="37"/>
        <v>1.2912659122359003</v>
      </c>
      <c r="E421" s="23">
        <f t="shared" ca="1" si="38"/>
        <v>0.53964778446965223</v>
      </c>
      <c r="F421" s="23">
        <f t="shared" ca="1" si="39"/>
        <v>0.71454325376236583</v>
      </c>
      <c r="G421" s="23">
        <f t="shared" ca="1" si="40"/>
        <v>7.814216170088697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ca="1" si="37"/>
        <v>1.2917060271430201</v>
      </c>
      <c r="E422" s="23">
        <f t="shared" ca="1" si="38"/>
        <v>0.54171428697219104</v>
      </c>
      <c r="F422" s="23">
        <f t="shared" ca="1" si="39"/>
        <v>0.71392905206911328</v>
      </c>
      <c r="G422" s="23">
        <f t="shared" ca="1" si="40"/>
        <v>7.8069835417042714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ca="1" si="37"/>
        <v>1.2921431032874655</v>
      </c>
      <c r="E423" s="23">
        <f t="shared" ca="1" si="38"/>
        <v>0.543778908431089</v>
      </c>
      <c r="F423" s="23">
        <f t="shared" ca="1" si="39"/>
        <v>0.71331660763582128</v>
      </c>
      <c r="G423" s="23">
        <f t="shared" ca="1" si="40"/>
        <v>7.799771606210161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ca="1" si="37"/>
        <v>1.2925771685797394</v>
      </c>
      <c r="E424" s="23">
        <f t="shared" ca="1" si="38"/>
        <v>0.5458416618190608</v>
      </c>
      <c r="F424" s="23">
        <f t="shared" ca="1" si="39"/>
        <v>0.71270590237045151</v>
      </c>
      <c r="G424" s="23">
        <f t="shared" ca="1" si="40"/>
        <v>7.7925801505607293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ca="1" si="37"/>
        <v>1.2930082506106366</v>
      </c>
      <c r="E425" s="23">
        <f t="shared" ca="1" si="38"/>
        <v>0.54790255998980542</v>
      </c>
      <c r="F425" s="23">
        <f t="shared" ca="1" si="39"/>
        <v>0.71209691843853906</v>
      </c>
      <c r="G425" s="23">
        <f t="shared" ca="1" si="40"/>
        <v>7.7854089647434375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ca="1" si="37"/>
        <v>1.2934363766556305</v>
      </c>
      <c r="E426" s="23">
        <f t="shared" ca="1" si="38"/>
        <v>0.54996161567936774</v>
      </c>
      <c r="F426" s="23">
        <f t="shared" ca="1" si="39"/>
        <v>0.71148963825904932</v>
      </c>
      <c r="G426" s="23">
        <f t="shared" ca="1" si="40"/>
        <v>7.7782578417300563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ca="1" si="37"/>
        <v>1.2938615736791856</v>
      </c>
      <c r="E427" s="23">
        <f t="shared" ca="1" si="38"/>
        <v>0.55201884150748226</v>
      </c>
      <c r="F427" s="23">
        <f t="shared" ca="1" si="39"/>
        <v>0.71088404450031417</v>
      </c>
      <c r="G427" s="23">
        <f t="shared" ca="1" si="40"/>
        <v>7.7711265774288059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ca="1" si="37"/>
        <v>1.2942838683390052</v>
      </c>
      <c r="E428" s="23">
        <f t="shared" ca="1" si="38"/>
        <v>0.55407424997889665</v>
      </c>
      <c r="F428" s="23">
        <f t="shared" ca="1" si="39"/>
        <v>0.71028012007604002</v>
      </c>
      <c r="G428" s="23">
        <f t="shared" ca="1" si="40"/>
        <v>7.7640149706373585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ca="1" si="37"/>
        <v>1.294703286990208</v>
      </c>
      <c r="E429" s="23">
        <f t="shared" ca="1" si="38"/>
        <v>0.5561278534846793</v>
      </c>
      <c r="F429" s="23">
        <f t="shared" ca="1" si="39"/>
        <v>0.70967784814139101</v>
      </c>
      <c r="G429" s="23">
        <f t="shared" ca="1" si="40"/>
        <v>7.7569228229967067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ca="1" si="37"/>
        <v>1.2951198556894412</v>
      </c>
      <c r="E430" s="23">
        <f t="shared" ca="1" si="38"/>
        <v>0.55817966430350818</v>
      </c>
      <c r="F430" s="23">
        <f t="shared" ca="1" si="39"/>
        <v>0.70907721208914209</v>
      </c>
      <c r="G430" s="23">
        <f t="shared" ca="1" si="40"/>
        <v>7.7498499389458679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ca="1" si="37"/>
        <v>1.2955336001989275</v>
      </c>
      <c r="E431" s="23">
        <f t="shared" ca="1" si="38"/>
        <v>0.56022969460294159</v>
      </c>
      <c r="F431" s="23">
        <f t="shared" ca="1" si="39"/>
        <v>0.70847819554590419</v>
      </c>
      <c r="G431" s="23">
        <f t="shared" ca="1" si="40"/>
        <v>7.7427961256774278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ca="1" si="37"/>
        <v>1.2959445459904482</v>
      </c>
      <c r="E432" s="23">
        <f t="shared" ca="1" si="38"/>
        <v>0.56227795644067302</v>
      </c>
      <c r="F432" s="23">
        <f t="shared" ca="1" si="39"/>
        <v>0.70788078236841612</v>
      </c>
      <c r="G432" s="23">
        <f t="shared" ca="1" si="40"/>
        <v>7.7357611930938841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ca="1" si="37"/>
        <v>1.2963527182492631</v>
      </c>
      <c r="E433" s="23">
        <f t="shared" ca="1" si="38"/>
        <v>0.564324461765768</v>
      </c>
      <c r="F433" s="23">
        <f t="shared" ca="1" si="39"/>
        <v>0.70728495663990465</v>
      </c>
      <c r="G433" s="23">
        <f t="shared" ca="1" si="40"/>
        <v>7.7287449537647763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ca="1" si="37"/>
        <v>1.2967581418779706</v>
      </c>
      <c r="E434" s="23">
        <f t="shared" ca="1" si="38"/>
        <v>0.56636922241988497</v>
      </c>
      <c r="F434" s="23">
        <f t="shared" ca="1" si="39"/>
        <v>0.70669070266651046</v>
      </c>
      <c r="G434" s="23">
        <f t="shared" ca="1" si="40"/>
        <v>7.7217472228846038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ca="1" si="37"/>
        <v>1.2971608415003049</v>
      </c>
      <c r="E435" s="23">
        <f t="shared" ca="1" si="38"/>
        <v>0.56841225013847874</v>
      </c>
      <c r="F435" s="23">
        <f t="shared" ca="1" si="39"/>
        <v>0.70609800497377762</v>
      </c>
      <c r="G435" s="23">
        <f t="shared" ca="1" si="40"/>
        <v>7.7147678182314792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ca="1" si="37"/>
        <v>1.2975608414648752</v>
      </c>
      <c r="E436" s="23">
        <f t="shared" ca="1" si="38"/>
        <v>0.57045355655198904</v>
      </c>
      <c r="F436" s="23">
        <f t="shared" ca="1" si="39"/>
        <v>0.70550684830320776</v>
      </c>
      <c r="G436" s="23">
        <f t="shared" ca="1" si="40"/>
        <v>7.7078065601265653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ca="1" si="37"/>
        <v>1.2979581658488468</v>
      </c>
      <c r="E437" s="23">
        <f t="shared" ca="1" si="38"/>
        <v>0.57249315318701255</v>
      </c>
      <c r="F437" s="23">
        <f t="shared" ca="1" si="39"/>
        <v>0.70491721760887416</v>
      </c>
      <c r="G437" s="23">
        <f t="shared" ca="1" si="40"/>
        <v>7.7008632713941907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ca="1" si="37"/>
        <v>1.2983528384615641</v>
      </c>
      <c r="E438" s="23">
        <f t="shared" ca="1" si="38"/>
        <v>0.57453105146745898</v>
      </c>
      <c r="F438" s="23">
        <f t="shared" ca="1" si="39"/>
        <v>0.70432909805409782</v>
      </c>
      <c r="G438" s="23">
        <f t="shared" ca="1" si="40"/>
        <v>7.6939377773227147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ca="1" si="37"/>
        <v>1.2987448828481172</v>
      </c>
      <c r="E439" s="23">
        <f t="shared" ca="1" si="38"/>
        <v>0.5765672627156917</v>
      </c>
      <c r="F439" s="23">
        <f t="shared" ca="1" si="39"/>
        <v>0.70374247500818221</v>
      </c>
      <c r="G439" s="23">
        <f t="shared" ca="1" si="40"/>
        <v>7.6870299056260745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ca="1" si="37"/>
        <v>1.299134322292854</v>
      </c>
      <c r="E440" s="23">
        <f t="shared" ca="1" si="38"/>
        <v>0.57860179815365531</v>
      </c>
      <c r="F440" s="23">
        <f t="shared" ca="1" si="39"/>
        <v>0.70315733404320557</v>
      </c>
      <c r="G440" s="23">
        <f t="shared" ca="1" si="40"/>
        <v>7.6801394864060164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ca="1" si="37"/>
        <v>1.2995211798228372</v>
      </c>
      <c r="E441" s="23">
        <f t="shared" ca="1" si="38"/>
        <v>0.58063466890398352</v>
      </c>
      <c r="F441" s="23">
        <f t="shared" ca="1" si="39"/>
        <v>0.70257366093087203</v>
      </c>
      <c r="G441" s="23">
        <f t="shared" ca="1" si="40"/>
        <v>7.6732663521150091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ca="1" si="37"/>
        <v>1.2999054782112491</v>
      </c>
      <c r="E442" s="23">
        <f t="shared" ca="1" si="38"/>
        <v>0.58266588599109859</v>
      </c>
      <c r="F442" s="23">
        <f t="shared" ca="1" si="39"/>
        <v>0.70199144163941551</v>
      </c>
      <c r="G442" s="23">
        <f t="shared" ca="1" si="40"/>
        <v>7.6664103375197872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ca="1" si="37"/>
        <v>1.3002872399807419</v>
      </c>
      <c r="E443" s="23">
        <f t="shared" ca="1" si="38"/>
        <v>0.58469546034228947</v>
      </c>
      <c r="F443" s="23">
        <f t="shared" ca="1" si="39"/>
        <v>0.70141066233056071</v>
      </c>
      <c r="G443" s="23">
        <f t="shared" ca="1" si="40"/>
        <v>7.6595712796655739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ca="1" si="37"/>
        <v>1.3006664874067386</v>
      </c>
      <c r="E444" s="23">
        <f t="shared" ca="1" si="38"/>
        <v>0.5867234027887831</v>
      </c>
      <c r="F444" s="23">
        <f t="shared" ca="1" si="39"/>
        <v>0.7008313093565367</v>
      </c>
      <c r="G444" s="23">
        <f t="shared" ca="1" si="40"/>
        <v>7.6527490178408986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ca="1" si="37"/>
        <v>1.3010432425206826</v>
      </c>
      <c r="E445" s="23">
        <f t="shared" ca="1" si="38"/>
        <v>0.58874972406679371</v>
      </c>
      <c r="F445" s="23">
        <f t="shared" ca="1" si="39"/>
        <v>0.70025336925714243</v>
      </c>
      <c r="G445" s="23">
        <f t="shared" ca="1" si="40"/>
        <v>7.645943393543055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ca="1" si="37"/>
        <v>1.3014175271132369</v>
      </c>
      <c r="E446" s="23">
        <f t="shared" ca="1" si="38"/>
        <v>0.59077443481856562</v>
      </c>
      <c r="F446" s="23">
        <f t="shared" ca="1" si="39"/>
        <v>0.69967682875686465</v>
      </c>
      <c r="G446" s="23">
        <f t="shared" ca="1" si="40"/>
        <v>7.6391542504441521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ca="1" si="37"/>
        <v>1.3017893627374344</v>
      </c>
      <c r="E447" s="23">
        <f t="shared" ca="1" si="38"/>
        <v>0.59279754559339737</v>
      </c>
      <c r="F447" s="23">
        <f t="shared" ca="1" si="39"/>
        <v>0.69910167476204521</v>
      </c>
      <c r="G447" s="23">
        <f t="shared" ca="1" si="40"/>
        <v>7.6323814343577645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ca="1" si="37"/>
        <v>1.302158770711783</v>
      </c>
      <c r="E448" s="23">
        <f t="shared" ca="1" si="38"/>
        <v>0.59481906684865449</v>
      </c>
      <c r="F448" s="23">
        <f t="shared" ca="1" si="39"/>
        <v>0.69852789435809826</v>
      </c>
      <c r="G448" s="23">
        <f t="shared" ca="1" si="40"/>
        <v>7.625624793206164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ca="1" si="37"/>
        <v>1.3025257721233183</v>
      </c>
      <c r="E449" s="23">
        <f t="shared" ca="1" si="38"/>
        <v>0.59683900895076891</v>
      </c>
      <c r="F449" s="23">
        <f t="shared" ca="1" si="39"/>
        <v>0.69795547480677556</v>
      </c>
      <c r="G449" s="23">
        <f t="shared" ca="1" si="40"/>
        <v>7.6188841769881055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ca="1" si="37"/>
        <v>1.3028903878306159</v>
      </c>
      <c r="E450" s="23">
        <f t="shared" ca="1" si="38"/>
        <v>0.59885738217622519</v>
      </c>
      <c r="F450" s="23">
        <f t="shared" ca="1" si="39"/>
        <v>0.69738440354347853</v>
      </c>
      <c r="G450" s="23">
        <f t="shared" ca="1" si="40"/>
        <v>7.6121594377471897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ca="1" si="37"/>
        <v>1.3032526384667529</v>
      </c>
      <c r="E451" s="23">
        <f t="shared" ca="1" si="38"/>
        <v>0.60087419671253472</v>
      </c>
      <c r="F451" s="23">
        <f t="shared" ca="1" si="39"/>
        <v>0.6968146681746189</v>
      </c>
      <c r="G451" s="23">
        <f t="shared" ca="1" si="40"/>
        <v>7.6054504295407757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ca="1" si="37"/>
        <v>1.303612544442228</v>
      </c>
      <c r="E452" s="23">
        <f t="shared" ca="1" si="38"/>
        <v>0.60288946265919419</v>
      </c>
      <c r="F452" s="23">
        <f t="shared" ca="1" si="39"/>
        <v>0.69624625647502192</v>
      </c>
      <c r="G452" s="23">
        <f t="shared" ca="1" si="40"/>
        <v>7.5987570084093985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ca="1" si="37"/>
        <v>1.3039701259478367</v>
      </c>
      <c r="E453" s="23">
        <f t="shared" ca="1" si="38"/>
        <v>0.60490319002863757</v>
      </c>
      <c r="F453" s="23">
        <f t="shared" ca="1" si="39"/>
        <v>0.69567915638537636</v>
      </c>
      <c r="G453" s="23">
        <f t="shared" ca="1" si="40"/>
        <v>7.5920790323467457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ca="1" si="37"/>
        <v>1.3043254029575027</v>
      </c>
      <c r="E454" s="23">
        <f t="shared" ca="1" si="38"/>
        <v>0.60691538874716899</v>
      </c>
      <c r="F454" s="23">
        <f t="shared" ca="1" si="39"/>
        <v>0.69511335600972735</v>
      </c>
      <c r="G454" s="23">
        <f t="shared" ca="1" si="40"/>
        <v>7.585416361270136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ca="1" si="37"/>
        <v>1.3046783952310677</v>
      </c>
      <c r="E455" s="23">
        <f t="shared" ca="1" si="38"/>
        <v>0.60892606865588916</v>
      </c>
      <c r="F455" s="23">
        <f t="shared" ca="1" si="39"/>
        <v>0.69454884361301217</v>
      </c>
      <c r="G455" s="23">
        <f t="shared" ca="1" si="40"/>
        <v>7.5787688569915002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ca="1" si="37"/>
        <v>1.305029122317038</v>
      </c>
      <c r="E456" s="23">
        <f t="shared" ca="1" si="38"/>
        <v>0.61093523951160567</v>
      </c>
      <c r="F456" s="23">
        <f t="shared" ca="1" si="39"/>
        <v>0.69398560761863848</v>
      </c>
      <c r="G456" s="23">
        <f t="shared" ca="1" si="40"/>
        <v>7.5721363831888553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ca="1" si="37"/>
        <v>1.3053776035552929</v>
      </c>
      <c r="E457" s="23">
        <f t="shared" ca="1" si="38"/>
        <v>0.6129429109877359</v>
      </c>
      <c r="F457" s="23">
        <f t="shared" ca="1" si="39"/>
        <v>0.69342363660610307</v>
      </c>
      <c r="G457" s="23">
        <f t="shared" ca="1" si="40"/>
        <v>7.5655188053782769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ca="1" si="37"/>
        <v>1.3057238580797481</v>
      </c>
      <c r="E458" s="23">
        <f t="shared" ca="1" si="38"/>
        <v>0.61494909267519338</v>
      </c>
      <c r="F458" s="23">
        <f t="shared" ca="1" si="39"/>
        <v>0.69286291930865218</v>
      </c>
      <c r="G458" s="23">
        <f t="shared" ca="1" si="40"/>
        <v>7.5589159908863373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ca="1" si="37"/>
        <v>1.3060679048209853</v>
      </c>
      <c r="E459" s="23">
        <f t="shared" ca="1" si="38"/>
        <v>0.61695379408326823</v>
      </c>
      <c r="F459" s="23">
        <f t="shared" ca="1" si="39"/>
        <v>0.69230344461097948</v>
      </c>
      <c r="G459" s="23">
        <f t="shared" ca="1" si="40"/>
        <v>7.5523278088230033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ca="1" si="37"/>
        <v>1.3064097625088369</v>
      </c>
      <c r="E460" s="23">
        <f t="shared" ca="1" si="38"/>
        <v>0.61895702464049096</v>
      </c>
      <c r="F460" s="23">
        <f t="shared" ca="1" si="39"/>
        <v>0.69174520154696584</v>
      </c>
      <c r="G460" s="23">
        <f t="shared" ca="1" si="40"/>
        <v>7.5457541300550215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ca="1" si="37"/>
        <v>1.3067494496749374</v>
      </c>
      <c r="E461" s="23">
        <f t="shared" ca="1" si="38"/>
        <v>0.62095879369549001</v>
      </c>
      <c r="F461" s="23">
        <f t="shared" ca="1" si="39"/>
        <v>0.69118817929745369</v>
      </c>
      <c r="G461" s="23">
        <f t="shared" ca="1" si="40"/>
        <v>7.5391948271797009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ca="1" si="37"/>
        <v>1.3070869846552333</v>
      </c>
      <c r="E462" s="23">
        <f t="shared" ca="1" si="38"/>
        <v>0.6229591105178357</v>
      </c>
      <c r="F462" s="23">
        <f t="shared" ca="1" si="39"/>
        <v>0.69063236718806198</v>
      </c>
      <c r="G462" s="23">
        <f t="shared" ca="1" si="40"/>
        <v>7.5326497744991947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ca="1" si="37"/>
        <v>1.3074223855924589</v>
      </c>
      <c r="E463" s="23">
        <f t="shared" ca="1" si="38"/>
        <v>0.62495798429887373</v>
      </c>
      <c r="F463" s="23">
        <f t="shared" ca="1" si="39"/>
        <v>0.69007775468703547</v>
      </c>
      <c r="G463" s="23">
        <f t="shared" ca="1" si="40"/>
        <v>7.526118847995166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ca="1" si="37"/>
        <v>1.3077556704385729</v>
      </c>
      <c r="E464" s="23">
        <f t="shared" ca="1" si="38"/>
        <v>0.62695542415254935</v>
      </c>
      <c r="F464" s="23">
        <f t="shared" ca="1" si="39"/>
        <v>0.68952433140313185</v>
      </c>
      <c r="G464" s="23">
        <f t="shared" ca="1" si="40"/>
        <v>7.519601925303915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ca="1" si="37"/>
        <v>1.3080868569571613</v>
      </c>
      <c r="E465" s="23">
        <f t="shared" ca="1" si="38"/>
        <v>0.62895143911621965</v>
      </c>
      <c r="F465" s="23">
        <f t="shared" ca="1" si="39"/>
        <v>0.68897208708354252</v>
      </c>
      <c r="G465" s="23">
        <f t="shared" ca="1" si="40"/>
        <v>7.5130988856918801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ca="1" si="37"/>
        <v>1.308415962725805</v>
      </c>
      <c r="E466" s="23">
        <f t="shared" ca="1" si="38"/>
        <v>0.63094603815145744</v>
      </c>
      <c r="F466" s="23">
        <f t="shared" ca="1" si="39"/>
        <v>0.68842101161184865</v>
      </c>
      <c r="G466" s="23">
        <f t="shared" ca="1" si="40"/>
        <v>7.5066096100315907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ca="1" si="37"/>
        <v>1.308743005138411</v>
      </c>
      <c r="E467" s="23">
        <f t="shared" ca="1" si="38"/>
        <v>0.63293923014484221</v>
      </c>
      <c r="F467" s="23">
        <f t="shared" ca="1" si="39"/>
        <v>0.68787109500601162</v>
      </c>
      <c r="G467" s="23">
        <f t="shared" ca="1" si="40"/>
        <v>7.5001339807779779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ca="1" si="37"/>
        <v>1.3090680014075116</v>
      </c>
      <c r="E468" s="23">
        <f t="shared" ca="1" si="38"/>
        <v>0.63493102390874534</v>
      </c>
      <c r="F468" s="23">
        <f t="shared" ca="1" si="39"/>
        <v>0.68732232741639598</v>
      </c>
      <c r="G468" s="23">
        <f t="shared" ca="1" si="40"/>
        <v>7.4936718819451205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ca="1" si="37"/>
        <v>1.3093909685665281</v>
      </c>
      <c r="E469" s="23">
        <f t="shared" ca="1" si="38"/>
        <v>0.63692142818210051</v>
      </c>
      <c r="F469" s="23">
        <f t="shared" ca="1" si="39"/>
        <v>0.6867746991238256</v>
      </c>
      <c r="G469" s="23">
        <f t="shared" ca="1" si="40"/>
        <v>7.4872231990833313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ca="1" si="37"/>
        <v>1.3097119234720045</v>
      </c>
      <c r="E470" s="23">
        <f t="shared" ca="1" si="38"/>
        <v>0.63891045163116944</v>
      </c>
      <c r="F470" s="23">
        <f t="shared" ca="1" si="39"/>
        <v>0.68622820053767131</v>
      </c>
      <c r="G470" s="23">
        <f t="shared" ca="1" si="40"/>
        <v>7.4807878192566548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ca="1" si="37"/>
        <v>1.3100308828058052</v>
      </c>
      <c r="E471" s="23">
        <f t="shared" ca="1" si="38"/>
        <v>0.64089810285029369</v>
      </c>
      <c r="F471" s="23">
        <f t="shared" ca="1" si="39"/>
        <v>0.68568282219397125</v>
      </c>
      <c r="G471" s="23">
        <f t="shared" ca="1" si="40"/>
        <v>7.4743656310207243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ca="1" si="37"/>
        <v>1.3103478630772838</v>
      </c>
      <c r="E472" s="23">
        <f t="shared" ca="1" si="38"/>
        <v>0.64288439036264089</v>
      </c>
      <c r="F472" s="23">
        <f t="shared" ca="1" si="39"/>
        <v>0.68513855475357999</v>
      </c>
      <c r="G472" s="23">
        <f t="shared" ca="1" si="40"/>
        <v>7.4679565244009627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ca="1" si="37"/>
        <v>1.310662880625419</v>
      </c>
      <c r="E473" s="23">
        <f t="shared" ca="1" si="38"/>
        <v>0.64486932262093888</v>
      </c>
      <c r="F473" s="23">
        <f t="shared" ca="1" si="39"/>
        <v>0.68459538900035011</v>
      </c>
      <c r="G473" s="23">
        <f t="shared" ca="1" si="40"/>
        <v>7.4615603908711865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ca="1" si="37"/>
        <v>1.3109759516209201</v>
      </c>
      <c r="E474" s="23">
        <f t="shared" ca="1" si="38"/>
        <v>0.64685290800820239</v>
      </c>
      <c r="F474" s="23">
        <f t="shared" ca="1" si="39"/>
        <v>0.68405331583934226</v>
      </c>
      <c r="G474" s="23">
        <f t="shared" ca="1" si="40"/>
        <v>7.4551771233325077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ca="1" si="37"/>
        <v>1.3112870920683029</v>
      </c>
      <c r="E475" s="23">
        <f t="shared" ca="1" si="38"/>
        <v>0.64883515483845022</v>
      </c>
      <c r="F475" s="23">
        <f t="shared" ca="1" si="39"/>
        <v>0.68351232629506431</v>
      </c>
      <c r="G475" s="23">
        <f t="shared" ca="1" si="40"/>
        <v>7.448806616092611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ca="1" si="37"/>
        <v>1.3115963178079337</v>
      </c>
      <c r="E476" s="23">
        <f t="shared" ca="1" si="38"/>
        <v>0.65081607135741359</v>
      </c>
      <c r="F476" s="23">
        <f t="shared" ca="1" si="39"/>
        <v>0.68297241150973997</v>
      </c>
      <c r="G476" s="23">
        <f t="shared" ca="1" si="40"/>
        <v>7.4424487648453628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ca="1" si="37"/>
        <v>1.3119036445180479</v>
      </c>
      <c r="E477" s="23">
        <f t="shared" ca="1" si="38"/>
        <v>0.65279566574323544</v>
      </c>
      <c r="F477" s="23">
        <f t="shared" ca="1" si="39"/>
        <v>0.68243356274160438</v>
      </c>
      <c r="G477" s="23">
        <f t="shared" ca="1" si="40"/>
        <v>7.4361034666507386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ca="1" si="37"/>
        <v>1.3122090877167341</v>
      </c>
      <c r="E478" s="23">
        <f t="shared" ca="1" si="38"/>
        <v>0.654773946107162</v>
      </c>
      <c r="F478" s="23">
        <f t="shared" ca="1" si="39"/>
        <v>0.68189577136322865</v>
      </c>
      <c r="G478" s="23">
        <f t="shared" ca="1" si="40"/>
        <v>7.4297706199150984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ca="1" si="37"/>
        <v>1.3125126627638966</v>
      </c>
      <c r="E479" s="23">
        <f t="shared" ca="1" si="38"/>
        <v>0.65675092049422557</v>
      </c>
      <c r="F479" s="23">
        <f t="shared" ca="1" si="39"/>
        <v>0.68135902885986988</v>
      </c>
      <c r="G479" s="23">
        <f t="shared" ca="1" si="40"/>
        <v>7.4234501243717492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ca="1" si="37"/>
        <v>1.3128143848631828</v>
      </c>
      <c r="E480" s="23">
        <f t="shared" ca="1" si="38"/>
        <v>0.65872659688391788</v>
      </c>
      <c r="F480" s="23">
        <f t="shared" ca="1" si="39"/>
        <v>0.68082332682784918</v>
      </c>
      <c r="G480" s="23">
        <f t="shared" ca="1" si="40"/>
        <v>7.4171418810618519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ca="1" si="37"/>
        <v>1.3131142690638904</v>
      </c>
      <c r="E481" s="23">
        <f t="shared" ca="1" si="38"/>
        <v>0.66070098319085724</v>
      </c>
      <c r="F481" s="23">
        <f t="shared" ca="1" si="39"/>
        <v>0.6802886569729546</v>
      </c>
      <c r="G481" s="23">
        <f t="shared" ca="1" si="40"/>
        <v>7.4108457923156159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ca="1" si="43">1+$E$14/$E$13*(1-$C$19^2/C482^2)</f>
        <v>1.3134123302628409</v>
      </c>
      <c r="E482" s="23">
        <f t="shared" ref="E482:E545" ca="1" si="44">$C$20*(C482/$C$19-$C$19/C482)</f>
        <v>0.66267408726544574</v>
      </c>
      <c r="F482" s="23">
        <f t="shared" ref="F482:F545" ca="1" si="45">(D482^2+E482^2)^0.5/(D482^2+E482^2)</f>
        <v>0.67975501110887093</v>
      </c>
      <c r="G482" s="23">
        <f t="shared" ref="G482:G545" ca="1" si="46">F482*$C$22/$C$12-$C$3</f>
        <v>7.4045617617337989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ca="1" si="43"/>
        <v>1.3137085832062319</v>
      </c>
      <c r="E483" s="23">
        <f t="shared" ca="1" si="44"/>
        <v>0.66464591689451924</v>
      </c>
      <c r="F483" s="23">
        <f t="shared" ca="1" si="45"/>
        <v>0.67922238115563305</v>
      </c>
      <c r="G483" s="23">
        <f t="shared" ca="1" si="46"/>
        <v>7.3982896941695051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ca="1" si="43"/>
        <v>1.3140030424914597</v>
      </c>
      <c r="E484" s="23">
        <f t="shared" ca="1" si="44"/>
        <v>0.66661647980199046</v>
      </c>
      <c r="F484" s="23">
        <f t="shared" ca="1" si="45"/>
        <v>0.67869075913810528</v>
      </c>
      <c r="G484" s="23">
        <f t="shared" ca="1" si="46"/>
        <v>7.3920294957102737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ca="1" si="43"/>
        <v>1.3142957225689178</v>
      </c>
      <c r="E485" s="23">
        <f t="shared" ca="1" si="44"/>
        <v>0.66858578364948174</v>
      </c>
      <c r="F485" s="23">
        <f t="shared" ca="1" si="45"/>
        <v>0.67816013718448465</v>
      </c>
      <c r="G485" s="23">
        <f t="shared" ca="1" si="46"/>
        <v>7.3857810736604534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ca="1" si="43"/>
        <v>1.3145866377437705</v>
      </c>
      <c r="E486" s="23">
        <f t="shared" ca="1" si="44"/>
        <v>0.67055383603695273</v>
      </c>
      <c r="F486" s="23">
        <f t="shared" ca="1" si="45"/>
        <v>0.67763050752482712</v>
      </c>
      <c r="G486" s="23">
        <f t="shared" ca="1" si="46"/>
        <v>7.3795443365238507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ca="1" si="43"/>
        <v>1.3148758021776996</v>
      </c>
      <c r="E487" s="23">
        <f t="shared" ca="1" si="44"/>
        <v>0.67252064450331916</v>
      </c>
      <c r="F487" s="23">
        <f t="shared" ca="1" si="45"/>
        <v>0.67710186248959847</v>
      </c>
      <c r="G487" s="23">
        <f t="shared" ca="1" si="46"/>
        <v>7.37331919398666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ca="1" si="43"/>
        <v>1.3151632298906293</v>
      </c>
      <c r="E488" s="23">
        <f t="shared" ca="1" si="44"/>
        <v>0.67448621652706475</v>
      </c>
      <c r="F488" s="23">
        <f t="shared" ca="1" si="45"/>
        <v>0.67657419450824741</v>
      </c>
      <c r="G488" s="23">
        <f t="shared" ca="1" si="46"/>
        <v>7.3671055569006709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ca="1" si="43"/>
        <v>1.3154489347624239</v>
      </c>
      <c r="E489" s="23">
        <f t="shared" ca="1" si="44"/>
        <v>0.67645055952684519</v>
      </c>
      <c r="F489" s="23">
        <f t="shared" ca="1" si="45"/>
        <v>0.67604749610780102</v>
      </c>
      <c r="G489" s="23">
        <f t="shared" ca="1" si="46"/>
        <v>7.3609033372667136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ca="1" si="43"/>
        <v>1.3157329305345657</v>
      </c>
      <c r="E490" s="23">
        <f t="shared" ca="1" si="44"/>
        <v>0.67841368086208531</v>
      </c>
      <c r="F490" s="23">
        <f t="shared" ca="1" si="45"/>
        <v>0.67552175991148233</v>
      </c>
      <c r="G490" s="23">
        <f t="shared" ca="1" si="46"/>
        <v>7.3547124482183976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ca="1" si="43"/>
        <v>1.3160152308118054</v>
      </c>
      <c r="E491" s="23">
        <f t="shared" ca="1" si="44"/>
        <v>0.68037558783356955</v>
      </c>
      <c r="F491" s="23">
        <f t="shared" ca="1" si="45"/>
        <v>0.67499697863735075</v>
      </c>
      <c r="G491" s="23">
        <f t="shared" ca="1" si="46"/>
        <v>7.348532804006088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ca="1" si="43"/>
        <v>1.3162958490637922</v>
      </c>
      <c r="E492" s="23">
        <f t="shared" ca="1" si="44"/>
        <v>0.68233628768402343</v>
      </c>
      <c r="F492" s="23">
        <f t="shared" ca="1" si="45"/>
        <v>0.67447314509696221</v>
      </c>
      <c r="G492" s="23">
        <f t="shared" ca="1" si="46"/>
        <v>7.342364319981133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ca="1" si="43"/>
        <v>1.3165747986266805</v>
      </c>
      <c r="E493" s="23">
        <f t="shared" ca="1" si="44"/>
        <v>0.68429578759869192</v>
      </c>
      <c r="F493" s="23">
        <f t="shared" ca="1" si="45"/>
        <v>0.67395025219405147</v>
      </c>
      <c r="G493" s="23">
        <f t="shared" ca="1" si="46"/>
        <v>7.3362069125803506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ca="1" si="43"/>
        <v>1.3168520927047145</v>
      </c>
      <c r="E494" s="23">
        <f t="shared" ca="1" si="44"/>
        <v>0.6862540947059057</v>
      </c>
      <c r="F494" s="23">
        <f t="shared" ca="1" si="45"/>
        <v>0.67342829292323403</v>
      </c>
      <c r="G494" s="23">
        <f t="shared" ca="1" si="46"/>
        <v>7.3300604993107337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ca="1" si="43"/>
        <v>1.3171277443717913</v>
      </c>
      <c r="E495" s="23">
        <f t="shared" ca="1" si="44"/>
        <v>0.68821121607764646</v>
      </c>
      <c r="F495" s="23">
        <f t="shared" ca="1" si="45"/>
        <v>0.67290726036872883</v>
      </c>
      <c r="G495" s="23">
        <f t="shared" ca="1" si="46"/>
        <v>7.3239249987344195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ca="1" si="43"/>
        <v>1.3174017665730002</v>
      </c>
      <c r="E496" s="23">
        <f t="shared" ca="1" si="44"/>
        <v>0.69016715873009971</v>
      </c>
      <c r="F496" s="23">
        <f t="shared" ca="1" si="45"/>
        <v>0.67238714770310171</v>
      </c>
      <c r="G496" s="23">
        <f t="shared" ca="1" si="46"/>
        <v>7.3178003304538857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ca="1" si="43"/>
        <v>1.3176741721261449</v>
      </c>
      <c r="E497" s="23">
        <f t="shared" ca="1" si="44"/>
        <v>0.69212192962420693</v>
      </c>
      <c r="F497" s="23">
        <f t="shared" ca="1" si="45"/>
        <v>0.67186794818602602</v>
      </c>
      <c r="G497" s="23">
        <f t="shared" ca="1" si="46"/>
        <v>7.3116864150973591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ca="1" si="43"/>
        <v>1.3179449737232405</v>
      </c>
      <c r="E498" s="23">
        <f t="shared" ca="1" si="44"/>
        <v>0.69407553566620506</v>
      </c>
      <c r="F498" s="23">
        <f t="shared" ca="1" si="45"/>
        <v>0.67134965516306488</v>
      </c>
      <c r="G498" s="23">
        <f t="shared" ca="1" si="46"/>
        <v>7.3055831743044735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ca="1" si="43"/>
        <v>1.3182141839319932</v>
      </c>
      <c r="E499" s="23">
        <f t="shared" ca="1" si="44"/>
        <v>0.69602798370816599</v>
      </c>
      <c r="F499" s="23">
        <f t="shared" ca="1" si="45"/>
        <v>0.67083226206447089</v>
      </c>
      <c r="G499" s="23">
        <f t="shared" ca="1" si="46"/>
        <v>7.2994905307121387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ca="1" si="43"/>
        <v>1.3184818151972575</v>
      </c>
      <c r="E500" s="23">
        <f t="shared" ca="1" si="44"/>
        <v>0.69797928054852409</v>
      </c>
      <c r="F500" s="23">
        <f t="shared" ca="1" si="45"/>
        <v>0.67031576240400448</v>
      </c>
      <c r="G500" s="23">
        <f t="shared" ca="1" si="46"/>
        <v>7.2934084079406221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ca="1" si="43"/>
        <v>1.3187478798424754</v>
      </c>
      <c r="E501" s="23">
        <f t="shared" ca="1" si="44"/>
        <v>0.69992943293260135</v>
      </c>
      <c r="F501" s="23">
        <f t="shared" ca="1" si="45"/>
        <v>0.66980014977777025</v>
      </c>
      <c r="G501" s="23">
        <f t="shared" ca="1" si="46"/>
        <v>7.287336730579848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ca="1" si="43"/>
        <v>1.3190123900710939</v>
      </c>
      <c r="E502" s="23">
        <f t="shared" ca="1" si="44"/>
        <v>0.70187844755312456</v>
      </c>
      <c r="F502" s="23">
        <f t="shared" ca="1" si="45"/>
        <v>0.66928541786307305</v>
      </c>
      <c r="G502" s="23">
        <f t="shared" ca="1" si="46"/>
        <v>7.2812754241759308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ca="1" si="43"/>
        <v>1.3192753579679657</v>
      </c>
      <c r="E503" s="23">
        <f t="shared" ca="1" si="44"/>
        <v>0.70382633105073678</v>
      </c>
      <c r="F503" s="23">
        <f t="shared" ca="1" si="45"/>
        <v>0.66877156041728814</v>
      </c>
      <c r="G503" s="23">
        <f t="shared" ca="1" si="46"/>
        <v>7.2752244152178616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ca="1" si="43"/>
        <v>1.3195367955007287</v>
      </c>
      <c r="E504" s="23">
        <f t="shared" ca="1" si="44"/>
        <v>0.70577309001450395</v>
      </c>
      <c r="F504" s="23">
        <f t="shared" ca="1" si="45"/>
        <v>0.66825857127675192</v>
      </c>
      <c r="G504" s="23">
        <f t="shared" ca="1" si="46"/>
        <v>7.2691836311244549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ca="1" si="43"/>
        <v>1.3197967145211675</v>
      </c>
      <c r="E505" s="23">
        <f t="shared" ca="1" si="44"/>
        <v>0.707718730982413</v>
      </c>
      <c r="F505" s="23">
        <f t="shared" ca="1" si="45"/>
        <v>0.66774644435566743</v>
      </c>
      <c r="G505" s="23">
        <f t="shared" ca="1" si="46"/>
        <v>7.2631530002314495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ca="1" si="43"/>
        <v>1.3200551267665572</v>
      </c>
      <c r="E506" s="23">
        <f t="shared" ca="1" si="44"/>
        <v>0.70966326044186789</v>
      </c>
      <c r="F506" s="23">
        <f t="shared" ca="1" si="45"/>
        <v>0.66723517364502827</v>
      </c>
      <c r="G506" s="23">
        <f t="shared" ca="1" si="46"/>
        <v>7.2571324517788538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ca="1" si="43"/>
        <v>1.3203120438609879</v>
      </c>
      <c r="E507" s="23">
        <f t="shared" ca="1" si="44"/>
        <v>0.71160668483017586</v>
      </c>
      <c r="F507" s="23">
        <f t="shared" ca="1" si="45"/>
        <v>0.66672475321155689</v>
      </c>
      <c r="G507" s="23">
        <f t="shared" ca="1" si="46"/>
        <v>7.2511219158984224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ca="1" si="43"/>
        <v>1.3205674773166727</v>
      </c>
      <c r="E508" s="23">
        <f t="shared" ca="1" si="44"/>
        <v>0.71354901053503184</v>
      </c>
      <c r="F508" s="23">
        <f t="shared" ca="1" si="45"/>
        <v>0.66621517719666068</v>
      </c>
      <c r="G508" s="23">
        <f t="shared" ca="1" si="46"/>
        <v>7.2451213236013805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ca="1" si="43"/>
        <v>1.3208214385352364</v>
      </c>
      <c r="E509" s="23">
        <f t="shared" ca="1" si="44"/>
        <v>0.71549024389499372</v>
      </c>
      <c r="F509" s="23">
        <f t="shared" ca="1" si="45"/>
        <v>0.66570643981540301</v>
      </c>
      <c r="G509" s="23">
        <f t="shared" ca="1" si="46"/>
        <v>7.2391306067663006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ca="1" si="43"/>
        <v>1.3210739388089885</v>
      </c>
      <c r="E510" s="23">
        <f t="shared" ca="1" si="44"/>
        <v>0.71743039119995577</v>
      </c>
      <c r="F510" s="23">
        <f t="shared" ca="1" si="45"/>
        <v>0.66519853535548978</v>
      </c>
      <c r="G510" s="23">
        <f t="shared" ca="1" si="46"/>
        <v>7.2331496981271668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ca="1" si="43"/>
        <v>1.3213249893221786</v>
      </c>
      <c r="E511" s="23">
        <f t="shared" ca="1" si="44"/>
        <v>0.71936945869161284</v>
      </c>
      <c r="F511" s="23">
        <f t="shared" ca="1" si="45"/>
        <v>0.66469145817627218</v>
      </c>
      <c r="G511" s="23">
        <f t="shared" ca="1" si="46"/>
        <v>7.2271785312616341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ca="1" si="43"/>
        <v>1.3215746011522342</v>
      </c>
      <c r="E512" s="23">
        <f t="shared" ca="1" si="44"/>
        <v>0.72130745256392348</v>
      </c>
      <c r="F512" s="23">
        <f t="shared" ca="1" si="45"/>
        <v>0.66418520270776282</v>
      </c>
      <c r="G512" s="23">
        <f t="shared" ca="1" si="46"/>
        <v>7.2212170405794431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ca="1" si="43"/>
        <v>1.3218227852709834</v>
      </c>
      <c r="E513" s="23">
        <f t="shared" ca="1" si="44"/>
        <v>0.72324437896356253</v>
      </c>
      <c r="F513" s="23">
        <f t="shared" ca="1" si="45"/>
        <v>0.66367976344966839</v>
      </c>
      <c r="G513" s="23">
        <f t="shared" ca="1" si="46"/>
        <v>7.2152651613110264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ca="1" si="43"/>
        <v>1.3220695525458603</v>
      </c>
      <c r="E514" s="23">
        <f t="shared" ca="1" si="44"/>
        <v>0.72518024399037428</v>
      </c>
      <c r="F514" s="23">
        <f t="shared" ca="1" si="45"/>
        <v>0.66317513497043545</v>
      </c>
      <c r="G514" s="23">
        <f t="shared" ca="1" si="46"/>
        <v>7.2093228294962728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ca="1" si="43"/>
        <v>1.3223149137410943</v>
      </c>
      <c r="E515" s="23">
        <f t="shared" ca="1" si="44"/>
        <v>0.72711505369781604</v>
      </c>
      <c r="F515" s="23">
        <f t="shared" ca="1" si="45"/>
        <v>0.66267131190631157</v>
      </c>
      <c r="G515" s="23">
        <f t="shared" ca="1" si="46"/>
        <v>7.2033899819734764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ca="1" si="43"/>
        <v>1.3225588795188852</v>
      </c>
      <c r="E516" s="23">
        <f t="shared" ca="1" si="44"/>
        <v>0.72904881409339795</v>
      </c>
      <c r="F516" s="23">
        <f t="shared" ca="1" si="45"/>
        <v>0.66216828896041913</v>
      </c>
      <c r="G516" s="23">
        <f t="shared" ca="1" si="46"/>
        <v>7.1974665563684246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ca="1" si="43"/>
        <v>1.3228014604405596</v>
      </c>
      <c r="E517" s="23">
        <f t="shared" ca="1" si="44"/>
        <v>0.73098153113911968</v>
      </c>
      <c r="F517" s="23">
        <f t="shared" ca="1" si="45"/>
        <v>0.66166606090184488</v>
      </c>
      <c r="G517" s="23">
        <f t="shared" ca="1" si="46"/>
        <v>7.1915524910836748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ca="1" si="43"/>
        <v>1.323042666967716</v>
      </c>
      <c r="E518" s="23">
        <f t="shared" ca="1" si="44"/>
        <v>0.73291321075189864</v>
      </c>
      <c r="F518" s="23">
        <f t="shared" ca="1" si="45"/>
        <v>0.66116462256474084</v>
      </c>
      <c r="G518" s="23">
        <f t="shared" ca="1" si="46"/>
        <v>7.1856477252879758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ca="1" si="43"/>
        <v>1.3232825094633511</v>
      </c>
      <c r="E519" s="23">
        <f t="shared" ca="1" si="44"/>
        <v>0.73484385880399761</v>
      </c>
      <c r="F519" s="23">
        <f t="shared" ca="1" si="45"/>
        <v>0.66066396884744027</v>
      </c>
      <c r="G519" s="23">
        <f t="shared" ca="1" si="46"/>
        <v>7.1797521989058506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ca="1" si="43"/>
        <v>1.3235209981929741</v>
      </c>
      <c r="E520" s="23">
        <f t="shared" ca="1" si="44"/>
        <v>0.7367734811234421</v>
      </c>
      <c r="F520" s="23">
        <f t="shared" ca="1" si="45"/>
        <v>0.66016409471158632</v>
      </c>
      <c r="G520" s="23">
        <f t="shared" ca="1" si="46"/>
        <v>7.1738658526073387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ca="1" si="43"/>
        <v>1.3237581433257044</v>
      </c>
      <c r="E521" s="23">
        <f t="shared" ca="1" si="44"/>
        <v>0.73870208349443967</v>
      </c>
      <c r="F521" s="23">
        <f t="shared" ca="1" si="45"/>
        <v>0.65966499518127197</v>
      </c>
      <c r="G521" s="23">
        <f t="shared" ca="1" si="46"/>
        <v>7.1679886277978637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ca="1" si="43"/>
        <v>1.3239939549353554</v>
      </c>
      <c r="E522" s="23">
        <f t="shared" ca="1" si="44"/>
        <v>0.74062967165778759</v>
      </c>
      <c r="F522" s="23">
        <f t="shared" ca="1" si="45"/>
        <v>0.65916666534219626</v>
      </c>
      <c r="G522" s="23">
        <f t="shared" ca="1" si="46"/>
        <v>7.1621204666083065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ca="1" si="43"/>
        <v>1.3242284430015059</v>
      </c>
      <c r="E523" s="23">
        <f t="shared" ca="1" si="44"/>
        <v>0.74255625131128233</v>
      </c>
      <c r="F523" s="23">
        <f t="shared" ca="1" si="45"/>
        <v>0.65866910034082826</v>
      </c>
      <c r="G523" s="23">
        <f t="shared" ca="1" si="46"/>
        <v>7.1562613118851512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ca="1" si="43"/>
        <v>1.3244616174105535</v>
      </c>
      <c r="E524" s="23">
        <f t="shared" ca="1" si="44"/>
        <v>0.74448182811011865</v>
      </c>
      <c r="F524" s="23">
        <f t="shared" ca="1" si="45"/>
        <v>0.65817229538358812</v>
      </c>
      <c r="G524" s="23">
        <f t="shared" ca="1" si="46"/>
        <v>7.1504111071808456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ca="1" si="43"/>
        <v>1.3246934879567591</v>
      </c>
      <c r="E525" s="23">
        <f t="shared" ca="1" si="44"/>
        <v>0.74640640766728938</v>
      </c>
      <c r="F525" s="23">
        <f t="shared" ca="1" si="45"/>
        <v>0.65767624573603567</v>
      </c>
      <c r="G525" s="23">
        <f t="shared" ca="1" si="46"/>
        <v>7.1445697967442472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ca="1" si="43"/>
        <v>1.324924064343274</v>
      </c>
      <c r="E526" s="23">
        <f t="shared" ca="1" si="44"/>
        <v>0.74832999555397695</v>
      </c>
      <c r="F526" s="23">
        <f t="shared" ca="1" si="45"/>
        <v>0.65718094672207505</v>
      </c>
      <c r="G526" s="23">
        <f t="shared" ca="1" si="46"/>
        <v>7.1387373255112578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ca="1" si="43"/>
        <v>1.3251533561831552</v>
      </c>
      <c r="E527" s="23">
        <f t="shared" ca="1" si="44"/>
        <v>0.75025259729994254</v>
      </c>
      <c r="F527" s="23">
        <f t="shared" ca="1" si="45"/>
        <v>0.65668639372316717</v>
      </c>
      <c r="G527" s="23">
        <f t="shared" ca="1" si="46"/>
        <v>7.1329136390955421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ca="1" si="43"/>
        <v>1.3253813730003681</v>
      </c>
      <c r="E528" s="23">
        <f t="shared" ca="1" si="44"/>
        <v>0.75217421839390985</v>
      </c>
      <c r="F528" s="23">
        <f t="shared" ca="1" si="45"/>
        <v>0.65619258217755705</v>
      </c>
      <c r="G528" s="23">
        <f t="shared" ca="1" si="46"/>
        <v>7.1270986837794412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ca="1" si="43"/>
        <v>1.3256081242307742</v>
      </c>
      <c r="E529" s="23">
        <f t="shared" ca="1" si="44"/>
        <v>0.75409486428394568</v>
      </c>
      <c r="F529" s="23">
        <f t="shared" ca="1" si="45"/>
        <v>0.65569950757950979</v>
      </c>
      <c r="G529" s="23">
        <f t="shared" ca="1" si="46"/>
        <v>7.121292406504967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ca="1" si="43"/>
        <v>1.3258336192231088</v>
      </c>
      <c r="E530" s="23">
        <f t="shared" ca="1" si="44"/>
        <v>0.75601454037783522</v>
      </c>
      <c r="F530" s="23">
        <f t="shared" ca="1" si="45"/>
        <v>0.65520716547855895</v>
      </c>
      <c r="G530" s="23">
        <f t="shared" ca="1" si="46"/>
        <v>7.1154947548649536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ca="1" si="43"/>
        <v>1.3260578672399437</v>
      </c>
      <c r="E531" s="23">
        <f t="shared" ca="1" si="44"/>
        <v>0.75793325204345363</v>
      </c>
      <c r="F531" s="23">
        <f t="shared" ca="1" si="45"/>
        <v>0.65471555147876592</v>
      </c>
      <c r="G531" s="23">
        <f t="shared" ca="1" si="46"/>
        <v>7.1097056770943361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ca="1" si="43"/>
        <v>1.3262808774586381</v>
      </c>
      <c r="E532" s="23">
        <f t="shared" ca="1" si="44"/>
        <v>0.75985100460913413</v>
      </c>
      <c r="F532" s="23">
        <f t="shared" ca="1" si="45"/>
        <v>0.65422466123798928</v>
      </c>
      <c r="G532" s="23">
        <f t="shared" ca="1" si="46"/>
        <v>7.1039251220615469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ca="1" si="43"/>
        <v>1.3265026589722786</v>
      </c>
      <c r="E533" s="23">
        <f t="shared" ca="1" si="44"/>
        <v>0.7617678033640306</v>
      </c>
      <c r="F533" s="23">
        <f t="shared" ca="1" si="45"/>
        <v>0.65373449046716559</v>
      </c>
      <c r="G533" s="23">
        <f t="shared" ca="1" si="46"/>
        <v>7.0981530392600467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ca="1" si="43"/>
        <v>1.3267232207906057</v>
      </c>
      <c r="E534" s="23">
        <f t="shared" ca="1" si="44"/>
        <v>0.76368365355847756</v>
      </c>
      <c r="F534" s="23">
        <f t="shared" ca="1" si="45"/>
        <v>0.65324503492959962</v>
      </c>
      <c r="G534" s="23">
        <f t="shared" ca="1" si="46"/>
        <v>7.0923893787999672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ca="1" si="43"/>
        <v>1.3269425718409282</v>
      </c>
      <c r="E535" s="23">
        <f t="shared" ca="1" si="44"/>
        <v>0.76559856040434593</v>
      </c>
      <c r="F535" s="23">
        <f t="shared" ca="1" si="45"/>
        <v>0.65275629044026562</v>
      </c>
      <c r="G535" s="23">
        <f t="shared" ca="1" si="46"/>
        <v>7.0866340913998798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ca="1" si="43"/>
        <v>1.3271607209690275</v>
      </c>
      <c r="E536" s="23">
        <f t="shared" ca="1" si="44"/>
        <v>0.7675125290753938</v>
      </c>
      <c r="F536" s="23">
        <f t="shared" ca="1" si="45"/>
        <v>0.6522682528651188</v>
      </c>
      <c r="G536" s="23">
        <f t="shared" ca="1" si="46"/>
        <v>7.0808871283786932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ca="1" si="43"/>
        <v>1.3273776769400489</v>
      </c>
      <c r="E537" s="23">
        <f t="shared" ca="1" si="44"/>
        <v>0.76942556470761481</v>
      </c>
      <c r="F537" s="23">
        <f t="shared" ca="1" si="45"/>
        <v>0.65178091812041494</v>
      </c>
      <c r="G537" s="23">
        <f t="shared" ca="1" si="46"/>
        <v>7.0751484416476345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ca="1" si="43"/>
        <v>1.3275934484393823</v>
      </c>
      <c r="E538" s="23">
        <f t="shared" ca="1" si="44"/>
        <v>0.7713376723995814</v>
      </c>
      <c r="F538" s="23">
        <f t="shared" ca="1" si="45"/>
        <v>0.65129428217204266</v>
      </c>
      <c r="G538" s="23">
        <f t="shared" ca="1" si="46"/>
        <v>7.0694179837023938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ca="1" si="43"/>
        <v>1.3278080440735314</v>
      </c>
      <c r="E539" s="23">
        <f t="shared" ca="1" si="44"/>
        <v>0.77324885721278624</v>
      </c>
      <c r="F539" s="23">
        <f t="shared" ca="1" si="45"/>
        <v>0.65080834103486229</v>
      </c>
      <c r="G539" s="23">
        <f t="shared" ca="1" si="46"/>
        <v>7.0636957076153344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ca="1" si="43"/>
        <v>1.3280214723709713</v>
      </c>
      <c r="E540" s="23">
        <f t="shared" ca="1" si="44"/>
        <v>0.77515912417197741</v>
      </c>
      <c r="F540" s="23">
        <f t="shared" ca="1" si="45"/>
        <v>0.65032309077205686</v>
      </c>
      <c r="G540" s="23">
        <f t="shared" ca="1" si="46"/>
        <v>7.0579815670278485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ca="1" si="43"/>
        <v>1.3282337417829975</v>
      </c>
      <c r="E541" s="23">
        <f t="shared" ca="1" si="44"/>
        <v>0.77706847826549208</v>
      </c>
      <c r="F541" s="23">
        <f t="shared" ca="1" si="45"/>
        <v>0.64983852749448956</v>
      </c>
      <c r="G541" s="23">
        <f t="shared" ca="1" si="46"/>
        <v>7.0522755161427986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ca="1" si="43"/>
        <v>1.3284448606845602</v>
      </c>
      <c r="E542" s="23">
        <f t="shared" ca="1" si="44"/>
        <v>0.77897692444558508</v>
      </c>
      <c r="F542" s="23">
        <f t="shared" ca="1" si="45"/>
        <v>0.6493546473600732</v>
      </c>
      <c r="G542" s="23">
        <f t="shared" ca="1" si="46"/>
        <v>7.0465775097170811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ca="1" si="43"/>
        <v>1.328654837375093</v>
      </c>
      <c r="E543" s="23">
        <f t="shared" ca="1" si="44"/>
        <v>0.78088446762875519</v>
      </c>
      <c r="F543" s="23">
        <f t="shared" ca="1" si="45"/>
        <v>0.64887144657314655</v>
      </c>
      <c r="G543" s="23">
        <f t="shared" ca="1" si="46"/>
        <v>7.040887503054293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ca="1" si="43"/>
        <v>1.3288636800793265</v>
      </c>
      <c r="E544" s="23">
        <f t="shared" ca="1" si="44"/>
        <v>0.78279111269606705</v>
      </c>
      <c r="F544" s="23">
        <f t="shared" ca="1" si="45"/>
        <v>0.64838892138385995</v>
      </c>
      <c r="G544" s="23">
        <f t="shared" ca="1" si="46"/>
        <v>7.0352054519974931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ca="1" si="43"/>
        <v>1.3290713969480947</v>
      </c>
      <c r="E545" s="23">
        <f t="shared" ca="1" si="44"/>
        <v>0.78469686449346887</v>
      </c>
      <c r="F545" s="23">
        <f t="shared" ca="1" si="45"/>
        <v>0.64790706808757115</v>
      </c>
      <c r="G545" s="23">
        <f t="shared" ca="1" si="46"/>
        <v>7.0295313129220824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ca="1" si="49">1+$E$14/$E$13*(1-$C$19^2/C546^2)</f>
        <v>1.3292779960591297</v>
      </c>
      <c r="E546" s="23">
        <f t="shared" ref="E546:E609" ca="1" si="50">$C$20*(C546/$C$19-$C$19/C546)</f>
        <v>0.78660172783211013</v>
      </c>
      <c r="F546" s="23">
        <f t="shared" ref="F546:F609" ca="1" si="51">(D546^2+E546^2)^0.5/(D546^2+E546^2)</f>
        <v>0.64742588302424742</v>
      </c>
      <c r="G546" s="23">
        <f t="shared" ref="G546:G609" ca="1" si="52">F546*$C$22/$C$12-$C$3</f>
        <v>7.0238650427287732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ca="1" si="49"/>
        <v>1.3294834854178477</v>
      </c>
      <c r="E547" s="23">
        <f t="shared" ca="1" si="50"/>
        <v>0.7885057074886499</v>
      </c>
      <c r="F547" s="23">
        <f t="shared" ca="1" si="51"/>
        <v>0.64694536257787727</v>
      </c>
      <c r="G547" s="23">
        <f t="shared" ca="1" si="52"/>
        <v>7.0182065988366551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ca="1" si="49"/>
        <v>1.3296878729581243</v>
      </c>
      <c r="E548" s="23">
        <f t="shared" ca="1" si="50"/>
        <v>0.79040880820556902</v>
      </c>
      <c r="F548" s="23">
        <f t="shared" ca="1" si="51"/>
        <v>0.64646550317589058</v>
      </c>
      <c r="G548" s="23">
        <f t="shared" ca="1" si="52"/>
        <v>7.0125559391763677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ca="1" si="49"/>
        <v>1.3298911665430602</v>
      </c>
      <c r="E549" s="23">
        <f t="shared" ca="1" si="50"/>
        <v>0.79231103469147179</v>
      </c>
      <c r="F549" s="23">
        <f t="shared" ca="1" si="51"/>
        <v>0.64598630128858681</v>
      </c>
      <c r="G549" s="23">
        <f t="shared" ca="1" si="52"/>
        <v>7.006913022183368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ca="1" si="49"/>
        <v>1.3300933739657372</v>
      </c>
      <c r="E550" s="23">
        <f t="shared" ca="1" si="50"/>
        <v>0.79421239162139123</v>
      </c>
      <c r="F550" s="23">
        <f t="shared" ca="1" si="51"/>
        <v>0.64550775342857114</v>
      </c>
      <c r="G550" s="23">
        <f t="shared" ca="1" si="52"/>
        <v>7.0012778067912933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ca="1" si="49"/>
        <v>1.330294502949966</v>
      </c>
      <c r="E551" s="23">
        <f t="shared" ca="1" si="50"/>
        <v>0.79611288363708421</v>
      </c>
      <c r="F551" s="23">
        <f t="shared" ca="1" si="51"/>
        <v>0.64502985615019803</v>
      </c>
      <c r="G551" s="23">
        <f t="shared" ca="1" si="52"/>
        <v>6.9956502524254027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ca="1" si="49"/>
        <v>1.3304945611510224</v>
      </c>
      <c r="E552" s="23">
        <f t="shared" ca="1" si="50"/>
        <v>0.79801251534733098</v>
      </c>
      <c r="F552" s="23">
        <f t="shared" ca="1" si="51"/>
        <v>0.64455260604902342</v>
      </c>
      <c r="G552" s="23">
        <f t="shared" ca="1" si="52"/>
        <v>6.9900303189961299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ca="1" si="49"/>
        <v>1.3306935561563771</v>
      </c>
      <c r="E553" s="23">
        <f t="shared" ca="1" si="50"/>
        <v>0.79991129132822358</v>
      </c>
      <c r="F553" s="23">
        <f t="shared" ca="1" si="51"/>
        <v>0.64407599976126417</v>
      </c>
      <c r="G553" s="23">
        <f t="shared" ca="1" si="52"/>
        <v>6.984417966892722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ca="1" si="49"/>
        <v>1.3308914954864139</v>
      </c>
      <c r="E554" s="23">
        <f t="shared" ca="1" si="50"/>
        <v>0.80180921612345823</v>
      </c>
      <c r="F554" s="23">
        <f t="shared" ca="1" si="51"/>
        <v>0.64360003396326537</v>
      </c>
      <c r="G554" s="23">
        <f t="shared" ca="1" si="52"/>
        <v>6.9788131569769556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ca="1" si="49"/>
        <v>1.3310883865951417</v>
      </c>
      <c r="E555" s="23">
        <f t="shared" ca="1" si="50"/>
        <v>0.80370629424461948</v>
      </c>
      <c r="F555" s="23">
        <f t="shared" ca="1" si="51"/>
        <v>0.64312470537097366</v>
      </c>
      <c r="G555" s="23">
        <f t="shared" ca="1" si="52"/>
        <v>6.9732158505769481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ca="1" si="49"/>
        <v>1.3312842368708946</v>
      </c>
      <c r="E556" s="23">
        <f t="shared" ca="1" si="50"/>
        <v>0.80560253017146388</v>
      </c>
      <c r="F556" s="23">
        <f t="shared" ca="1" si="51"/>
        <v>0.64265001073942141</v>
      </c>
      <c r="G556" s="23">
        <f t="shared" ca="1" si="52"/>
        <v>6.9676260094810738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ca="1" si="49"/>
        <v>1.3314790536370262</v>
      </c>
      <c r="E557" s="23">
        <f t="shared" ca="1" si="50"/>
        <v>0.80749792835220169</v>
      </c>
      <c r="F557" s="23">
        <f t="shared" ca="1" si="51"/>
        <v>0.64217594686221235</v>
      </c>
      <c r="G557" s="23">
        <f t="shared" ca="1" si="52"/>
        <v>6.9620435959319087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ca="1" si="49"/>
        <v>1.331672844152594</v>
      </c>
      <c r="E558" s="23">
        <f t="shared" ca="1" si="50"/>
        <v>0.80939249320377105</v>
      </c>
      <c r="F558" s="23">
        <f t="shared" ca="1" si="51"/>
        <v>0.64170251057102123</v>
      </c>
      <c r="G558" s="23">
        <f t="shared" ca="1" si="52"/>
        <v>6.9564685726203432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ca="1" si="49"/>
        <v>1.3318656156130351</v>
      </c>
      <c r="E559" s="23">
        <f t="shared" ca="1" si="50"/>
        <v>0.81128622911211601</v>
      </c>
      <c r="F559" s="23">
        <f t="shared" ca="1" si="51"/>
        <v>0.64122969873509394</v>
      </c>
      <c r="G559" s="23">
        <f t="shared" ca="1" si="52"/>
        <v>6.9509009026796909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ca="1" si="49"/>
        <v>1.3320573751508349</v>
      </c>
      <c r="E560" s="23">
        <f t="shared" ca="1" si="50"/>
        <v>0.81317914043245376</v>
      </c>
      <c r="F560" s="23">
        <f t="shared" ca="1" si="51"/>
        <v>0.64075750826075939</v>
      </c>
      <c r="G560" s="23">
        <f t="shared" ca="1" si="52"/>
        <v>6.9453405496799414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ca="1" si="49"/>
        <v>1.3322481298361861</v>
      </c>
      <c r="E561" s="23">
        <f t="shared" ca="1" si="50"/>
        <v>0.81507123148954763</v>
      </c>
      <c r="F561" s="23">
        <f t="shared" ca="1" si="51"/>
        <v>0.64028593609094508</v>
      </c>
      <c r="G561" s="23">
        <f t="shared" ca="1" si="52"/>
        <v>6.9397874776220601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ca="1" si="49"/>
        <v>1.332437886677641</v>
      </c>
      <c r="E562" s="23">
        <f t="shared" ca="1" si="50"/>
        <v>0.81696250657796865</v>
      </c>
      <c r="F562" s="23">
        <f t="shared" ca="1" si="51"/>
        <v>0.63981497920470165</v>
      </c>
      <c r="G562" s="23">
        <f t="shared" ca="1" si="52"/>
        <v>6.9342416509323828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ca="1" si="49"/>
        <v>1.3326266526227548</v>
      </c>
      <c r="E563" s="23">
        <f t="shared" ca="1" si="50"/>
        <v>0.81885296996236223</v>
      </c>
      <c r="F563" s="23">
        <f t="shared" ca="1" si="51"/>
        <v>0.63934463461673119</v>
      </c>
      <c r="G563" s="23">
        <f t="shared" ca="1" si="52"/>
        <v>6.9287030344570661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ca="1" si="49"/>
        <v>1.3328144345587221</v>
      </c>
      <c r="E564" s="23">
        <f t="shared" ca="1" si="50"/>
        <v>0.8207426258777053</v>
      </c>
      <c r="F564" s="23">
        <f t="shared" ca="1" si="51"/>
        <v>0.63887489937692532</v>
      </c>
      <c r="G564" s="23">
        <f t="shared" ca="1" si="52"/>
        <v>6.9231715934566456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ca="1" si="49"/>
        <v>1.3330012393130042</v>
      </c>
      <c r="E565" s="23">
        <f t="shared" ca="1" si="50"/>
        <v>0.82263147852956653</v>
      </c>
      <c r="F565" s="23">
        <f t="shared" ca="1" si="51"/>
        <v>0.63840577056990722</v>
      </c>
      <c r="G565" s="23">
        <f t="shared" ca="1" si="52"/>
        <v>6.9176472936006439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ca="1" si="49"/>
        <v>1.3331870736539506</v>
      </c>
      <c r="E566" s="23">
        <f t="shared" ca="1" si="50"/>
        <v>0.82451953209435846</v>
      </c>
      <c r="F566" s="23">
        <f t="shared" ca="1" si="51"/>
        <v>0.63793724531458074</v>
      </c>
      <c r="G566" s="23">
        <f t="shared" ca="1" si="52"/>
        <v>6.9121301009622629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ca="1" si="49"/>
        <v>1.3333719442914123</v>
      </c>
      <c r="E567" s="23">
        <f t="shared" ca="1" si="50"/>
        <v>0.826406790719592</v>
      </c>
      <c r="F567" s="23">
        <f t="shared" ca="1" si="51"/>
        <v>0.63746932076368523</v>
      </c>
      <c r="G567" s="23">
        <f t="shared" ca="1" si="52"/>
        <v>6.9066199820131366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ca="1" si="49"/>
        <v>1.3335558578773459</v>
      </c>
      <c r="E568" s="23">
        <f t="shared" ca="1" si="50"/>
        <v>0.82829325852412528</v>
      </c>
      <c r="F568" s="23">
        <f t="shared" ca="1" si="51"/>
        <v>0.63700199410335778</v>
      </c>
      <c r="G568" s="23">
        <f t="shared" ca="1" si="52"/>
        <v>6.9011169036181812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ca="1" si="49"/>
        <v>1.3337388210064136</v>
      </c>
      <c r="E569" s="23">
        <f t="shared" ca="1" si="50"/>
        <v>0.83017893959840994</v>
      </c>
      <c r="F569" s="23">
        <f t="shared" ca="1" si="51"/>
        <v>0.63653526255269988</v>
      </c>
      <c r="G569" s="23">
        <f t="shared" ca="1" si="52"/>
        <v>6.89562083303049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ca="1" si="49"/>
        <v>1.3339208402165739</v>
      </c>
      <c r="E570" s="23">
        <f t="shared" ca="1" si="50"/>
        <v>0.83206383800473649</v>
      </c>
      <c r="F570" s="23">
        <f t="shared" ca="1" si="51"/>
        <v>0.63606912336335086</v>
      </c>
      <c r="G570" s="23">
        <f t="shared" ca="1" si="52"/>
        <v>6.8901317378863114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ca="1" si="49"/>
        <v>1.3341019219896653</v>
      </c>
      <c r="E571" s="23">
        <f t="shared" ca="1" si="50"/>
        <v>0.83394795777747566</v>
      </c>
      <c r="F571" s="23">
        <f t="shared" ca="1" si="51"/>
        <v>0.63560357381906685</v>
      </c>
      <c r="G571" s="23">
        <f t="shared" ca="1" si="52"/>
        <v>6.8846495862000898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ca="1" si="49"/>
        <v>1.3342820727519835</v>
      </c>
      <c r="E572" s="23">
        <f t="shared" ca="1" si="50"/>
        <v>0.83583130292331875</v>
      </c>
      <c r="F572" s="23">
        <f t="shared" ca="1" si="51"/>
        <v>0.63513861123530535</v>
      </c>
      <c r="G572" s="23">
        <f t="shared" ca="1" si="52"/>
        <v>6.879174346359572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ca="1" si="49"/>
        <v>1.3344612988748523</v>
      </c>
      <c r="E573" s="23">
        <f t="shared" ca="1" si="50"/>
        <v>0.83771387742151293</v>
      </c>
      <c r="F573" s="23">
        <f t="shared" ca="1" si="51"/>
        <v>0.63467423295881642</v>
      </c>
      <c r="G573" s="23">
        <f t="shared" ca="1" si="52"/>
        <v>6.8737059871210002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ca="1" si="49"/>
        <v>1.3346396066751858</v>
      </c>
      <c r="E574" s="23">
        <f t="shared" ca="1" si="50"/>
        <v>0.839595685224098</v>
      </c>
      <c r="F574" s="23">
        <f t="shared" ca="1" si="51"/>
        <v>0.63421043636723695</v>
      </c>
      <c r="G574" s="23">
        <f t="shared" ca="1" si="52"/>
        <v>6.8682444776043239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ca="1" si="49"/>
        <v>1.3348170024160453</v>
      </c>
      <c r="E575" s="23">
        <f t="shared" ca="1" si="50"/>
        <v>0.84147673025613623</v>
      </c>
      <c r="F575" s="23">
        <f t="shared" ca="1" si="51"/>
        <v>0.63374721886869456</v>
      </c>
      <c r="G575" s="23">
        <f t="shared" ca="1" si="52"/>
        <v>6.8627897872885448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ca="1" si="49"/>
        <v>1.3349934923071904</v>
      </c>
      <c r="E576" s="23">
        <f t="shared" ca="1" si="50"/>
        <v>0.84335701641594452</v>
      </c>
      <c r="F576" s="23">
        <f t="shared" ca="1" si="51"/>
        <v>0.63328457790141179</v>
      </c>
      <c r="G576" s="23">
        <f t="shared" ca="1" si="52"/>
        <v>6.8573418860070481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ca="1" si="49"/>
        <v>1.3351690825056211</v>
      </c>
      <c r="E577" s="23">
        <f t="shared" ca="1" si="50"/>
        <v>0.84523654757531952</v>
      </c>
      <c r="F577" s="23">
        <f t="shared" ca="1" si="51"/>
        <v>0.63282251093331987</v>
      </c>
      <c r="G577" s="23">
        <f t="shared" ca="1" si="52"/>
        <v>6.8519007439430633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ca="1" si="49"/>
        <v>1.3353437791161147</v>
      </c>
      <c r="E578" s="23">
        <f t="shared" ca="1" si="50"/>
        <v>0.84711532757976438</v>
      </c>
      <c r="F578" s="23">
        <f t="shared" ca="1" si="51"/>
        <v>0.632361015461676</v>
      </c>
      <c r="G578" s="23">
        <f t="shared" ca="1" si="52"/>
        <v>6.8464663316251499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ca="1" si="49"/>
        <v>1.335517588191758</v>
      </c>
      <c r="E579" s="23">
        <f t="shared" ca="1" si="50"/>
        <v>0.84899336024871075</v>
      </c>
      <c r="F579" s="23">
        <f t="shared" ca="1" si="51"/>
        <v>0.63190008901268513</v>
      </c>
      <c r="G579" s="23">
        <f t="shared" ca="1" si="52"/>
        <v>6.8410386199227444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ca="1" si="49"/>
        <v>1.3356905157344701</v>
      </c>
      <c r="E580" s="23">
        <f t="shared" ca="1" si="50"/>
        <v>0.8508706493757402</v>
      </c>
      <c r="F580" s="23">
        <f t="shared" ca="1" si="51"/>
        <v>0.63143972914112789</v>
      </c>
      <c r="G580" s="23">
        <f t="shared" ca="1" si="52"/>
        <v>6.8356175800417844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ca="1" si="49"/>
        <v>1.3358625676955209</v>
      </c>
      <c r="E581" s="23">
        <f t="shared" ca="1" si="50"/>
        <v>0.85274719872880145</v>
      </c>
      <c r="F581" s="23">
        <f t="shared" ca="1" si="51"/>
        <v>0.63097993342999315</v>
      </c>
      <c r="G581" s="23">
        <f t="shared" ca="1" si="52"/>
        <v>6.8302031835203749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ca="1" si="49"/>
        <v>1.3360337499760433</v>
      </c>
      <c r="E582" s="23">
        <f t="shared" ca="1" si="50"/>
        <v>0.85462301205042734</v>
      </c>
      <c r="F582" s="23">
        <f t="shared" ca="1" si="51"/>
        <v>0.63052069949011602</v>
      </c>
      <c r="G582" s="23">
        <f t="shared" ca="1" si="52"/>
        <v>6.824795402224531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ca="1" si="49"/>
        <v>1.3362040684275398</v>
      </c>
      <c r="E583" s="23">
        <f t="shared" ca="1" si="50"/>
        <v>0.85649809305794822</v>
      </c>
      <c r="F583" s="23">
        <f t="shared" ca="1" si="51"/>
        <v>0.63006202495981933</v>
      </c>
      <c r="G583" s="23">
        <f t="shared" ca="1" si="52"/>
        <v>6.8193942083439518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ca="1" si="49"/>
        <v>1.3363735288523815</v>
      </c>
      <c r="E584" s="23">
        <f t="shared" ca="1" si="50"/>
        <v>0.85837244544370417</v>
      </c>
      <c r="F584" s="23">
        <f t="shared" ca="1" si="51"/>
        <v>0.62960390750456163</v>
      </c>
      <c r="G584" s="23">
        <f t="shared" ca="1" si="52"/>
        <v>6.8139995743878794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ca="1" si="49"/>
        <v>1.3365421370043027</v>
      </c>
      <c r="E585" s="23">
        <f t="shared" ca="1" si="50"/>
        <v>0.86024607287525423</v>
      </c>
      <c r="F585" s="23">
        <f t="shared" ca="1" si="51"/>
        <v>0.62914634481658827</v>
      </c>
      <c r="G585" s="23">
        <f t="shared" ca="1" si="52"/>
        <v>6.8086114731809859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ca="1" si="49"/>
        <v>1.3367098985888894</v>
      </c>
      <c r="E586" s="23">
        <f t="shared" ca="1" si="50"/>
        <v>0.86211897899558443</v>
      </c>
      <c r="F586" s="23">
        <f t="shared" ca="1" si="51"/>
        <v>0.62868933461458898</v>
      </c>
      <c r="G586" s="23">
        <f t="shared" ca="1" si="52"/>
        <v>6.8032298778593443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ca="1" si="49"/>
        <v>1.3368768192640621</v>
      </c>
      <c r="E587" s="23">
        <f t="shared" ca="1" si="50"/>
        <v>0.86399116742331328</v>
      </c>
      <c r="F587" s="23">
        <f t="shared" ca="1" si="51"/>
        <v>0.62823287464335764</v>
      </c>
      <c r="G587" s="23">
        <f t="shared" ca="1" si="52"/>
        <v>6.7978547618664225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ca="1" si="49"/>
        <v>1.3370429046405528</v>
      </c>
      <c r="E588" s="23">
        <f t="shared" ca="1" si="50"/>
        <v>0.86586264175289418</v>
      </c>
      <c r="F588" s="23">
        <f t="shared" ca="1" si="51"/>
        <v>0.62777696267345906</v>
      </c>
      <c r="G588" s="23">
        <f t="shared" ca="1" si="52"/>
        <v>6.7924860989491549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ca="1" si="49"/>
        <v>1.3372081602823762</v>
      </c>
      <c r="E589" s="23">
        <f t="shared" ca="1" si="50"/>
        <v>0.86773340555481804</v>
      </c>
      <c r="F589" s="23">
        <f t="shared" ca="1" si="51"/>
        <v>0.62732159650089847</v>
      </c>
      <c r="G589" s="23">
        <f t="shared" ca="1" si="52"/>
        <v>6.7871238631540551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ca="1" si="49"/>
        <v>1.3373725917072958</v>
      </c>
      <c r="E590" s="23">
        <f t="shared" ca="1" si="50"/>
        <v>0.86960346237581188</v>
      </c>
      <c r="F590" s="23">
        <f t="shared" ca="1" si="51"/>
        <v>0.62686677394679602</v>
      </c>
      <c r="G590" s="23">
        <f t="shared" ca="1" si="52"/>
        <v>6.781768028823385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ca="1" si="49"/>
        <v>1.3375362043872849</v>
      </c>
      <c r="E591" s="23">
        <f t="shared" ca="1" si="50"/>
        <v>0.87147281573903645</v>
      </c>
      <c r="F591" s="23">
        <f t="shared" ca="1" si="51"/>
        <v>0.62641249285706568</v>
      </c>
      <c r="G591" s="23">
        <f t="shared" ca="1" si="52"/>
        <v>6.7764185705913631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ca="1" si="49"/>
        <v>1.3376990037489815</v>
      </c>
      <c r="E592" s="23">
        <f t="shared" ca="1" si="50"/>
        <v>0.87334146914428168</v>
      </c>
      <c r="F592" s="23">
        <f t="shared" ca="1" si="51"/>
        <v>0.6259587511020982</v>
      </c>
      <c r="G592" s="23">
        <f t="shared" ca="1" si="52"/>
        <v>6.7710754633804431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ca="1" si="49"/>
        <v>1.3378609951741378</v>
      </c>
      <c r="E593" s="23">
        <f t="shared" ca="1" si="50"/>
        <v>0.87520942606815999</v>
      </c>
      <c r="F593" s="23">
        <f t="shared" ca="1" si="51"/>
        <v>0.6255055465764483</v>
      </c>
      <c r="G593" s="23">
        <f t="shared" ca="1" si="52"/>
        <v>6.7657386823976244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ca="1" si="49"/>
        <v>1.3380221840000663</v>
      </c>
      <c r="E594" s="23">
        <f t="shared" ca="1" si="50"/>
        <v>0.87707668996429811</v>
      </c>
      <c r="F594" s="23">
        <f t="shared" ca="1" si="51"/>
        <v>0.62505287719852576</v>
      </c>
      <c r="G594" s="23">
        <f t="shared" ca="1" si="52"/>
        <v>6.7604082031308135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ca="1" si="49"/>
        <v>1.338182575520078</v>
      </c>
      <c r="E595" s="23">
        <f t="shared" ca="1" si="50"/>
        <v>0.87894326426352631</v>
      </c>
      <c r="F595" s="23">
        <f t="shared" ca="1" si="51"/>
        <v>0.6246007409102915</v>
      </c>
      <c r="G595" s="23">
        <f t="shared" ca="1" si="52"/>
        <v>6.7550840013452493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ca="1" si="49"/>
        <v>1.3383421749839179</v>
      </c>
      <c r="E596" s="23">
        <f t="shared" ca="1" si="50"/>
        <v>0.88080915237406665</v>
      </c>
      <c r="F596" s="23">
        <f t="shared" ca="1" si="51"/>
        <v>0.62414913567695651</v>
      </c>
      <c r="G596" s="23">
        <f t="shared" ca="1" si="52"/>
        <v>6.7497660530799539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ca="1" si="49"/>
        <v>1.3385009875981944</v>
      </c>
      <c r="E597" s="23">
        <f t="shared" ca="1" si="50"/>
        <v>0.88267435768171854</v>
      </c>
      <c r="F597" s="23">
        <f t="shared" ca="1" si="51"/>
        <v>0.62369805948668522</v>
      </c>
      <c r="G597" s="23">
        <f t="shared" ca="1" si="52"/>
        <v>6.7444543346442423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ca="1" si="49"/>
        <v>1.3386590185268032</v>
      </c>
      <c r="E598" s="23">
        <f t="shared" ca="1" si="50"/>
        <v>0.88453888355004295</v>
      </c>
      <c r="F598" s="23">
        <f t="shared" ca="1" si="51"/>
        <v>0.62324751035030335</v>
      </c>
      <c r="G598" s="23">
        <f t="shared" ca="1" si="52"/>
        <v>6.7391488226142817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ca="1" si="49"/>
        <v>1.3388162728913489</v>
      </c>
      <c r="E599" s="23">
        <f t="shared" ca="1" si="50"/>
        <v>0.88640273332054498</v>
      </c>
      <c r="F599" s="23">
        <f t="shared" ca="1" si="51"/>
        <v>0.62279748630100784</v>
      </c>
      <c r="G599" s="23">
        <f t="shared" ca="1" si="52"/>
        <v>6.7338494938296725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ca="1" si="49"/>
        <v>1.3389727557715572</v>
      </c>
      <c r="E600" s="23">
        <f t="shared" ca="1" si="50"/>
        <v>0.8882659103128534</v>
      </c>
      <c r="F600" s="23">
        <f t="shared" ca="1" si="51"/>
        <v>0.62234798539408365</v>
      </c>
      <c r="G600" s="23">
        <f t="shared" ca="1" si="52"/>
        <v>6.7285563253901186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ca="1" si="49"/>
        <v>1.3391284722056882</v>
      </c>
      <c r="E601" s="23">
        <f t="shared" ca="1" si="50"/>
        <v>0.89012841782490126</v>
      </c>
      <c r="F601" s="23">
        <f t="shared" ca="1" si="51"/>
        <v>0.62189900570662049</v>
      </c>
      <c r="G601" s="23">
        <f t="shared" ca="1" si="52"/>
        <v>6.7232692946520878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ca="1" si="49"/>
        <v>1.3392834271909395</v>
      </c>
      <c r="E602" s="23">
        <f t="shared" ca="1" si="50"/>
        <v>0.89199025913310015</v>
      </c>
      <c r="F602" s="23">
        <f t="shared" ca="1" si="51"/>
        <v>0.62145054533723687</v>
      </c>
      <c r="G602" s="23">
        <f t="shared" ca="1" si="52"/>
        <v>6.7179883792255657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ca="1" si="49"/>
        <v>1.3394376256838485</v>
      </c>
      <c r="E603" s="23">
        <f t="shared" ca="1" si="50"/>
        <v>0.89385143749251827</v>
      </c>
      <c r="F603" s="23">
        <f t="shared" ca="1" si="51"/>
        <v>0.62100260240580452</v>
      </c>
      <c r="G603" s="23">
        <f t="shared" ca="1" si="52"/>
        <v>6.7127135569708036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ca="1" si="49"/>
        <v>1.3395910726006881</v>
      </c>
      <c r="E604" s="23">
        <f t="shared" ca="1" si="50"/>
        <v>0.89571195613705179</v>
      </c>
      <c r="F604" s="23">
        <f t="shared" ca="1" si="51"/>
        <v>0.62055517505317936</v>
      </c>
      <c r="G604" s="23">
        <f t="shared" ca="1" si="52"/>
        <v>6.7074448059951628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ca="1" si="49"/>
        <v>1.3397437728178587</v>
      </c>
      <c r="E605" s="23">
        <f t="shared" ca="1" si="50"/>
        <v>0.8975718182795982</v>
      </c>
      <c r="F605" s="23">
        <f t="shared" ca="1" si="51"/>
        <v>0.62010826144093389</v>
      </c>
      <c r="G605" s="23">
        <f t="shared" ca="1" si="52"/>
        <v>6.7021821046499488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ca="1" si="49"/>
        <v>1.3398957311722763</v>
      </c>
      <c r="E606" s="23">
        <f t="shared" ca="1" si="50"/>
        <v>0.89943102711222522</v>
      </c>
      <c r="F606" s="23">
        <f t="shared" ca="1" si="51"/>
        <v>0.61966185975109356</v>
      </c>
      <c r="G606" s="23">
        <f t="shared" ca="1" si="52"/>
        <v>6.696925431527319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ca="1" si="49"/>
        <v>1.3400469524617544</v>
      </c>
      <c r="E607" s="23">
        <f t="shared" ca="1" si="50"/>
        <v>0.90128958580634033</v>
      </c>
      <c r="F607" s="23">
        <f t="shared" ca="1" si="51"/>
        <v>0.61921596818587743</v>
      </c>
      <c r="G607" s="23">
        <f t="shared" ca="1" si="52"/>
        <v>6.6916747654572202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ca="1" si="49"/>
        <v>1.3401974414453837</v>
      </c>
      <c r="E608" s="23">
        <f t="shared" ca="1" si="50"/>
        <v>0.90314749751285739</v>
      </c>
      <c r="F608" s="23">
        <f t="shared" ca="1" si="51"/>
        <v>0.61877058496744108</v>
      </c>
      <c r="G608" s="23">
        <f t="shared" ca="1" si="52"/>
        <v>6.6864300855043686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ca="1" si="49"/>
        <v>1.3403472028439056</v>
      </c>
      <c r="E609" s="23">
        <f t="shared" ca="1" si="50"/>
        <v>0.90500476536236096</v>
      </c>
      <c r="F609" s="23">
        <f t="shared" ca="1" si="51"/>
        <v>0.61832570833762379</v>
      </c>
      <c r="G609" s="23">
        <f t="shared" ca="1" si="52"/>
        <v>6.6811913709652648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ca="1" si="55">1+$E$14/$E$13*(1-$C$19^2/C610^2)</f>
        <v>1.3404962413400834</v>
      </c>
      <c r="E610" s="23">
        <f t="shared" ref="E610:E673" ca="1" si="56">$C$20*(C610/$C$19-$C$19/C610)</f>
        <v>0.9068613924652722</v>
      </c>
      <c r="F610" s="23">
        <f t="shared" ref="F610:F673" ca="1" si="57">(D610^2+E610^2)^0.5/(D610^2+E610^2)</f>
        <v>0.61788133655769772</v>
      </c>
      <c r="G610" s="23">
        <f t="shared" ref="G610:G673" ca="1" si="58">F610*$C$22/$C$12-$C$3</f>
        <v>6.6759586013652479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ca="1" si="55"/>
        <v>1.3406445615790674</v>
      </c>
      <c r="E611" s="23">
        <f t="shared" ca="1" si="56"/>
        <v>0.9087173819120079</v>
      </c>
      <c r="F611" s="23">
        <f t="shared" ca="1" si="57"/>
        <v>0.61743746790812237</v>
      </c>
      <c r="G611" s="23">
        <f t="shared" ca="1" si="58"/>
        <v>6.6707317564555977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ca="1" si="55"/>
        <v>1.340792168168758</v>
      </c>
      <c r="E612" s="23">
        <f t="shared" ca="1" si="56"/>
        <v>0.91057273677314432</v>
      </c>
      <c r="F612" s="23">
        <f t="shared" ca="1" si="57"/>
        <v>0.61699410068830018</v>
      </c>
      <c r="G612" s="23">
        <f t="shared" ca="1" si="58"/>
        <v>6.6655108162106629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ca="1" si="55"/>
        <v>1.3409390656801625</v>
      </c>
      <c r="E613" s="23">
        <f t="shared" ca="1" si="56"/>
        <v>0.9124274600995731</v>
      </c>
      <c r="F613" s="23">
        <f t="shared" ca="1" si="57"/>
        <v>0.61655123321633598</v>
      </c>
      <c r="G613" s="23">
        <f t="shared" ca="1" si="58"/>
        <v>6.6602957608250204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ca="1" si="55"/>
        <v>1.3410852586477495</v>
      </c>
      <c r="E614" s="23">
        <f t="shared" ca="1" si="56"/>
        <v>0.91428155492266139</v>
      </c>
      <c r="F614" s="23">
        <f t="shared" ca="1" si="57"/>
        <v>0.61610886382880092</v>
      </c>
      <c r="G614" s="23">
        <f t="shared" ca="1" si="58"/>
        <v>6.6550865707107052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ca="1" si="55"/>
        <v>1.3412307515697988</v>
      </c>
      <c r="E615" s="23">
        <f t="shared" ca="1" si="56"/>
        <v>0.91613502425440552</v>
      </c>
      <c r="F615" s="23">
        <f t="shared" ca="1" si="57"/>
        <v>0.61566699088049659</v>
      </c>
      <c r="G615" s="23">
        <f t="shared" ca="1" si="58"/>
        <v>6.6498832264944241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ca="1" si="55"/>
        <v>1.3413755489087471</v>
      </c>
      <c r="E616" s="23">
        <f t="shared" ca="1" si="56"/>
        <v>0.91798787108758761</v>
      </c>
      <c r="F616" s="23">
        <f t="shared" ca="1" si="57"/>
        <v>0.61522561274422538</v>
      </c>
      <c r="G616" s="23">
        <f t="shared" ca="1" si="58"/>
        <v>6.6446857090148566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ca="1" si="55"/>
        <v>1.3415196550915311</v>
      </c>
      <c r="E617" s="23">
        <f t="shared" ca="1" si="56"/>
        <v>0.9198400983959264</v>
      </c>
      <c r="F617" s="23">
        <f t="shared" ca="1" si="57"/>
        <v>0.61478472781056104</v>
      </c>
      <c r="G617" s="23">
        <f t="shared" ca="1" si="58"/>
        <v>6.639493999319952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ca="1" si="55"/>
        <v>1.3416630745099245</v>
      </c>
      <c r="E618" s="23">
        <f t="shared" ca="1" si="56"/>
        <v>0.92169170913423071</v>
      </c>
      <c r="F618" s="23">
        <f t="shared" ca="1" si="57"/>
        <v>0.61434433448762449</v>
      </c>
      <c r="G618" s="23">
        <f t="shared" ca="1" si="58"/>
        <v>6.6343080786642874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ca="1" si="55"/>
        <v>1.3418058115208735</v>
      </c>
      <c r="E619" s="23">
        <f t="shared" ca="1" si="56"/>
        <v>0.92354270623854817</v>
      </c>
      <c r="F619" s="23">
        <f t="shared" ca="1" si="57"/>
        <v>0.61390443120086036</v>
      </c>
      <c r="G619" s="23">
        <f t="shared" ca="1" si="58"/>
        <v>6.6291279285064402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ca="1" si="55"/>
        <v>1.3419478704468284</v>
      </c>
      <c r="E620" s="23">
        <f t="shared" ca="1" si="56"/>
        <v>0.92539309262631442</v>
      </c>
      <c r="F620" s="23">
        <f t="shared" ca="1" si="57"/>
        <v>0.61346501639281847</v>
      </c>
      <c r="G620" s="23">
        <f t="shared" ca="1" si="58"/>
        <v>6.6239535305064106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ca="1" si="55"/>
        <v>1.3420892555760684</v>
      </c>
      <c r="E621" s="23">
        <f t="shared" ca="1" si="56"/>
        <v>0.92724287119650051</v>
      </c>
      <c r="F621" s="23">
        <f t="shared" ca="1" si="57"/>
        <v>0.61302608852293672</v>
      </c>
      <c r="G621" s="23">
        <f t="shared" ca="1" si="58"/>
        <v>6.6187848665230682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ca="1" si="55"/>
        <v>1.3422299711630283</v>
      </c>
      <c r="E622" s="23">
        <f t="shared" ca="1" si="56"/>
        <v>0.92909204482975871</v>
      </c>
      <c r="F622" s="23">
        <f t="shared" ca="1" si="57"/>
        <v>0.61258764606732674</v>
      </c>
      <c r="G622" s="23">
        <f t="shared" ca="1" si="58"/>
        <v>6.613621918611627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ca="1" si="55"/>
        <v>1.3423700214286161</v>
      </c>
      <c r="E623" s="23">
        <f t="shared" ca="1" si="56"/>
        <v>0.93094061638856629</v>
      </c>
      <c r="F623" s="23">
        <f t="shared" ca="1" si="57"/>
        <v>0.61214968751856358</v>
      </c>
      <c r="G623" s="23">
        <f t="shared" ca="1" si="58"/>
        <v>6.6084646690211679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ca="1" si="55"/>
        <v>1.3425094105605311</v>
      </c>
      <c r="E624" s="23">
        <f t="shared" ca="1" si="56"/>
        <v>0.93278858871736947</v>
      </c>
      <c r="F624" s="23">
        <f t="shared" ca="1" si="57"/>
        <v>0.6117122113854766</v>
      </c>
      <c r="G624" s="23">
        <f t="shared" ca="1" si="58"/>
        <v>6.6033131001921763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ca="1" si="55"/>
        <v>1.3426481427135757</v>
      </c>
      <c r="E625" s="23">
        <f t="shared" ca="1" si="56"/>
        <v>0.93463596464272525</v>
      </c>
      <c r="F625" s="23">
        <f t="shared" ca="1" si="57"/>
        <v>0.611275216192944</v>
      </c>
      <c r="G625" s="23">
        <f t="shared" ca="1" si="58"/>
        <v>6.5981671947541249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ca="1" si="55"/>
        <v>1.3427862220099662</v>
      </c>
      <c r="E626" s="23">
        <f t="shared" ca="1" si="56"/>
        <v>0.93648274697344058</v>
      </c>
      <c r="F626" s="23">
        <f t="shared" ca="1" si="57"/>
        <v>0.61083870048168964</v>
      </c>
      <c r="G626" s="23">
        <f t="shared" ca="1" si="58"/>
        <v>6.5930269355230777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ca="1" si="55"/>
        <v>1.3429236525396386</v>
      </c>
      <c r="E627" s="23">
        <f t="shared" ca="1" si="56"/>
        <v>0.93832893850071353</v>
      </c>
      <c r="F627" s="23">
        <f t="shared" ca="1" si="57"/>
        <v>0.61040266280808209</v>
      </c>
      <c r="G627" s="23">
        <f t="shared" ca="1" si="58"/>
        <v>6.5878923054993273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ca="1" si="55"/>
        <v>1.3430604383605504</v>
      </c>
      <c r="E628" s="23">
        <f t="shared" ca="1" si="56"/>
        <v>0.94017454199826822</v>
      </c>
      <c r="F628" s="23">
        <f t="shared" ca="1" si="57"/>
        <v>0.60996710174393731</v>
      </c>
      <c r="G628" s="23">
        <f t="shared" ca="1" si="58"/>
        <v>6.5827632878650686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ca="1" si="55"/>
        <v>1.3431965834989823</v>
      </c>
      <c r="E629" s="23">
        <f t="shared" ca="1" si="56"/>
        <v>0.94201956022249478</v>
      </c>
      <c r="F629" s="23">
        <f t="shared" ca="1" si="57"/>
        <v>0.60953201587632233</v>
      </c>
      <c r="G629" s="23">
        <f t="shared" ca="1" si="58"/>
        <v>6.5776398659820865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ca="1" si="55"/>
        <v>1.3433320919498326</v>
      </c>
      <c r="E630" s="23">
        <f t="shared" ca="1" si="56"/>
        <v>0.94386399591258141</v>
      </c>
      <c r="F630" s="23">
        <f t="shared" ca="1" si="57"/>
        <v>0.60909740380736332</v>
      </c>
      <c r="G630" s="23">
        <f t="shared" ca="1" si="58"/>
        <v>6.5725220233895003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ca="1" si="55"/>
        <v>1.3434669676769107</v>
      </c>
      <c r="E631" s="23">
        <f t="shared" ca="1" si="56"/>
        <v>0.94570785179065064</v>
      </c>
      <c r="F631" s="23">
        <f t="shared" ca="1" si="57"/>
        <v>0.60866326415405381</v>
      </c>
      <c r="G631" s="23">
        <f t="shared" ca="1" si="58"/>
        <v>6.5674097438014982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ca="1" si="55"/>
        <v>1.3436012146132277</v>
      </c>
      <c r="E632" s="23">
        <f t="shared" ca="1" si="56"/>
        <v>0.94755113056189044</v>
      </c>
      <c r="F632" s="23">
        <f t="shared" ca="1" si="57"/>
        <v>0.60822959554806766</v>
      </c>
      <c r="G632" s="23">
        <f t="shared" ca="1" si="58"/>
        <v>6.5623030111051426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ca="1" si="55"/>
        <v>1.3437348366612825</v>
      </c>
      <c r="E633" s="23">
        <f t="shared" ca="1" si="56"/>
        <v>0.94939383491468698</v>
      </c>
      <c r="F633" s="23">
        <f t="shared" ca="1" si="57"/>
        <v>0.60779639663557283</v>
      </c>
      <c r="G633" s="23">
        <f t="shared" ca="1" si="58"/>
        <v>6.5572018093581725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ca="1" si="55"/>
        <v>1.3438678376933455</v>
      </c>
      <c r="E634" s="23">
        <f t="shared" ca="1" si="56"/>
        <v>0.95123596752075357</v>
      </c>
      <c r="F634" s="23">
        <f t="shared" ca="1" si="57"/>
        <v>0.60736366607704795</v>
      </c>
      <c r="G634" s="23">
        <f t="shared" ca="1" si="58"/>
        <v>6.5521061227868413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ca="1" si="55"/>
        <v>1.344000221551739</v>
      </c>
      <c r="E635" s="23">
        <f t="shared" ca="1" si="56"/>
        <v>0.95307753103526094</v>
      </c>
      <c r="F635" s="23">
        <f t="shared" ca="1" si="57"/>
        <v>0.60693140254710143</v>
      </c>
      <c r="G635" s="23">
        <f t="shared" ca="1" si="58"/>
        <v>6.5470159357837954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ca="1" si="55"/>
        <v>1.3441319920491153</v>
      </c>
      <c r="E636" s="23">
        <f t="shared" ca="1" si="56"/>
        <v>0.95491852809696465</v>
      </c>
      <c r="F636" s="23">
        <f t="shared" ca="1" si="57"/>
        <v>0.60649960473429299</v>
      </c>
      <c r="G636" s="23">
        <f t="shared" ca="1" si="58"/>
        <v>6.541931232905962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ca="1" si="55"/>
        <v>1.3442631529687306</v>
      </c>
      <c r="E637" s="23">
        <f t="shared" ca="1" si="56"/>
        <v>0.95675896132833094</v>
      </c>
      <c r="F637" s="23">
        <f t="shared" ca="1" si="57"/>
        <v>0.60606827134095664</v>
      </c>
      <c r="G637" s="23">
        <f t="shared" ca="1" si="58"/>
        <v>6.5368519988724723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ca="1" si="55"/>
        <v>1.3443937080647166</v>
      </c>
      <c r="E638" s="23">
        <f t="shared" ca="1" si="56"/>
        <v>0.95859883333566354</v>
      </c>
      <c r="F638" s="23">
        <f t="shared" ca="1" si="57"/>
        <v>0.60563740108302688</v>
      </c>
      <c r="G638" s="23">
        <f t="shared" ca="1" si="58"/>
        <v>6.5317782185626134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ca="1" si="55"/>
        <v>1.3445236610623494</v>
      </c>
      <c r="E639" s="23">
        <f t="shared" ca="1" si="56"/>
        <v>0.96043814670922745</v>
      </c>
      <c r="F639" s="23">
        <f t="shared" ca="1" si="57"/>
        <v>0.60520699268986633</v>
      </c>
      <c r="G639" s="23">
        <f t="shared" ca="1" si="58"/>
        <v>6.5267098770137917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ca="1" si="55"/>
        <v>1.3446530156583152</v>
      </c>
      <c r="E640" s="23">
        <f t="shared" ca="1" si="56"/>
        <v>0.96227690402337152</v>
      </c>
      <c r="F640" s="23">
        <f t="shared" ca="1" si="57"/>
        <v>0.60477704490409634</v>
      </c>
      <c r="G640" s="23">
        <f t="shared" ca="1" si="58"/>
        <v>6.5216469594195514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ca="1" si="55"/>
        <v>1.3447817755209732</v>
      </c>
      <c r="E641" s="23">
        <f t="shared" ca="1" si="56"/>
        <v>0.96411510783665155</v>
      </c>
      <c r="F641" s="23">
        <f t="shared" ca="1" si="57"/>
        <v>0.60434755648142879</v>
      </c>
      <c r="G641" s="23">
        <f t="shared" ca="1" si="58"/>
        <v>6.5165894511275804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ca="1" si="55"/>
        <v>1.3449099442906156</v>
      </c>
      <c r="E642" s="23">
        <f t="shared" ca="1" si="56"/>
        <v>0.9659527606919508</v>
      </c>
      <c r="F642" s="23">
        <f t="shared" ca="1" si="57"/>
        <v>0.60391852619050068</v>
      </c>
      <c r="G642" s="23">
        <f t="shared" ca="1" si="58"/>
        <v>6.5115373376377708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ca="1" si="55"/>
        <v>1.3450375255797247</v>
      </c>
      <c r="E643" s="23">
        <f t="shared" ca="1" si="56"/>
        <v>0.9677898651165987</v>
      </c>
      <c r="F643" s="23">
        <f t="shared" ca="1" si="57"/>
        <v>0.60348995281271067</v>
      </c>
      <c r="G643" s="23">
        <f t="shared" ca="1" si="58"/>
        <v>6.5064906046002911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ca="1" si="55"/>
        <v>1.3451645229732276</v>
      </c>
      <c r="E644" s="23">
        <f t="shared" ca="1" si="56"/>
        <v>0.96962642362249196</v>
      </c>
      <c r="F644" s="23">
        <f t="shared" ca="1" si="57"/>
        <v>0.6030618351420578</v>
      </c>
      <c r="G644" s="23">
        <f t="shared" ca="1" si="58"/>
        <v>6.5014492378136897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ca="1" si="55"/>
        <v>1.3452909400287485</v>
      </c>
      <c r="E645" s="23">
        <f t="shared" ca="1" si="56"/>
        <v>0.97146243870620996</v>
      </c>
      <c r="F645" s="23">
        <f t="shared" ca="1" si="57"/>
        <v>0.6026341719849817</v>
      </c>
      <c r="G645" s="23">
        <f t="shared" ca="1" si="58"/>
        <v>6.4964132232230076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ca="1" si="55"/>
        <v>1.3454167802768575</v>
      </c>
      <c r="E646" s="23">
        <f t="shared" ca="1" si="56"/>
        <v>0.97329791284913292</v>
      </c>
      <c r="F646" s="23">
        <f t="shared" ca="1" si="57"/>
        <v>0.60220696216020508</v>
      </c>
      <c r="G646" s="23">
        <f t="shared" ca="1" si="58"/>
        <v>6.4913825469179285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ca="1" si="55"/>
        <v>1.3455420472213167</v>
      </c>
      <c r="E647" s="23">
        <f t="shared" ca="1" si="56"/>
        <v>0.97513284851755566</v>
      </c>
      <c r="F647" s="23">
        <f t="shared" ca="1" si="57"/>
        <v>0.60178020449857916</v>
      </c>
      <c r="G647" s="23">
        <f t="shared" ca="1" si="58"/>
        <v>6.4863571951309593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ca="1" si="55"/>
        <v>1.345666744339324</v>
      </c>
      <c r="E648" s="23">
        <f t="shared" ca="1" si="56"/>
        <v>0.97696724816280411</v>
      </c>
      <c r="F648" s="23">
        <f t="shared" ca="1" si="57"/>
        <v>0.60135389784292925</v>
      </c>
      <c r="G648" s="23">
        <f t="shared" ca="1" si="58"/>
        <v>6.4813371542356055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ca="1" si="55"/>
        <v>1.3457908750817564</v>
      </c>
      <c r="E649" s="23">
        <f t="shared" ca="1" si="56"/>
        <v>0.97880111422134697</v>
      </c>
      <c r="F649" s="23">
        <f t="shared" ca="1" si="57"/>
        <v>0.60092804104790354</v>
      </c>
      <c r="G649" s="23">
        <f t="shared" ca="1" si="58"/>
        <v>6.4763224107445989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ca="1" si="55"/>
        <v>1.3459144428734056</v>
      </c>
      <c r="E650" s="23">
        <f t="shared" ca="1" si="56"/>
        <v>0.9806344491149096</v>
      </c>
      <c r="F650" s="23">
        <f t="shared" ca="1" si="57"/>
        <v>0.60050263297982365</v>
      </c>
      <c r="G650" s="23">
        <f t="shared" ca="1" si="58"/>
        <v>6.4713129513081311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ca="1" si="55"/>
        <v>1.3460374511132165</v>
      </c>
      <c r="E651" s="23">
        <f t="shared" ca="1" si="56"/>
        <v>0.9824672552505832</v>
      </c>
      <c r="F651" s="23">
        <f t="shared" ca="1" si="57"/>
        <v>0.60007767251653688</v>
      </c>
      <c r="G651" s="23">
        <f t="shared" ca="1" si="58"/>
        <v>6.4663087627121181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ca="1" si="55"/>
        <v>1.3461599031745206</v>
      </c>
      <c r="E652" s="23">
        <f t="shared" ca="1" si="56"/>
        <v>0.98429953502093803</v>
      </c>
      <c r="F652" s="23">
        <f t="shared" ca="1" si="57"/>
        <v>0.59965315854726953</v>
      </c>
      <c r="G652" s="23">
        <f t="shared" ca="1" si="58"/>
        <v>6.461309831876469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ca="1" si="55"/>
        <v>1.3462818024052663</v>
      </c>
      <c r="E653" s="23">
        <f t="shared" ca="1" si="56"/>
        <v>0.98613129080413064</v>
      </c>
      <c r="F653" s="23">
        <f t="shared" ca="1" si="57"/>
        <v>0.59922908997248403</v>
      </c>
      <c r="G653" s="23">
        <f t="shared" ca="1" si="58"/>
        <v>6.4563161458534069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ca="1" si="55"/>
        <v>1.3464031521282491</v>
      </c>
      <c r="E654" s="23">
        <f t="shared" ca="1" si="56"/>
        <v>0.98796252496401271</v>
      </c>
      <c r="F654" s="23">
        <f t="shared" ca="1" si="57"/>
        <v>0.59880546570373572</v>
      </c>
      <c r="G654" s="23">
        <f t="shared" ca="1" si="58"/>
        <v>6.4513276918257798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ca="1" si="55"/>
        <v>1.3465239556413364</v>
      </c>
      <c r="E655" s="23">
        <f t="shared" ca="1" si="56"/>
        <v>0.9897932398502387</v>
      </c>
      <c r="F655" s="23">
        <f t="shared" ca="1" si="57"/>
        <v>0.59838228466353283</v>
      </c>
      <c r="G655" s="23">
        <f t="shared" ca="1" si="58"/>
        <v>6.4463444571054165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ca="1" si="55"/>
        <v>1.3466442162176935</v>
      </c>
      <c r="E656" s="23">
        <f t="shared" ca="1" si="56"/>
        <v>0.99162343779837248</v>
      </c>
      <c r="F656" s="23">
        <f t="shared" ca="1" si="57"/>
        <v>0.59795954578519717</v>
      </c>
      <c r="G656" s="23">
        <f t="shared" ca="1" si="58"/>
        <v>6.4413664291314792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ca="1" si="55"/>
        <v>1.3467639371060036</v>
      </c>
      <c r="E657" s="23">
        <f t="shared" ca="1" si="56"/>
        <v>0.99345312112999218</v>
      </c>
      <c r="F657" s="23">
        <f t="shared" ca="1" si="57"/>
        <v>0.59753724801272823</v>
      </c>
      <c r="G657" s="23">
        <f t="shared" ca="1" si="58"/>
        <v>6.4363935954688696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ca="1" si="55"/>
        <v>1.3468831215306882</v>
      </c>
      <c r="E658" s="23">
        <f t="shared" ca="1" si="56"/>
        <v>0.9952822921527954</v>
      </c>
      <c r="F658" s="23">
        <f t="shared" ca="1" si="57"/>
        <v>0.5971153903006664</v>
      </c>
      <c r="G658" s="23">
        <f t="shared" ca="1" si="58"/>
        <v>6.4314259438066115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ca="1" si="55"/>
        <v>1.3470017726921242</v>
      </c>
      <c r="E659" s="23">
        <f t="shared" ca="1" si="56"/>
        <v>0.99711095316070186</v>
      </c>
      <c r="F659" s="23">
        <f t="shared" ca="1" si="57"/>
        <v>0.59669397161396065</v>
      </c>
      <c r="G659" s="23">
        <f t="shared" ca="1" si="58"/>
        <v>6.4264634619563026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ca="1" si="55"/>
        <v>1.3471198937668576</v>
      </c>
      <c r="E660" s="23">
        <f t="shared" ca="1" si="56"/>
        <v>0.99893910643395722</v>
      </c>
      <c r="F660" s="23">
        <f t="shared" ca="1" si="57"/>
        <v>0.59627299092783592</v>
      </c>
      <c r="G660" s="23">
        <f t="shared" ca="1" si="58"/>
        <v>6.4215061378505398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ca="1" si="55"/>
        <v>1.3472374879078179</v>
      </c>
      <c r="E661" s="23">
        <f t="shared" ca="1" si="56"/>
        <v>1.000766754239234</v>
      </c>
      <c r="F661" s="23">
        <f t="shared" ca="1" si="57"/>
        <v>0.59585244722766306</v>
      </c>
      <c r="G661" s="23">
        <f t="shared" ca="1" si="58"/>
        <v>6.4165539595414014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ca="1" si="55"/>
        <v>1.3473545582445274</v>
      </c>
      <c r="E662" s="23">
        <f t="shared" ca="1" si="56"/>
        <v>1.0025938988297327</v>
      </c>
      <c r="F662" s="23">
        <f t="shared" ca="1" si="57"/>
        <v>0.59543233950882979</v>
      </c>
      <c r="G662" s="23">
        <f t="shared" ca="1" si="58"/>
        <v>6.4116069151989166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ca="1" si="55"/>
        <v>1.347471107883309</v>
      </c>
      <c r="E663" s="23">
        <f t="shared" ca="1" si="56"/>
        <v>1.0044205424452817</v>
      </c>
      <c r="F663" s="23">
        <f t="shared" ca="1" si="57"/>
        <v>0.59501266677661435</v>
      </c>
      <c r="G663" s="23">
        <f t="shared" ca="1" si="58"/>
        <v>6.4066649931095832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ca="1" si="55"/>
        <v>1.3475871399074937</v>
      </c>
      <c r="E664" s="23">
        <f t="shared" ca="1" si="56"/>
        <v>1.0062466873124367</v>
      </c>
      <c r="F664" s="23">
        <f t="shared" ca="1" si="57"/>
        <v>0.59459342804605908</v>
      </c>
      <c r="G664" s="23">
        <f t="shared" ca="1" si="58"/>
        <v>6.4017281816748781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ca="1" si="55"/>
        <v>1.347702657377623</v>
      </c>
      <c r="E665" s="23">
        <f t="shared" ca="1" si="56"/>
        <v>1.0080723356445771</v>
      </c>
      <c r="F665" s="23">
        <f t="shared" ca="1" si="57"/>
        <v>0.59417462234184748</v>
      </c>
      <c r="G665" s="23">
        <f t="shared" ca="1" si="58"/>
        <v>6.3967964694098081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ca="1" si="55"/>
        <v>1.3478176633316516</v>
      </c>
      <c r="E666" s="23">
        <f t="shared" ca="1" si="56"/>
        <v>1.0098974896420068</v>
      </c>
      <c r="F666" s="23">
        <f t="shared" ca="1" si="57"/>
        <v>0.59375624869818078</v>
      </c>
      <c r="G666" s="23">
        <f t="shared" ca="1" si="58"/>
        <v>6.3918698449414597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ca="1" si="55"/>
        <v>1.3479321607851471</v>
      </c>
      <c r="E667" s="23">
        <f t="shared" ca="1" si="56"/>
        <v>1.0117221514920471</v>
      </c>
      <c r="F667" s="23">
        <f t="shared" ca="1" si="57"/>
        <v>0.59333830615865824</v>
      </c>
      <c r="G667" s="23">
        <f t="shared" ca="1" si="58"/>
        <v>6.3869482970075842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ca="1" si="55"/>
        <v>1.3480461527314875</v>
      </c>
      <c r="E668" s="23">
        <f t="shared" ca="1" si="56"/>
        <v>1.0135463233691346</v>
      </c>
      <c r="F668" s="23">
        <f t="shared" ca="1" si="57"/>
        <v>0.59292079377615658</v>
      </c>
      <c r="G668" s="23">
        <f t="shared" ca="1" si="58"/>
        <v>6.3820318144551846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ca="1" si="55"/>
        <v>1.3481596421420565</v>
      </c>
      <c r="E669" s="23">
        <f t="shared" ca="1" si="56"/>
        <v>1.0153700074349137</v>
      </c>
      <c r="F669" s="23">
        <f t="shared" ca="1" si="57"/>
        <v>0.59250371061271323</v>
      </c>
      <c r="G669" s="23">
        <f t="shared" ca="1" si="58"/>
        <v>6.3771203862391346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ca="1" si="55"/>
        <v>1.348272631966438</v>
      </c>
      <c r="E670" s="23">
        <f t="shared" ca="1" si="56"/>
        <v>1.0171932058383339</v>
      </c>
      <c r="F670" s="23">
        <f t="shared" ca="1" si="57"/>
        <v>0.59208705573940901</v>
      </c>
      <c r="G670" s="23">
        <f t="shared" ca="1" si="58"/>
        <v>6.3722140014208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ca="1" si="55"/>
        <v>1.3483851251326071</v>
      </c>
      <c r="E671" s="23">
        <f t="shared" ca="1" si="56"/>
        <v>1.0190159207157394</v>
      </c>
      <c r="F671" s="23">
        <f t="shared" ca="1" si="57"/>
        <v>0.59167082823625361</v>
      </c>
      <c r="G671" s="23">
        <f t="shared" ca="1" si="58"/>
        <v>6.367312649166692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ca="1" si="55"/>
        <v>1.3484971245471198</v>
      </c>
      <c r="E672" s="23">
        <f t="shared" ca="1" si="56"/>
        <v>1.0208381541909639</v>
      </c>
      <c r="F672" s="23">
        <f t="shared" ca="1" si="57"/>
        <v>0.5912550271920719</v>
      </c>
      <c r="G672" s="23">
        <f t="shared" ca="1" si="58"/>
        <v>6.3624163187471252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ca="1" si="55"/>
        <v>1.3486086330953007</v>
      </c>
      <c r="E673" s="23">
        <f t="shared" ca="1" si="56"/>
        <v>1.0226599083754195</v>
      </c>
      <c r="F673" s="23">
        <f t="shared" ca="1" si="57"/>
        <v>0.59083965170439212</v>
      </c>
      <c r="G673" s="23">
        <f t="shared" ca="1" si="58"/>
        <v>6.357524999534899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ca="1" si="61">1+$E$14/$E$13*(1-$C$19^2/C674^2)</f>
        <v>1.3487196536414294</v>
      </c>
      <c r="E674" s="23">
        <f t="shared" ref="E674:E689" ca="1" si="62">$C$20*(C674/$C$19-$C$19/C674)</f>
        <v>1.0244811853681908</v>
      </c>
      <c r="F674" s="23">
        <f t="shared" ref="F674:F689" ca="1" si="63">(D674^2+E674^2)^0.5/(D674^2+E674^2)</f>
        <v>0.59042470087933452</v>
      </c>
      <c r="G674" s="23">
        <f t="shared" ref="G674:G689" ca="1" si="64">F674*$C$22/$C$12-$C$3</f>
        <v>6.3526386810039961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ca="1" si="61"/>
        <v>1.3488301890289243</v>
      </c>
      <c r="E675" s="23">
        <f t="shared" ca="1" si="62"/>
        <v>1.0263019872561214</v>
      </c>
      <c r="F675" s="23">
        <f t="shared" ca="1" si="63"/>
        <v>0.59001017383150245</v>
      </c>
      <c r="G675" s="23">
        <f t="shared" ca="1" si="64"/>
        <v>6.3477573527282862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ca="1" si="61"/>
        <v>1.3489402420805237</v>
      </c>
      <c r="E676" s="23">
        <f t="shared" ca="1" si="62"/>
        <v>1.0281223161139048</v>
      </c>
      <c r="F676" s="23">
        <f t="shared" ca="1" si="63"/>
        <v>0.58959606968387435</v>
      </c>
      <c r="G676" s="23">
        <f t="shared" ca="1" si="64"/>
        <v>6.3428810043802661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ca="1" si="61"/>
        <v>1.3490498155984669</v>
      </c>
      <c r="E677" s="23">
        <f t="shared" ca="1" si="62"/>
        <v>1.029942174004173</v>
      </c>
      <c r="F677" s="23">
        <f t="shared" ca="1" si="63"/>
        <v>0.58918238756769659</v>
      </c>
      <c r="G677" s="23">
        <f t="shared" ca="1" si="64"/>
        <v>6.3380096257297902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ca="1" si="61"/>
        <v>1.3491589123646732</v>
      </c>
      <c r="E678" s="23">
        <f t="shared" ca="1" si="62"/>
        <v>1.0317615629775823</v>
      </c>
      <c r="F678" s="23">
        <f t="shared" ca="1" si="63"/>
        <v>0.58876912662237868</v>
      </c>
      <c r="G678" s="23">
        <f t="shared" ca="1" si="64"/>
        <v>6.3331432066428404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ca="1" si="61"/>
        <v>1.3492675351409165</v>
      </c>
      <c r="E679" s="23">
        <f t="shared" ca="1" si="62"/>
        <v>1.0335804850729022</v>
      </c>
      <c r="F679" s="23">
        <f t="shared" ca="1" si="63"/>
        <v>0.58835628599538881</v>
      </c>
      <c r="G679" s="23">
        <f t="shared" ca="1" si="64"/>
        <v>6.328281737080296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ca="1" si="61"/>
        <v>1.3493756866690021</v>
      </c>
      <c r="E680" s="23">
        <f t="shared" ca="1" si="62"/>
        <v>1.0353989423170991</v>
      </c>
      <c r="F680" s="23">
        <f t="shared" ca="1" si="63"/>
        <v>0.58794386484215166</v>
      </c>
      <c r="G680" s="23">
        <f t="shared" ca="1" si="64"/>
        <v>6.3234252070967258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ca="1" si="61"/>
        <v>1.3494833696709385</v>
      </c>
      <c r="E681" s="23">
        <f t="shared" ca="1" si="62"/>
        <v>1.037216936725424</v>
      </c>
      <c r="F681" s="23">
        <f t="shared" ca="1" si="63"/>
        <v>0.58753186232594568</v>
      </c>
      <c r="G681" s="23">
        <f t="shared" ca="1" si="64"/>
        <v>6.318573606839184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ca="1" si="61"/>
        <v>1.3495905868491096</v>
      </c>
      <c r="E682" s="23">
        <f t="shared" ca="1" si="62"/>
        <v>1.0390344703014953</v>
      </c>
      <c r="F682" s="23">
        <f t="shared" ca="1" si="63"/>
        <v>0.58712027761780416</v>
      </c>
      <c r="G682" s="23">
        <f t="shared" ca="1" si="64"/>
        <v>6.3137269265460452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ca="1" si="61"/>
        <v>1.349697340886443</v>
      </c>
      <c r="E683" s="23">
        <f t="shared" ca="1" si="62"/>
        <v>1.0408515450373834</v>
      </c>
      <c r="F683" s="23">
        <f t="shared" ca="1" si="63"/>
        <v>0.58670910989641545</v>
      </c>
      <c r="G683" s="23">
        <f t="shared" ca="1" si="64"/>
        <v>6.3088851565458235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ca="1" si="61"/>
        <v>1.3498036344465787</v>
      </c>
      <c r="E684" s="23">
        <f t="shared" ca="1" si="62"/>
        <v>1.0426681629136929</v>
      </c>
      <c r="F684" s="23">
        <f t="shared" ca="1" si="63"/>
        <v>0.58629835834802557</v>
      </c>
      <c r="G684" s="23">
        <f t="shared" ca="1" si="64"/>
        <v>6.3040482872560322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ca="1" si="61"/>
        <v>1.3499094701740357</v>
      </c>
      <c r="E685" s="23">
        <f t="shared" ca="1" si="62"/>
        <v>1.0444843258996468</v>
      </c>
      <c r="F685" s="23">
        <f t="shared" ca="1" si="63"/>
        <v>0.58588802216634117</v>
      </c>
      <c r="G685" s="23">
        <f t="shared" ca="1" si="64"/>
        <v>6.2992163091820359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ca="1" si="61"/>
        <v>1.3500148506943754</v>
      </c>
      <c r="E686" s="23">
        <f t="shared" ca="1" si="62"/>
        <v>1.046300035953166</v>
      </c>
      <c r="F686" s="23">
        <f t="shared" ca="1" si="63"/>
        <v>0.58547810055243454</v>
      </c>
      <c r="G686" s="23">
        <f t="shared" ca="1" si="64"/>
        <v>6.294389212915938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ca="1" si="61"/>
        <v>1.3501197786143648</v>
      </c>
      <c r="E687" s="23">
        <f t="shared" ca="1" si="62"/>
        <v>1.0481152950209514</v>
      </c>
      <c r="F687" s="23">
        <f t="shared" ca="1" si="63"/>
        <v>0.58506859271464928</v>
      </c>
      <c r="G687" s="23">
        <f t="shared" ca="1" si="64"/>
        <v>6.2895669891354631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ca="1" si="61"/>
        <v>1.3502242565221385</v>
      </c>
      <c r="E688" s="23">
        <f t="shared" ca="1" si="62"/>
        <v>1.0499301050385639</v>
      </c>
      <c r="F688" s="23">
        <f t="shared" ca="1" si="63"/>
        <v>0.58465949786850702</v>
      </c>
      <c r="G688" s="23">
        <f t="shared" ca="1" si="64"/>
        <v>6.2847496286028637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ca="1" si="61"/>
        <v>1.3503282869873567</v>
      </c>
      <c r="E689" s="23">
        <f t="shared" ca="1" si="62"/>
        <v>1.0517444679305048</v>
      </c>
      <c r="F689" s="23">
        <f t="shared" ca="1" si="63"/>
        <v>0.58425081523661593</v>
      </c>
      <c r="G689" s="23">
        <f t="shared" ca="1" si="64"/>
        <v>6.2799371221638394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L689"/>
  <sheetViews>
    <sheetView topLeftCell="A13" workbookViewId="0">
      <selection activeCell="N12" sqref="N12"/>
    </sheetView>
  </sheetViews>
  <sheetFormatPr defaultRowHeight="13.5" x14ac:dyDescent="0.15"/>
  <cols>
    <col min="1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計算途中過程!E7</f>
        <v>250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170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171</v>
      </c>
      <c r="C9" s="23">
        <f>C4/C5*C7</f>
        <v>0.89774999999999994</v>
      </c>
    </row>
    <row r="10" spans="2:5" x14ac:dyDescent="0.15">
      <c r="B10" s="23" t="s">
        <v>48</v>
      </c>
      <c r="C10" s="24">
        <f>計算途中過程!E77</f>
        <v>39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>C10/C11/計算途中過程!J83</f>
        <v>16.5785491641929</v>
      </c>
    </row>
    <row r="13" spans="2:5" x14ac:dyDescent="0.15">
      <c r="B13" s="23" t="s">
        <v>172</v>
      </c>
      <c r="C13" s="23">
        <f>計算途中過程!E81-計算途中過程!E78</f>
        <v>274.66759002770084</v>
      </c>
      <c r="D13" s="23" t="s">
        <v>173</v>
      </c>
      <c r="E13" s="23">
        <f>C13*0.000001</f>
        <v>2.7466759002770083E-4</v>
      </c>
    </row>
    <row r="14" spans="2:5" x14ac:dyDescent="0.15">
      <c r="B14" s="23" t="s">
        <v>174</v>
      </c>
      <c r="C14" s="24">
        <f>計算途中過程!E78</f>
        <v>105.33240997229917</v>
      </c>
      <c r="D14" s="23" t="s">
        <v>52</v>
      </c>
      <c r="E14" s="23">
        <f>C14*0.000001</f>
        <v>1.0533240997229917E-4</v>
      </c>
    </row>
    <row r="15" spans="2:5" x14ac:dyDescent="0.15">
      <c r="B15" s="23" t="s">
        <v>86</v>
      </c>
      <c r="C15" s="23">
        <f>計算途中過程!E80</f>
        <v>22</v>
      </c>
      <c r="D15" s="23" t="s">
        <v>70</v>
      </c>
      <c r="E15" s="23">
        <f>C15*0.000000001</f>
        <v>2.2000000000000002E-8</v>
      </c>
    </row>
    <row r="18" spans="2:11" x14ac:dyDescent="0.15">
      <c r="B18" s="23" t="s">
        <v>145</v>
      </c>
      <c r="C18" s="23">
        <f>8*C12^2*C9/PI()^2</f>
        <v>200.00400783277107</v>
      </c>
    </row>
    <row r="19" spans="2:11" x14ac:dyDescent="0.15">
      <c r="B19" s="23" t="s">
        <v>146</v>
      </c>
      <c r="C19" s="23">
        <f>1/(E14*E15)^0.5</f>
        <v>656912.68650264619</v>
      </c>
      <c r="D19" s="23" t="s">
        <v>165</v>
      </c>
      <c r="E19" s="29">
        <f>C19/2/PI()/1000</f>
        <v>104.55090123667274</v>
      </c>
    </row>
    <row r="20" spans="2:11" x14ac:dyDescent="0.15">
      <c r="B20" s="23" t="s">
        <v>148</v>
      </c>
      <c r="C20" s="23">
        <f>(E14/E15)^0.5/C18</f>
        <v>0.34596404922323531</v>
      </c>
      <c r="F20" s="23" t="s">
        <v>149</v>
      </c>
      <c r="G20" s="23">
        <f>MAX(F29:F689)</f>
        <v>2.2072896240613251</v>
      </c>
    </row>
    <row r="21" spans="2:11" x14ac:dyDescent="0.15">
      <c r="F21" s="23" t="s">
        <v>150</v>
      </c>
      <c r="G21" s="23">
        <f>MATCH(G20,F29:F689,0)</f>
        <v>77</v>
      </c>
    </row>
    <row r="22" spans="2:11" x14ac:dyDescent="0.15">
      <c r="B22" s="23" t="s">
        <v>151</v>
      </c>
      <c r="C22" s="23">
        <f>C1/2</f>
        <v>125</v>
      </c>
      <c r="F22" s="23" t="s">
        <v>152</v>
      </c>
      <c r="G22" s="23">
        <f ca="1">OFFSET(B28,G21,0,1,1)</f>
        <v>58</v>
      </c>
    </row>
    <row r="23" spans="2:11" x14ac:dyDescent="0.15">
      <c r="B23" s="23" t="s">
        <v>153</v>
      </c>
      <c r="C23" s="23">
        <f>C4*C12/C22</f>
        <v>1.6711177557506443</v>
      </c>
      <c r="F23" s="23" t="s">
        <v>154</v>
      </c>
      <c r="G23" s="23">
        <f>G20/C23</f>
        <v>1.3208462518368966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>1+$E$14/$E$13*(1-$C$19^2/C26^2)</f>
        <v>0.39132652367904297</v>
      </c>
      <c r="E26" s="23">
        <f>$C$20*(C26/$C$19-$C$19/C26)</f>
        <v>-0.34138648242694364</v>
      </c>
      <c r="F26" s="23">
        <f>(D26^2+E26^2)^0.5/(D26^2+E26^2)</f>
        <v>1.9256381494307167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si="1">1+$E$14/$E$13*(1-$C$19^2/C29^2)</f>
        <v>-9.0962414490180485</v>
      </c>
      <c r="E29" s="23">
        <f t="shared" ref="E29:E92" si="2">$C$20*(C29/$C$19-$C$19/C29)</f>
        <v>-1.7423616782295961</v>
      </c>
      <c r="F29" s="23">
        <f t="shared" ref="F29:F92" si="3">(D29^2+E29^2)^0.5/(D29^2+E29^2)</f>
        <v>0.10797257978500499</v>
      </c>
      <c r="G29" s="23">
        <f>F29*$C$22/$C$12-$C$3</f>
        <v>0.21409852813152863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si="1"/>
        <v>-8.5912692375727548</v>
      </c>
      <c r="E30" s="23">
        <f t="shared" si="2"/>
        <v>-1.6965963572437504</v>
      </c>
      <c r="F30" s="23">
        <f t="shared" si="3"/>
        <v>0.11419190380726459</v>
      </c>
      <c r="G30" s="23">
        <f t="shared" ref="G30:G93" si="4">F30*$C$22/$C$12-$C$3</f>
        <v>0.26099138317469162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si="1"/>
        <v>-8.1219353045926024</v>
      </c>
      <c r="E31" s="23">
        <f t="shared" si="2"/>
        <v>-1.6529315503776363</v>
      </c>
      <c r="F31" s="23">
        <f t="shared" si="3"/>
        <v>0.12065016028813877</v>
      </c>
      <c r="G31" s="23">
        <f t="shared" si="4"/>
        <v>0.30968575637430051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si="1"/>
        <v>-7.6849633235551913</v>
      </c>
      <c r="E32" s="23">
        <f t="shared" si="2"/>
        <v>-1.6112207101345284</v>
      </c>
      <c r="F32" s="23">
        <f t="shared" si="3"/>
        <v>0.12735527224911453</v>
      </c>
      <c r="G32" s="23">
        <f t="shared" si="4"/>
        <v>0.36024138623196145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si="1"/>
        <v>-7.2774449959795398</v>
      </c>
      <c r="E33" s="23">
        <f t="shared" si="2"/>
        <v>-1.5713306115174033</v>
      </c>
      <c r="F33" s="23">
        <f t="shared" si="3"/>
        <v>0.13431559553679112</v>
      </c>
      <c r="G33" s="23">
        <f t="shared" si="4"/>
        <v>0.41272127469160569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si="1"/>
        <v>-6.896791534908572</v>
      </c>
      <c r="E34" s="23">
        <f t="shared" si="2"/>
        <v>-1.5331398717511955</v>
      </c>
      <c r="F34" s="23">
        <f t="shared" si="3"/>
        <v>0.14153994371875014</v>
      </c>
      <c r="G34" s="23">
        <f t="shared" si="4"/>
        <v>0.46719187485095592</v>
      </c>
      <c r="H34" s="23">
        <f t="shared" si="5"/>
        <v>12</v>
      </c>
      <c r="K34" s="23" t="s">
        <v>160</v>
      </c>
      <c r="L34" s="23">
        <f ca="1">MATCH(C2,OFFSET(G28,G21,0,661-G21),-1)</f>
        <v>24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si="1"/>
        <v>-6.5406924495151104</v>
      </c>
      <c r="E35" s="23">
        <f t="shared" si="2"/>
        <v>-1.4965376630847584</v>
      </c>
      <c r="F35" s="23">
        <f t="shared" si="3"/>
        <v>0.14903761467653842</v>
      </c>
      <c r="G35" s="23">
        <f t="shared" si="4"/>
        <v>0.52372329146898899</v>
      </c>
      <c r="H35" s="23">
        <f t="shared" si="5"/>
        <v>12</v>
      </c>
      <c r="K35" s="23" t="s">
        <v>135</v>
      </c>
      <c r="L35" s="23">
        <f ca="1">INDEX(G29:G689,G21+L34,0)</f>
        <v>11.965316592579448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si="1"/>
        <v>-6.2070804016155412</v>
      </c>
      <c r="E36" s="23">
        <f t="shared" si="2"/>
        <v>-1.4614225899159794</v>
      </c>
      <c r="F36" s="23">
        <f t="shared" si="3"/>
        <v>0.15681841900959928</v>
      </c>
      <c r="G36" s="23">
        <f t="shared" si="4"/>
        <v>0.58238949512770677</v>
      </c>
      <c r="H36" s="23">
        <f t="shared" si="5"/>
        <v>12</v>
      </c>
      <c r="K36" s="23" t="s">
        <v>152</v>
      </c>
      <c r="L36" s="23">
        <f ca="1">INDEX(B29:B689,G21+L34,0)</f>
        <v>70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si="1"/>
        <v>-5.8941011328880757</v>
      </c>
      <c r="E37" s="23">
        <f t="shared" si="2"/>
        <v>-1.4277017062762545</v>
      </c>
      <c r="F37" s="23">
        <f t="shared" si="3"/>
        <v>0.16489271037029218</v>
      </c>
      <c r="G37" s="23">
        <f t="shared" si="4"/>
        <v>0.64326855095404623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si="1"/>
        <v>-5.6000876435610838</v>
      </c>
      <c r="E38" s="23">
        <f t="shared" si="2"/>
        <v>-1.395289653622988</v>
      </c>
      <c r="F38" s="23">
        <f t="shared" si="3"/>
        <v>0.17327141785631864</v>
      </c>
      <c r="G38" s="23">
        <f t="shared" si="4"/>
        <v>0.70644286285435409</v>
      </c>
      <c r="H38" s="23">
        <f t="shared" si="5"/>
        <v>12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si="1"/>
        <v>-5.3235379492867345</v>
      </c>
      <c r="E39" s="23">
        <f t="shared" si="2"/>
        <v>-1.3641079020969928</v>
      </c>
      <c r="F39" s="23">
        <f t="shared" si="3"/>
        <v>0.18196608059275912</v>
      </c>
      <c r="G39" s="23">
        <f t="shared" si="4"/>
        <v>0.7719994342582287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si="1"/>
        <v>-5.0630958605360075</v>
      </c>
      <c r="E40" s="23">
        <f t="shared" si="2"/>
        <v>-1.3340840810437242</v>
      </c>
      <c r="F40" s="23">
        <f t="shared" si="3"/>
        <v>0.19098888464131789</v>
      </c>
      <c r="G40" s="23">
        <f t="shared" si="4"/>
        <v>0.84003014640919493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si="1"/>
        <v>-4.8175343240762221</v>
      </c>
      <c r="E41" s="23">
        <f t="shared" si="2"/>
        <v>-1.3051513867820621</v>
      </c>
      <c r="F41" s="23">
        <f t="shared" si="3"/>
        <v>0.20035270237900965</v>
      </c>
      <c r="G41" s="23">
        <f t="shared" si="4"/>
        <v>0.91063205527462932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si="1"/>
        <v>-4.5857409435246357</v>
      </c>
      <c r="E42" s="23">
        <f t="shared" si="2"/>
        <v>-1.2772480574181431</v>
      </c>
      <c r="F42" s="23">
        <f t="shared" si="3"/>
        <v>0.21007113449206408</v>
      </c>
      <c r="G42" s="23">
        <f t="shared" si="4"/>
        <v>0.98390770817407558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si="1"/>
        <v>-4.3667053592009388</v>
      </c>
      <c r="E43" s="23">
        <f t="shared" si="2"/>
        <v>-1.2503169060132029</v>
      </c>
      <c r="F43" s="23">
        <f t="shared" si="3"/>
        <v>0.22015855473285059</v>
      </c>
      <c r="G43" s="23">
        <f t="shared" si="4"/>
        <v>1.0599654812403534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si="1"/>
        <v>-4.1595082193420874</v>
      </c>
      <c r="E44" s="23">
        <f t="shared" si="2"/>
        <v>-1.2243049046785706</v>
      </c>
      <c r="F44" s="23">
        <f t="shared" si="3"/>
        <v>0.23063015758758718</v>
      </c>
      <c r="G44" s="23">
        <f t="shared" si="4"/>
        <v>1.1389199388275832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si="1"/>
        <v>-3.9633115174108191</v>
      </c>
      <c r="E45" s="23">
        <f t="shared" si="2"/>
        <v>-1.1991628132319074</v>
      </c>
      <c r="F45" s="23">
        <f t="shared" si="3"/>
        <v>0.24150200899983287</v>
      </c>
      <c r="G45" s="23">
        <f t="shared" si="4"/>
        <v>1.2208922159594024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si="1"/>
        <v>-3.7773501054790657</v>
      </c>
      <c r="E46" s="23">
        <f t="shared" si="2"/>
        <v>-1.1748448469422685</v>
      </c>
      <c r="F46" s="23">
        <f t="shared" si="3"/>
        <v>0.25279110028840379</v>
      </c>
      <c r="G46" s="23">
        <f t="shared" si="4"/>
        <v>1.3060104248627002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si="1"/>
        <v>-3.6009242228933633</v>
      </c>
      <c r="E47" s="23">
        <f t="shared" si="2"/>
        <v>-1.1513083786463592</v>
      </c>
      <c r="F47" s="23">
        <f t="shared" si="3"/>
        <v>0.26451540538735507</v>
      </c>
      <c r="G47" s="23">
        <f t="shared" si="4"/>
        <v>1.3944100865492759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si="1"/>
        <v>-3.4333929037448181</v>
      </c>
      <c r="E48" s="23">
        <f t="shared" si="2"/>
        <v>-1.1285136711580575</v>
      </c>
      <c r="F48" s="23">
        <f t="shared" si="3"/>
        <v>0.27669394151869231</v>
      </c>
      <c r="G48" s="23">
        <f t="shared" si="4"/>
        <v>1.4862345882798085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si="1"/>
        <v>-3.2741681469635529</v>
      </c>
      <c r="E49" s="23">
        <f t="shared" si="2"/>
        <v>-1.106423636436983</v>
      </c>
      <c r="F49" s="23">
        <f t="shared" si="3"/>
        <v>0.28934683338388711</v>
      </c>
      <c r="G49" s="23">
        <f t="shared" si="4"/>
        <v>1.5816356675591332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si="1"/>
        <v>-3.1227097498555496</v>
      </c>
      <c r="E50" s="23">
        <f t="shared" si="2"/>
        <v>-1.0850036184454033</v>
      </c>
      <c r="F50" s="23">
        <f t="shared" si="3"/>
        <v>0.30249538092600314</v>
      </c>
      <c r="G50" s="23">
        <f t="shared" si="4"/>
        <v>1.6807739230534291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si="1"/>
        <v>-2.9785207201786825</v>
      </c>
      <c r="E51" s="23">
        <f t="shared" si="2"/>
        <v>-1.0642211970189881</v>
      </c>
      <c r="F51" s="23">
        <f t="shared" si="3"/>
        <v>0.31616213066778109</v>
      </c>
      <c r="G51" s="23">
        <f t="shared" si="4"/>
        <v>1.7838193524696533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si="1"/>
        <v>-2.8411431938855749</v>
      </c>
      <c r="E52" s="23">
        <f t="shared" si="2"/>
        <v>-1.0440460104165388</v>
      </c>
      <c r="F52" s="23">
        <f t="shared" si="3"/>
        <v>0.33037095056922311</v>
      </c>
      <c r="G52" s="23">
        <f t="shared" si="4"/>
        <v>1.8909519169715194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si="1"/>
        <v>-2.7101547958270227</v>
      </c>
      <c r="E53" s="23">
        <f t="shared" si="2"/>
        <v>-1.0244495945056826</v>
      </c>
      <c r="F53" s="23">
        <f t="shared" si="3"/>
        <v>0.34514710826719752</v>
      </c>
      <c r="G53" s="23">
        <f t="shared" si="4"/>
        <v>2.0023621310954476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si="1"/>
        <v>-2.5851653893239672</v>
      </c>
      <c r="E54" s="23">
        <f t="shared" si="2"/>
        <v>-1.0054052367929609</v>
      </c>
      <c r="F54" s="23">
        <f t="shared" si="3"/>
        <v>0.36051735245458577</v>
      </c>
      <c r="G54" s="23">
        <f t="shared" si="4"/>
        <v>2.1182516763382364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si="1"/>
        <v>-2.4658141678353234</v>
      </c>
      <c r="E55" s="23">
        <f t="shared" si="2"/>
        <v>-0.98688784372391303</v>
      </c>
      <c r="F55" s="23">
        <f t="shared" si="3"/>
        <v>0.37650999702162996</v>
      </c>
      <c r="G55" s="23">
        <f t="shared" si="4"/>
        <v>2.2388340355713487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si="1"/>
        <v>-2.3517670481840551</v>
      </c>
      <c r="E56" s="23">
        <f t="shared" si="2"/>
        <v>-0.96887381986673282</v>
      </c>
      <c r="F56" s="23">
        <f t="shared" si="3"/>
        <v>0.39315500741022769</v>
      </c>
      <c r="G56" s="23">
        <f t="shared" si="4"/>
        <v>2.3643351441405205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si="1"/>
        <v>-2.2427143301289827</v>
      </c>
      <c r="E57" s="23">
        <f t="shared" si="2"/>
        <v>-0.95134095775619054</v>
      </c>
      <c r="F57" s="23">
        <f t="shared" si="3"/>
        <v>0.41048408841414163</v>
      </c>
      <c r="G57" s="23">
        <f t="shared" si="4"/>
        <v>2.4949940518673652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si="1"/>
        <v>-2.1383685916289124</v>
      </c>
      <c r="E58" s="23">
        <f t="shared" si="2"/>
        <v>-0.93426833731634606</v>
      </c>
      <c r="F58" s="23">
        <f t="shared" si="3"/>
        <v>0.42853077238367493</v>
      </c>
      <c r="G58" s="23">
        <f t="shared" si="4"/>
        <v>2.631063588100603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si="1"/>
        <v>-2.0384627930581076</v>
      </c>
      <c r="E59" s="23">
        <f t="shared" si="2"/>
        <v>-0.91763623390416893</v>
      </c>
      <c r="F59" s="23">
        <f t="shared" si="3"/>
        <v>0.44733050644925704</v>
      </c>
      <c r="G59" s="23">
        <f t="shared" si="4"/>
        <v>2.7728110193700006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si="1"/>
        <v>-1.9427485669975875</v>
      </c>
      <c r="E60" s="23">
        <f t="shared" si="2"/>
        <v>-0.90142603412412381</v>
      </c>
      <c r="F60" s="23">
        <f t="shared" si="3"/>
        <v>0.46692073694870295</v>
      </c>
      <c r="G60" s="23">
        <f t="shared" si="4"/>
        <v>2.9205186859563943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si="1"/>
        <v>-1.8509946731280076</v>
      </c>
      <c r="E61" s="23">
        <f t="shared" si="2"/>
        <v>-0.88562015865820565</v>
      </c>
      <c r="F61" s="23">
        <f t="shared" si="3"/>
        <v>0.48734098870856063</v>
      </c>
      <c r="G61" s="23">
        <f t="shared" si="4"/>
        <v>3.0744845996622381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si="1"/>
        <v>-1.7629856002565192</v>
      </c>
      <c r="E62" s="23">
        <f t="shared" si="2"/>
        <v>-0.87020199143871035</v>
      </c>
      <c r="F62" s="23">
        <f t="shared" si="3"/>
        <v>0.50863293616802574</v>
      </c>
      <c r="G62" s="23">
        <f t="shared" si="4"/>
        <v>3.2350229800762222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si="1"/>
        <v>-1.6785202996802444</v>
      </c>
      <c r="E63" s="23">
        <f t="shared" si="2"/>
        <v>-0.85515581456375578</v>
      </c>
      <c r="F63" s="23">
        <f t="shared" si="3"/>
        <v>0.53084046251708683</v>
      </c>
      <c r="G63" s="23">
        <f t="shared" si="4"/>
        <v>3.4024647004668238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si="1"/>
        <v>-1.5974110359718563</v>
      </c>
      <c r="E64" s="23">
        <f t="shared" si="2"/>
        <v>-0.84046674841956071</v>
      </c>
      <c r="F64" s="23">
        <f t="shared" si="3"/>
        <v>0.5540097020166872</v>
      </c>
      <c r="G64" s="23">
        <f t="shared" si="4"/>
        <v>3.5771576068705584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si="1"/>
        <v>-1.5194823429094537</v>
      </c>
      <c r="E65" s="23">
        <f t="shared" si="2"/>
        <v>-0.82612069652991071</v>
      </c>
      <c r="F65" s="23">
        <f t="shared" si="3"/>
        <v>0.57818905944020738</v>
      </c>
      <c r="G65" s="23">
        <f t="shared" si="4"/>
        <v>3.7594666646781003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si="1"/>
        <v>-1.4445700736985931</v>
      </c>
      <c r="E66" s="23">
        <f t="shared" si="2"/>
        <v>-0.81210429470307011</v>
      </c>
      <c r="F66" s="23">
        <f t="shared" si="3"/>
        <v>0.60342919907923831</v>
      </c>
      <c r="G66" s="23">
        <f t="shared" si="4"/>
        <v>3.9497738757393193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si="1"/>
        <v>-1.3725205358782961</v>
      </c>
      <c r="E67" s="23">
        <f t="shared" si="2"/>
        <v>-0.7984048640904694</v>
      </c>
      <c r="F67" s="23">
        <f t="shared" si="3"/>
        <v>0.62978299394378356</v>
      </c>
      <c r="G67" s="23">
        <f t="shared" si="4"/>
        <v>4.148477895339731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si="1"/>
        <v>-1.3031897023904473</v>
      </c>
      <c r="E68" s="23">
        <f t="shared" si="2"/>
        <v>-0.78501036781055555</v>
      </c>
      <c r="F68" s="23">
        <f t="shared" si="3"/>
        <v>0.65730542360412059</v>
      </c>
      <c r="G68" s="23">
        <f t="shared" si="4"/>
        <v>4.3559932619420536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si="1"/>
        <v>-1.2364424912444774</v>
      </c>
      <c r="E69" s="23">
        <f t="shared" si="2"/>
        <v>-0.7719093708258522</v>
      </c>
      <c r="F69" s="23">
        <f t="shared" si="3"/>
        <v>0.6860534065120395</v>
      </c>
      <c r="G69" s="23">
        <f t="shared" si="4"/>
        <v>4.5727491329112251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si="1"/>
        <v>-1.1721521070448357</v>
      </c>
      <c r="E70" s="23">
        <f t="shared" si="2"/>
        <v>-0.75909100279209252</v>
      </c>
      <c r="F70" s="23">
        <f t="shared" si="3"/>
        <v>0.71608554954675574</v>
      </c>
      <c r="G70" s="23">
        <f t="shared" si="4"/>
        <v>4.7991873961247293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si="1"/>
        <v>-1.1101994383831539</v>
      </c>
      <c r="E71" s="23">
        <f t="shared" si="2"/>
        <v>-0.74654492362570568</v>
      </c>
      <c r="F71" s="23">
        <f t="shared" si="3"/>
        <v>0.74746179390505452</v>
      </c>
      <c r="G71" s="23">
        <f t="shared" si="4"/>
        <v>5.0357600000325746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si="1"/>
        <v>-1.0504725057433748</v>
      </c>
      <c r="E72" s="23">
        <f t="shared" si="2"/>
        <v>-0.73426129156040054</v>
      </c>
      <c r="F72" s="23">
        <f t="shared" si="3"/>
        <v>0.78024293226079422</v>
      </c>
      <c r="G72" s="23">
        <f t="shared" si="4"/>
        <v>5.2829253131057916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si="1"/>
        <v>-0.99286595513811604</v>
      </c>
      <c r="E73" s="23">
        <f t="shared" si="2"/>
        <v>-0.7222307334854251</v>
      </c>
      <c r="F73" s="23">
        <f t="shared" si="3"/>
        <v>0.81448996734916079</v>
      </c>
      <c r="G73" s="23">
        <f t="shared" si="4"/>
        <v>5.5411432876491773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si="1"/>
        <v>-0.93728059319773283</v>
      </c>
      <c r="E74" s="23">
        <f t="shared" si="2"/>
        <v>-0.71044431737759028</v>
      </c>
      <c r="F74" s="23">
        <f t="shared" si="3"/>
        <v>0.85026327682902159</v>
      </c>
      <c r="G74" s="23">
        <f t="shared" si="4"/>
        <v>5.8108691629773217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si="1"/>
        <v>-0.88362295987876327</v>
      </c>
      <c r="E75" s="23">
        <f t="shared" si="2"/>
        <v>-0.69889352665664739</v>
      </c>
      <c r="F75" s="23">
        <f t="shared" si="3"/>
        <v>0.88762154356399192</v>
      </c>
      <c r="G75" s="23">
        <f t="shared" si="4"/>
        <v>6.0925453998797217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si="1"/>
        <v>-0.83180493535258071</v>
      </c>
      <c r="E76" s="23">
        <f t="shared" si="2"/>
        <v>-0.6875702363092554</v>
      </c>
      <c r="F76" s="23">
        <f t="shared" si="3"/>
        <v>0.92662040458133021</v>
      </c>
      <c r="G76" s="23">
        <f t="shared" si="4"/>
        <v>6.3865914939550841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si="1"/>
        <v>-0.78174337798484994</v>
      </c>
      <c r="E77" s="23">
        <f t="shared" si="2"/>
        <v>-0.67646669064086129</v>
      </c>
      <c r="F77" s="23">
        <f t="shared" si="3"/>
        <v>0.96731076633392732</v>
      </c>
      <c r="G77" s="23">
        <f t="shared" si="4"/>
        <v>6.6933912729164566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si="1"/>
        <v>-0.73335979062697909</v>
      </c>
      <c r="E78" s="23">
        <f t="shared" si="2"/>
        <v>-0.6655754825274538</v>
      </c>
      <c r="F78" s="23">
        <f t="shared" si="3"/>
        <v>1.0097367291674342</v>
      </c>
      <c r="G78" s="23">
        <f t="shared" si="4"/>
        <v>7.0132772473564007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si="1"/>
        <v>-0.68658001271710822</v>
      </c>
      <c r="E79" s="23">
        <f t="shared" si="2"/>
        <v>-0.65488953405053363</v>
      </c>
      <c r="F79" s="23">
        <f t="shared" si="3"/>
        <v>1.0539330610782691</v>
      </c>
      <c r="G79" s="23">
        <f t="shared" si="4"/>
        <v>7.3465115632268452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si="1"/>
        <v>-0.64133393593424559</v>
      </c>
      <c r="E80" s="23">
        <f t="shared" si="2"/>
        <v>-0.64440207840889807</v>
      </c>
      <c r="F80" s="23">
        <f t="shared" si="3"/>
        <v>1.0999221613691503</v>
      </c>
      <c r="G80" s="23">
        <f t="shared" si="4"/>
        <v>7.6932631082158558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si="1"/>
        <v>-0.59755524136874283</v>
      </c>
      <c r="E81" s="23">
        <f t="shared" si="2"/>
        <v>-0.63410664301009168</v>
      </c>
      <c r="F81" s="23">
        <f t="shared" si="3"/>
        <v>1.1477104606329624</v>
      </c>
      <c r="G81" s="23">
        <f t="shared" si="4"/>
        <v>8.0535803681168865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si="1"/>
        <v>-0.55518115636827847</v>
      </c>
      <c r="E82" s="23">
        <f t="shared" si="2"/>
        <v>-0.6239970336527334</v>
      </c>
      <c r="F82" s="23">
        <f t="shared" si="3"/>
        <v>1.1972842172075757</v>
      </c>
      <c r="G82" s="23">
        <f t="shared" si="4"/>
        <v>8.4273597326713325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si="1"/>
        <v>-0.51415222939385052</v>
      </c>
      <c r="E83" s="23">
        <f t="shared" si="2"/>
        <v>-0.61406731971847839</v>
      </c>
      <c r="F83" s="23">
        <f t="shared" si="3"/>
        <v>1.2486046950680394</v>
      </c>
      <c r="G83" s="23">
        <f t="shared" si="4"/>
        <v>8.8143091375332183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si="1"/>
        <v>-0.47441212137723365</v>
      </c>
      <c r="E84" s="23">
        <f t="shared" si="2"/>
        <v>-0.60431182029922936</v>
      </c>
      <c r="F84" s="23">
        <f t="shared" si="3"/>
        <v>1.3016027478220917</v>
      </c>
      <c r="G84" s="23">
        <f t="shared" si="4"/>
        <v>9.2139072283338894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si="1"/>
        <v>-0.43590741221198415</v>
      </c>
      <c r="E85" s="23">
        <f t="shared" si="2"/>
        <v>-0.59472509119139239</v>
      </c>
      <c r="F85" s="23">
        <f t="shared" si="3"/>
        <v>1.3561728920370197</v>
      </c>
      <c r="G85" s="23">
        <f t="shared" si="4"/>
        <v>9.6253586743747093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si="1"/>
        <v>-0.39858742113640133</v>
      </c>
      <c r="E86" s="23">
        <f t="shared" si="2"/>
        <v>-0.58530191269461396</v>
      </c>
      <c r="F86" s="23">
        <f t="shared" si="3"/>
        <v>1.4121670341113108</v>
      </c>
      <c r="G86" s="23">
        <f t="shared" si="4"/>
        <v>10.047546870094738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si="1"/>
        <v>-0.36240403988023617</v>
      </c>
      <c r="E87" s="23">
        <f t="shared" si="2"/>
        <v>-0.57603727815753547</v>
      </c>
      <c r="F87" s="23">
        <f t="shared" si="3"/>
        <v>1.4693881203408592</v>
      </c>
      <c r="G87" s="23">
        <f t="shared" si="4"/>
        <v>10.478986057435819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si="1"/>
        <v>-0.32731157754900653</v>
      </c>
      <c r="E88" s="23">
        <f t="shared" si="2"/>
        <v>-0.56692638321774158</v>
      </c>
      <c r="F88" s="23">
        <f t="shared" si="3"/>
        <v>1.5275841085509398</v>
      </c>
      <c r="G88" s="23">
        <f t="shared" si="4"/>
        <v>10.917775872769713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si="1"/>
        <v>-0.29326661631164885</v>
      </c>
      <c r="E89" s="23">
        <f t="shared" si="2"/>
        <v>-0.55796461568731415</v>
      </c>
      <c r="F89" s="23">
        <f t="shared" si="3"/>
        <v>1.586442805126852</v>
      </c>
      <c r="G89" s="23">
        <f t="shared" si="4"/>
        <v>11.361562418813183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si="1"/>
        <v>-0.26022787704007411</v>
      </c>
      <c r="E90" s="23">
        <f t="shared" si="2"/>
        <v>-0.5491475460392421</v>
      </c>
      <c r="F90" s="23">
        <f t="shared" si="3"/>
        <v>1.645588259100029</v>
      </c>
      <c r="G90" s="23">
        <f t="shared" si="4"/>
        <v>11.807511076528979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si="1"/>
        <v>-0.22815609412396709</v>
      </c>
      <c r="E91" s="23">
        <f t="shared" si="2"/>
        <v>-0.54047091845345618</v>
      </c>
      <c r="F91" s="23">
        <f t="shared" si="3"/>
        <v>1.7045795308433598</v>
      </c>
      <c r="G91" s="23">
        <f t="shared" si="4"/>
        <v>12.252297221256459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si="1"/>
        <v>-0.19701389875165853</v>
      </c>
      <c r="E92" s="23">
        <f t="shared" si="2"/>
        <v>-0.53193064238445276</v>
      </c>
      <c r="F92" s="23">
        <f t="shared" si="3"/>
        <v>1.762912722117987</v>
      </c>
      <c r="G92" s="23">
        <f t="shared" si="4"/>
        <v>12.692121528987633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si="7">1+$E$14/$E$13*(1-$C$19^2/C93^2)</f>
        <v>-0.16676571000902074</v>
      </c>
      <c r="E93" s="23">
        <f t="shared" ref="E93:E156" si="8">$C$20*(C93/$C$19-$C$19/C93)</f>
        <v>-0.52352278461540158</v>
      </c>
      <c r="F93" s="23">
        <f t="shared" ref="F93:F156" si="9">(D93^2+E93^2)^0.5/(D93^2+E93^2)</f>
        <v>1.8200271238729739</v>
      </c>
      <c r="G93" s="23">
        <f t="shared" si="4"/>
        <v>13.122756329938319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si="7"/>
        <v>-0.13737763320357743</v>
      </c>
      <c r="E94" s="23">
        <f t="shared" si="8"/>
        <v>-0.51524356176630415</v>
      </c>
      <c r="F94" s="23">
        <f t="shared" si="9"/>
        <v>1.8753161645144063</v>
      </c>
      <c r="G94" s="23">
        <f t="shared" ref="G94:G157" si="10">F94*$C$22/$C$12-$C$3</f>
        <v>13.539628157004227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si="7"/>
        <v>-0.10881736487112414</v>
      </c>
      <c r="E95" s="23">
        <f t="shared" si="8"/>
        <v>-0.5070893332262183</v>
      </c>
      <c r="F95" s="23">
        <f t="shared" si="9"/>
        <v>1.9281434918984037</v>
      </c>
      <c r="G95" s="23">
        <f t="shared" si="10"/>
        <v>13.937939001795279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si="7"/>
        <v>-8.1054103967604263E-2</v>
      </c>
      <c r="E96" s="23">
        <f t="shared" si="8"/>
        <v>-0.49905659448180739</v>
      </c>
      <c r="F96" s="23">
        <f t="shared" si="9"/>
        <v>1.9778639924543335</v>
      </c>
      <c r="G96" s="23">
        <f t="shared" si="10"/>
        <v>14.312824795958425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si="7"/>
        <v>-5.4058468790199932E-2</v>
      </c>
      <c r="E97" s="23">
        <f t="shared" si="8"/>
        <v>-0.49114197081652461</v>
      </c>
      <c r="F97" s="23">
        <f t="shared" si="9"/>
        <v>2.0238488800412067</v>
      </c>
      <c r="G97" s="23">
        <f t="shared" si="10"/>
        <v>14.659544577733671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si="7"/>
        <v>-2.7802419209100426E-2</v>
      </c>
      <c r="E98" s="23">
        <f t="shared" si="8"/>
        <v>-0.48334221135663274</v>
      </c>
      <c r="F98" s="23">
        <f t="shared" si="9"/>
        <v>2.0655132675812622</v>
      </c>
      <c r="G98" s="23">
        <f t="shared" si="10"/>
        <v>14.973688378311557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si="7"/>
        <v>-2.2591838254870655E-3</v>
      </c>
      <c r="E99" s="23">
        <f t="shared" si="8"/>
        <v>-0.47565418344198485</v>
      </c>
      <c r="F99" s="23">
        <f t="shared" si="9"/>
        <v>2.1023440042881716</v>
      </c>
      <c r="G99" s="23">
        <f t="shared" si="10"/>
        <v>15.251387110737872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si="7"/>
        <v>2.2596808297694837E-2</v>
      </c>
      <c r="E100" s="23">
        <f t="shared" si="8"/>
        <v>-0.46807486730108749</v>
      </c>
      <c r="F100" s="23">
        <f t="shared" si="9"/>
        <v>2.1339251771588894</v>
      </c>
      <c r="G100" s="23">
        <f t="shared" si="10"/>
        <v>15.489504847684723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si="7"/>
        <v>4.6789991657329999E-2</v>
      </c>
      <c r="E101" s="23">
        <f t="shared" si="8"/>
        <v>-0.46060135101142968</v>
      </c>
      <c r="F101" s="23">
        <f t="shared" si="9"/>
        <v>2.1599586685370622</v>
      </c>
      <c r="G101" s="23">
        <f t="shared" si="10"/>
        <v>15.685793822675377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si="7"/>
        <v>7.034372438347225E-2</v>
      </c>
      <c r="E102" s="23">
        <f t="shared" si="8"/>
        <v>-0.45323082572740331</v>
      </c>
      <c r="F102" s="23">
        <f t="shared" si="9"/>
        <v>2.1802775899871398</v>
      </c>
      <c r="G102" s="23">
        <f t="shared" si="10"/>
        <v>15.838995719663169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si="7"/>
        <v>9.3280344640268242E-2</v>
      </c>
      <c r="E103" s="23">
        <f t="shared" si="8"/>
        <v>-0.44596058115938664</v>
      </c>
      <c r="F103" s="23">
        <f t="shared" si="9"/>
        <v>2.1948512299359457</v>
      </c>
      <c r="G103" s="23">
        <f t="shared" si="10"/>
        <v>15.948878977574262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si="7"/>
        <v>0.11562122360882132</v>
      </c>
      <c r="E104" s="23">
        <f t="shared" si="8"/>
        <v>-0.43878800128870071</v>
      </c>
      <c r="F104" s="23">
        <f t="shared" si="9"/>
        <v>2.2037812094302325</v>
      </c>
      <c r="G104" s="23">
        <f t="shared" si="10"/>
        <v>16.016209805243836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si="7"/>
        <v>0.13738681528669383</v>
      </c>
      <c r="E105" s="23">
        <f t="shared" si="8"/>
        <v>-0.43171056030420812</v>
      </c>
      <c r="F105" s="23">
        <f t="shared" si="9"/>
        <v>2.2072896240613251</v>
      </c>
      <c r="G105" s="23">
        <f t="shared" si="10"/>
        <v>16.042662773144894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si="7"/>
        <v>0.15859670332078335</v>
      </c>
      <c r="E106" s="23">
        <f t="shared" si="8"/>
        <v>-0.42472581874728838</v>
      </c>
      <c r="F106" s="23">
        <f t="shared" si="9"/>
        <v>2.2057008463908088</v>
      </c>
      <c r="G106" s="23">
        <f t="shared" si="10"/>
        <v>16.030683606159435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si="7"/>
        <v>0.17926964507383036</v>
      </c>
      <c r="E107" s="23">
        <f t="shared" si="8"/>
        <v>-0.41783141985283362</v>
      </c>
      <c r="F107" s="23">
        <f t="shared" si="9"/>
        <v>2.199419217614361</v>
      </c>
      <c r="G107" s="23">
        <f t="shared" si="10"/>
        <v>15.983320981765749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si="7"/>
        <v>0.19942361310975065</v>
      </c>
      <c r="E108" s="23">
        <f t="shared" si="8"/>
        <v>-0.41102508607473148</v>
      </c>
      <c r="F108" s="23">
        <f t="shared" si="9"/>
        <v>2.1889050114617628</v>
      </c>
      <c r="G108" s="23">
        <f t="shared" si="10"/>
        <v>15.904045301122148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si="7"/>
        <v>0.21907583426914645</v>
      </c>
      <c r="E109" s="23">
        <f t="shared" si="8"/>
        <v>-0.40430461578507293</v>
      </c>
      <c r="F109" s="23">
        <f t="shared" si="9"/>
        <v>2.1746508464525816</v>
      </c>
      <c r="G109" s="23">
        <f t="shared" si="10"/>
        <v>15.796570840691315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si="7"/>
        <v>0.23824282649365536</v>
      </c>
      <c r="E110" s="23">
        <f t="shared" si="8"/>
        <v>-0.39766788013703691</v>
      </c>
      <c r="F110" s="23">
        <f t="shared" si="9"/>
        <v>2.1571602621712538</v>
      </c>
      <c r="G110" s="23">
        <f t="shared" si="10"/>
        <v>15.664694220275814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si="7"/>
        <v>0.25694043354614726</v>
      </c>
      <c r="E111" s="23">
        <f t="shared" si="8"/>
        <v>-0.39111282008205939</v>
      </c>
      <c r="F111" s="23">
        <f t="shared" si="9"/>
        <v>2.1369295950987883</v>
      </c>
      <c r="G111" s="23">
        <f t="shared" si="10"/>
        <v>15.512157749260604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si="7"/>
        <v>0.27518385776306897</v>
      </c>
      <c r="E112" s="23">
        <f t="shared" si="8"/>
        <v>-0.38463744353250445</v>
      </c>
      <c r="F112" s="23">
        <f t="shared" si="9"/>
        <v>2.1144337115905762</v>
      </c>
      <c r="G112" s="23">
        <f t="shared" si="10"/>
        <v>15.342541855211206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si="7"/>
        <v>0.29298769096536414</v>
      </c>
      <c r="E113" s="23">
        <f t="shared" si="8"/>
        <v>-0.37823982266162803</v>
      </c>
      <c r="F113" s="23">
        <f t="shared" si="9"/>
        <v>2.0901156658979514</v>
      </c>
      <c r="G113" s="23">
        <f t="shared" si="10"/>
        <v>15.159187106766538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si="7"/>
        <v>0.3103659436453613</v>
      </c>
      <c r="E114" s="23">
        <f t="shared" si="8"/>
        <v>-0.37191809133314208</v>
      </c>
      <c r="F114" s="23">
        <f t="shared" si="9"/>
        <v>2.0643799931768365</v>
      </c>
      <c r="G114" s="23">
        <f t="shared" si="10"/>
        <v>14.965143643838704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si="7"/>
        <v>0.32733207253864105</v>
      </c>
      <c r="E115" s="23">
        <f t="shared" si="8"/>
        <v>-0.36567044265317988</v>
      </c>
      <c r="F115" s="23">
        <f t="shared" si="9"/>
        <v>2.037589128007228</v>
      </c>
      <c r="G115" s="23">
        <f t="shared" si="10"/>
        <v>14.763144173738263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si="7"/>
        <v>0.34389900668221951</v>
      </c>
      <c r="E116" s="23">
        <f t="shared" si="8"/>
        <v>-0.35949512663791822</v>
      </c>
      <c r="F116" s="23">
        <f t="shared" si="9"/>
        <v>2.0100623403004887</v>
      </c>
      <c r="G116" s="23">
        <f t="shared" si="10"/>
        <v>14.555595948060342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si="7"/>
        <v>0.36007917205327911</v>
      </c>
      <c r="E117" s="23">
        <f t="shared" si="8"/>
        <v>-0.35339044799052816</v>
      </c>
      <c r="F117" s="23">
        <f t="shared" si="9"/>
        <v>1.9820765729619556</v>
      </c>
      <c r="G117" s="23">
        <f t="shared" si="10"/>
        <v>14.344587078546462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si="7"/>
        <v>0.37588451487613095</v>
      </c>
      <c r="E118" s="23">
        <f t="shared" si="8"/>
        <v>-0.34735476398152415</v>
      </c>
      <c r="F118" s="23">
        <f t="shared" si="9"/>
        <v>1.9538686177011571</v>
      </c>
      <c r="G118" s="23">
        <f t="shared" si="10"/>
        <v>14.131902942396875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si="7"/>
        <v>0.39132652367904297</v>
      </c>
      <c r="E119" s="23">
        <f t="shared" si="8"/>
        <v>-0.34138648242694364</v>
      </c>
      <c r="F119" s="23">
        <f t="shared" si="9"/>
        <v>1.9256381494307167</v>
      </c>
      <c r="G119" s="23">
        <f t="shared" si="10"/>
        <v>13.919049061224527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si="7"/>
        <v>0.40641625017699001</v>
      </c>
      <c r="E120" s="23">
        <f t="shared" si="8"/>
        <v>-0.33548405975912787</v>
      </c>
      <c r="F120" s="23">
        <f t="shared" si="9"/>
        <v>1.8975512349810526</v>
      </c>
      <c r="G120" s="23">
        <f t="shared" si="10"/>
        <v>13.707277556285426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si="7"/>
        <v>0.42116432905120393</v>
      </c>
      <c r="E121" s="23">
        <f t="shared" si="8"/>
        <v>-0.32964599918519594</v>
      </c>
      <c r="F121" s="23">
        <f t="shared" si="9"/>
        <v>1.8697440245706707</v>
      </c>
      <c r="G121" s="23">
        <f t="shared" si="10"/>
        <v>13.497614981661275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si="7"/>
        <v>0.43558099669163819</v>
      </c>
      <c r="E122" s="23">
        <f t="shared" si="8"/>
        <v>-0.32387084892859419</v>
      </c>
      <c r="F122" s="23">
        <f t="shared" si="9"/>
        <v>1.8423264167297015</v>
      </c>
      <c r="G122" s="23">
        <f t="shared" si="10"/>
        <v>13.290889957283186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si="7"/>
        <v>0.44967610896402099</v>
      </c>
      <c r="E123" s="23">
        <f t="shared" si="8"/>
        <v>-0.31815720054938224</v>
      </c>
      <c r="F123" s="23">
        <f t="shared" si="9"/>
        <v>1.815385555704655</v>
      </c>
      <c r="G123" s="23">
        <f t="shared" si="10"/>
        <v>13.087759538886603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si="7"/>
        <v>0.46345915805908877</v>
      </c>
      <c r="E124" s="23">
        <f t="shared" si="8"/>
        <v>-0.31250368733917372</v>
      </c>
      <c r="F124" s="23">
        <f t="shared" si="9"/>
        <v>1.7889890742200909</v>
      </c>
      <c r="G124" s="23">
        <f t="shared" si="10"/>
        <v>12.888733667992119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si="7"/>
        <v>0.4769392884777891</v>
      </c>
      <c r="E125" s="23">
        <f t="shared" si="8"/>
        <v>-0.30690898278688744</v>
      </c>
      <c r="F125" s="23">
        <f t="shared" si="9"/>
        <v>1.7631880349809579</v>
      </c>
      <c r="G125" s="23">
        <f t="shared" si="10"/>
        <v>12.69419735043199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si="7"/>
        <v>0.49012531220271904</v>
      </c>
      <c r="E126" s="23">
        <f t="shared" si="8"/>
        <v>-0.30137179911169348</v>
      </c>
      <c r="F126" s="23">
        <f t="shared" si="9"/>
        <v>1.7380195534240621</v>
      </c>
      <c r="G126" s="23">
        <f t="shared" si="10"/>
        <v>12.504430431538571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si="7"/>
        <v>0.50302572310280658</v>
      </c>
      <c r="E127" s="23">
        <f t="shared" si="8"/>
        <v>-0.2958908858597416</v>
      </c>
      <c r="F127" s="23">
        <f t="shared" si="9"/>
        <v>1.7135091041614396</v>
      </c>
      <c r="G127" s="23">
        <f t="shared" si="10"/>
        <v>12.319624986412819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si="7"/>
        <v>0.51564871061519701</v>
      </c>
      <c r="E128" s="23">
        <f t="shared" si="8"/>
        <v>-0.2904650285614655</v>
      </c>
      <c r="F128" s="23">
        <f t="shared" si="9"/>
        <v>1.6896725263953327</v>
      </c>
      <c r="G128" s="23">
        <f t="shared" si="10"/>
        <v>12.139900440479765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si="7"/>
        <v>0.52800217274550798</v>
      </c>
      <c r="E129" s="23">
        <f t="shared" si="8"/>
        <v>-0.28509304744642938</v>
      </c>
      <c r="F129" s="23">
        <f t="shared" si="9"/>
        <v>1.6665177511498175</v>
      </c>
      <c r="G129" s="23">
        <f t="shared" si="10"/>
        <v>11.965316592579448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si="7"/>
        <v>0.54009372842498093</v>
      </c>
      <c r="E130" s="23">
        <f t="shared" si="8"/>
        <v>-0.27977379621286202</v>
      </c>
      <c r="F130" s="23">
        <f t="shared" si="9"/>
        <v>1.6440462769580306</v>
      </c>
      <c r="G130" s="23">
        <f t="shared" si="10"/>
        <v>11.79588474144737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si="7"/>
        <v>0.55193072926063791</v>
      </c>
      <c r="E131" s="23">
        <f t="shared" si="8"/>
        <v>-0.27450616084918317</v>
      </c>
      <c r="F131" s="23">
        <f t="shared" si="9"/>
        <v>1.6222544218443622</v>
      </c>
      <c r="G131" s="23">
        <f t="shared" si="10"/>
        <v>11.631577125489521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si="7"/>
        <v>0.56352027071227528</v>
      </c>
      <c r="E132" s="23">
        <f t="shared" si="8"/>
        <v>-0.26928905850497559</v>
      </c>
      <c r="F132" s="23">
        <f t="shared" si="9"/>
        <v>1.6011343789402943</v>
      </c>
      <c r="G132" s="23">
        <f t="shared" si="10"/>
        <v>11.472334881981837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si="7"/>
        <v>0.57486920272803288</v>
      </c>
      <c r="E133" s="23">
        <f t="shared" si="8"/>
        <v>-0.26412143640900043</v>
      </c>
      <c r="F133" s="23">
        <f t="shared" si="9"/>
        <v>1.5806751015245333</v>
      </c>
      <c r="G133" s="23">
        <f t="shared" si="10"/>
        <v>11.318074720152133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si="7"/>
        <v>0.58598413986830078</v>
      </c>
      <c r="E134" s="23">
        <f t="shared" si="8"/>
        <v>-0.25900227083198368</v>
      </c>
      <c r="F134" s="23">
        <f t="shared" si="9"/>
        <v>1.5608630411476438</v>
      </c>
      <c r="G134" s="23">
        <f t="shared" si="10"/>
        <v>11.168694486539167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si="7"/>
        <v>0.59687147094590498</v>
      </c>
      <c r="E135" s="23">
        <f t="shared" si="8"/>
        <v>-0.25393056609202919</v>
      </c>
      <c r="F135" s="23">
        <f t="shared" si="9"/>
        <v>1.5416827601080707</v>
      </c>
      <c r="G135" s="23">
        <f t="shared" si="10"/>
        <v>11.024077782978342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si="7"/>
        <v>0.60753736820880977</v>
      </c>
      <c r="E136" s="23">
        <f t="shared" si="8"/>
        <v>-0.24890535360062516</v>
      </c>
      <c r="F136" s="23">
        <f t="shared" si="9"/>
        <v>1.5231174371018985</v>
      </c>
      <c r="G136" s="23">
        <f t="shared" si="10"/>
        <v>10.884097779131938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si="7"/>
        <v>0.61798779608997356</v>
      </c>
      <c r="E137" s="23">
        <f t="shared" si="8"/>
        <v>-0.24392569094732824</v>
      </c>
      <c r="F137" s="23">
        <f t="shared" si="9"/>
        <v>1.5051492825063875</v>
      </c>
      <c r="G137" s="23">
        <f t="shared" si="10"/>
        <v>10.748620343670339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si="7"/>
        <v>0.62822851954753189</v>
      </c>
      <c r="E138" s="23">
        <f t="shared" si="8"/>
        <v>-0.23899066102130409</v>
      </c>
      <c r="F138" s="23">
        <f t="shared" si="9"/>
        <v>1.487759877555338</v>
      </c>
      <c r="G138" s="23">
        <f t="shared" si="10"/>
        <v>10.617506601608037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si="7"/>
        <v>0.6382651120170707</v>
      </c>
      <c r="E139" s="23">
        <f t="shared" si="8"/>
        <v>-0.23409937116800703</v>
      </c>
      <c r="F139" s="23">
        <f t="shared" si="9"/>
        <v>1.4709304496630429</v>
      </c>
      <c r="G139" s="23">
        <f t="shared" si="10"/>
        <v>10.490615010208682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si="7"/>
        <v>0.64810296299648185</v>
      </c>
      <c r="E140" s="23">
        <f t="shared" si="8"/>
        <v>-0.22925095237936988</v>
      </c>
      <c r="F140" s="23">
        <f t="shared" si="9"/>
        <v>1.4546420943678238</v>
      </c>
      <c r="G140" s="23">
        <f t="shared" si="10"/>
        <v>10.367803032409084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si="7"/>
        <v>0.65774728528267135</v>
      </c>
      <c r="E141" s="23">
        <f t="shared" si="8"/>
        <v>-0.2244445585159584</v>
      </c>
      <c r="F141" s="23">
        <f t="shared" si="9"/>
        <v>1.4388759527949473</v>
      </c>
      <c r="G141" s="23">
        <f t="shared" si="10"/>
        <v>10.248928474865405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si="7"/>
        <v>0.66720312187826292</v>
      </c>
      <c r="E142" s="23">
        <f t="shared" si="8"/>
        <v>-0.21967936555963086</v>
      </c>
      <c r="F142" s="23">
        <f t="shared" si="9"/>
        <v>1.4236133521710328</v>
      </c>
      <c r="G142" s="23">
        <f t="shared" si="10"/>
        <v>10.133850547412628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si="7"/>
        <v>0.67647535258538649</v>
      </c>
      <c r="E143" s="23">
        <f t="shared" si="8"/>
        <v>-0.21495457089531447</v>
      </c>
      <c r="F143" s="23">
        <f t="shared" si="9"/>
        <v>1.408835915741677</v>
      </c>
      <c r="G143" s="23">
        <f t="shared" si="10"/>
        <v>10.022430691828454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si="7"/>
        <v>0.6855687003026496</v>
      </c>
      <c r="E144" s="23">
        <f t="shared" si="8"/>
        <v>-0.21026939262058295</v>
      </c>
      <c r="F144" s="23">
        <f t="shared" si="9"/>
        <v>1.3945256474321694</v>
      </c>
      <c r="G144" s="23">
        <f t="shared" si="10"/>
        <v>9.9145332201635679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si="7"/>
        <v>0.69448773704046074</v>
      </c>
      <c r="E145" s="23">
        <f t="shared" si="8"/>
        <v>-0.20562306888179052</v>
      </c>
      <c r="F145" s="23">
        <f t="shared" si="9"/>
        <v>1.3806649957285291</v>
      </c>
      <c r="G145" s="23">
        <f t="shared" si="10"/>
        <v>9.8100257963959212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si="7"/>
        <v>0.7032368896690131</v>
      </c>
      <c r="E146" s="23">
        <f t="shared" si="8"/>
        <v>-0.20101485723557533</v>
      </c>
      <c r="F146" s="23">
        <f t="shared" si="9"/>
        <v>1.3672369005239244</v>
      </c>
      <c r="G146" s="23">
        <f t="shared" si="10"/>
        <v>9.7087797896463748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si="7"/>
        <v>0.71182044541242284</v>
      </c>
      <c r="E147" s="23">
        <f t="shared" si="8"/>
        <v>-0.1964440340346098</v>
      </c>
      <c r="F147" s="23">
        <f t="shared" si="9"/>
        <v>1.3542248260563881</v>
      </c>
      <c r="G147" s="23">
        <f t="shared" si="10"/>
        <v>9.6106705225245541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si="7"/>
        <v>0.72024255710174834</v>
      </c>
      <c r="E148" s="23">
        <f t="shared" si="8"/>
        <v>-0.19190989383653095</v>
      </c>
      <c r="F148" s="23">
        <f t="shared" si="9"/>
        <v>1.3416127825417568</v>
      </c>
      <c r="G148" s="23">
        <f t="shared" si="10"/>
        <v>9.5155774342382813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si="7"/>
        <v>0.72850724819891544</v>
      </c>
      <c r="E149" s="23">
        <f t="shared" si="8"/>
        <v>-0.18741174883503453</v>
      </c>
      <c r="F149" s="23">
        <f t="shared" si="9"/>
        <v>1.3293853386667802</v>
      </c>
      <c r="G149" s="23">
        <f t="shared" si="10"/>
        <v>9.4233841747899056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si="7"/>
        <v>0.73661841760289071</v>
      </c>
      <c r="E150" s="23">
        <f t="shared" si="8"/>
        <v>-0.1829489283121718</v>
      </c>
      <c r="F150" s="23">
        <f t="shared" si="9"/>
        <v>1.3175276267389777</v>
      </c>
      <c r="G150" s="23">
        <f t="shared" si="10"/>
        <v>9.3339786438055263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si="7"/>
        <v>0.74457984424882584</v>
      </c>
      <c r="E151" s="23">
        <f t="shared" si="8"/>
        <v>-0.17852077811093109</v>
      </c>
      <c r="F151" s="23">
        <f t="shared" si="9"/>
        <v>1.3060253419812531</v>
      </c>
      <c r="G151" s="23">
        <f t="shared" si="10"/>
        <v>9.2472529852164769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si="7"/>
        <v>0.75239519151030132</v>
      </c>
      <c r="E152" s="23">
        <f t="shared" si="8"/>
        <v>-0.17412666012723352</v>
      </c>
      <c r="F152" s="23">
        <f t="shared" si="9"/>
        <v>1.2948647372012128</v>
      </c>
      <c r="G152" s="23">
        <f t="shared" si="10"/>
        <v>9.163103547066715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si="7"/>
        <v>0.76006801141424629</v>
      </c>
      <c r="E153" s="23">
        <f t="shared" si="8"/>
        <v>-0.1697659518205141</v>
      </c>
      <c r="F153" s="23">
        <f t="shared" si="9"/>
        <v>1.284032613849595</v>
      </c>
      <c r="G153" s="23">
        <f t="shared" si="10"/>
        <v>9.0814308140945972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si="7"/>
        <v>0.76760174867758701</v>
      </c>
      <c r="E154" s="23">
        <f t="shared" si="8"/>
        <v>-0.16543804574210061</v>
      </c>
      <c r="F154" s="23">
        <f t="shared" si="9"/>
        <v>1.2735163103024467</v>
      </c>
      <c r="G154" s="23">
        <f t="shared" si="10"/>
        <v>9.0021393193820973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si="7"/>
        <v>0.77499974457419107</v>
      </c>
      <c r="E155" s="23">
        <f t="shared" si="8"/>
        <v>-0.16114234908063782</v>
      </c>
      <c r="F155" s="23">
        <f t="shared" si="9"/>
        <v>1.2633036880518909</v>
      </c>
      <c r="G155" s="23">
        <f t="shared" si="10"/>
        <v>8.9251375402350597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si="7"/>
        <v>0.78226524064021152</v>
      </c>
      <c r="E156" s="23">
        <f t="shared" si="8"/>
        <v>-0.15687828322384575</v>
      </c>
      <c r="F156" s="23">
        <f t="shared" si="9"/>
        <v>1.2533831163656679</v>
      </c>
      <c r="G156" s="23">
        <f t="shared" si="10"/>
        <v>8.850337782518249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si="13">1+$E$14/$E$13*(1-$C$19^2/C157^2)</f>
        <v>0.78940138222550571</v>
      </c>
      <c r="E157" s="23">
        <f t="shared" ref="E157:E220" si="14">$C$20*(C157/$C$19-$C$19/C157)</f>
        <v>-0.15264528333592642</v>
      </c>
      <c r="F157" s="23">
        <f t="shared" ref="F157:F220" si="15">(D157^2+E157^2)^0.5/(D157^2+E157^2)</f>
        <v>1.243743455872012</v>
      </c>
      <c r="G157" s="23">
        <f t="shared" si="10"/>
        <v>8.7776560568875457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si="13"/>
        <v>0.79641122189838764</v>
      </c>
      <c r="E158" s="23">
        <f t="shared" si="14"/>
        <v>-0.14844279794997667</v>
      </c>
      <c r="F158" s="23">
        <f t="shared" si="15"/>
        <v>1.2343740414403743</v>
      </c>
      <c r="G158" s="23">
        <f t="shared" ref="G158:G221" si="16">F158*$C$22/$C$12-$C$3</f>
        <v>8.7070119497129408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si="13"/>
        <v>0.80329772271060162</v>
      </c>
      <c r="E159" s="23">
        <f t="shared" si="14"/>
        <v>-0.14427028857478541</v>
      </c>
      <c r="F159" s="23">
        <f t="shared" si="15"/>
        <v>1.2252646646571381</v>
      </c>
      <c r="G159" s="23">
        <f t="shared" si="16"/>
        <v>8.63832849094781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si="13"/>
        <v>0.81006376132903379</v>
      </c>
      <c r="E160" s="23">
        <f t="shared" si="14"/>
        <v>-0.14012722931542693</v>
      </c>
      <c r="F160" s="23">
        <f t="shared" si="15"/>
        <v>1.2164055561363649</v>
      </c>
      <c r="G160" s="23">
        <f t="shared" si="16"/>
        <v>8.5715320207543613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si="13"/>
        <v>0.81671213104034401</v>
      </c>
      <c r="E161" s="23">
        <f t="shared" si="14"/>
        <v>-0.13601310650709031</v>
      </c>
      <c r="F161" s="23">
        <f t="shared" si="15"/>
        <v>1.2077873678567277</v>
      </c>
      <c r="G161" s="23">
        <f t="shared" si="16"/>
        <v>8.5065520563265089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si="13"/>
        <v>0.82324554463437316</v>
      </c>
      <c r="E162" s="23">
        <f t="shared" si="14"/>
        <v>-0.13192741836160751</v>
      </c>
      <c r="F162" s="23">
        <f t="shared" si="15"/>
        <v>1.1994011556754312</v>
      </c>
      <c r="G162" s="23">
        <f t="shared" si="16"/>
        <v>8.4433211600472262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si="13"/>
        <v>0.8296666371718896</v>
      </c>
      <c r="E163" s="23">
        <f t="shared" si="14"/>
        <v>-0.12786967462617066</v>
      </c>
      <c r="F163" s="23">
        <f t="shared" si="15"/>
        <v>1.1912383621366378</v>
      </c>
      <c r="G163" s="23">
        <f t="shared" si="16"/>
        <v>8.3817748098664175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si="13"/>
        <v>0.83597796864194174</v>
      </c>
      <c r="E164" s="23">
        <f t="shared" si="14"/>
        <v>-0.12383939625375043</v>
      </c>
      <c r="F164" s="23">
        <f t="shared" si="15"/>
        <v>1.1832907996645941</v>
      </c>
      <c r="G164" s="23">
        <f t="shared" si="16"/>
        <v>8.3218512725793818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si="13"/>
        <v>0.84218202651382224</v>
      </c>
      <c r="E165" s="23">
        <f t="shared" si="14"/>
        <v>-0.11983611508474996</v>
      </c>
      <c r="F165" s="23">
        <f t="shared" si="15"/>
        <v>1.1755506342091948</v>
      </c>
      <c r="G165" s="23">
        <f t="shared" si="16"/>
        <v>8.2634914805165991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si="13"/>
        <v>0.84828122818839491</v>
      </c>
      <c r="E166" s="23">
        <f t="shared" si="14"/>
        <v>-0.11585937353945015</v>
      </c>
      <c r="F166" s="23">
        <f t="shared" si="15"/>
        <v>1.1680103693933956</v>
      </c>
      <c r="G166" s="23">
        <f t="shared" si="16"/>
        <v>8.2066389120173842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si="13"/>
        <v>0.85427792335329</v>
      </c>
      <c r="E167" s="23">
        <f t="shared" si="14"/>
        <v>-0.11190872432082252</v>
      </c>
      <c r="F167" s="23">
        <f t="shared" si="15"/>
        <v>1.1606628311969378</v>
      </c>
      <c r="G167" s="23">
        <f t="shared" si="16"/>
        <v>8.1512394759472517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si="13"/>
        <v>0.86017439624625991</v>
      </c>
      <c r="E168" s="23">
        <f t="shared" si="14"/>
        <v>-0.10798373012730275</v>
      </c>
      <c r="F168" s="23">
        <f t="shared" si="15"/>
        <v>1.1535011531987154</v>
      </c>
      <c r="G168" s="23">
        <f t="shared" si="16"/>
        <v>8.0972414004273929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si="13"/>
        <v>0.86597286783075766</v>
      </c>
      <c r="E169" s="23">
        <f t="shared" si="14"/>
        <v>-0.10408396337513887</v>
      </c>
      <c r="F169" s="23">
        <f t="shared" si="15"/>
        <v>1.1465187623903494</v>
      </c>
      <c r="G169" s="23">
        <f t="shared" si="16"/>
        <v>8.0445951258709396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si="13"/>
        <v>0.87167549788761167</v>
      </c>
      <c r="E170" s="23">
        <f t="shared" si="14"/>
        <v>-0.10020900592994389</v>
      </c>
      <c r="F170" s="23">
        <f t="shared" si="15"/>
        <v>1.1397093655656763</v>
      </c>
      <c r="G170" s="23">
        <f t="shared" si="16"/>
        <v>7.993253202361581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si="13"/>
        <v>0.87728438702647338</v>
      </c>
      <c r="E171" s="23">
        <f t="shared" si="14"/>
        <v>-9.6358448847097405E-2</v>
      </c>
      <c r="F171" s="23">
        <f t="shared" si="15"/>
        <v>1.1330669362846184</v>
      </c>
      <c r="G171" s="23">
        <f t="shared" si="16"/>
        <v>7.9431701913629116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si="13"/>
        <v>0.88280157862053577</v>
      </c>
      <c r="E172" s="23">
        <f t="shared" si="14"/>
        <v>-9.2531892120659195E-2</v>
      </c>
      <c r="F172" s="23">
        <f t="shared" si="15"/>
        <v>1.1265857024049912</v>
      </c>
      <c r="G172" s="23">
        <f t="shared" si="16"/>
        <v>7.8943025717099697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si="13"/>
        <v>0.88822906066784901</v>
      </c>
      <c r="E173" s="23">
        <f t="shared" si="14"/>
        <v>-8.8728944440470553E-2</v>
      </c>
      <c r="F173" s="23">
        <f t="shared" si="15"/>
        <v>1.1202601341719765</v>
      </c>
      <c r="G173" s="23">
        <f t="shared" si="16"/>
        <v>7.846608649805475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si="13"/>
        <v>0.89356876758239956</v>
      </c>
      <c r="E174" s="23">
        <f t="shared" si="14"/>
        <v>-8.4949222957132947E-2</v>
      </c>
      <c r="F174" s="23">
        <f t="shared" si="15"/>
        <v>1.1140849328520559</v>
      </c>
      <c r="G174" s="23">
        <f t="shared" si="16"/>
        <v>7.800048473921251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si="13"/>
        <v>0.89882258191796516</v>
      </c>
      <c r="E175" s="23">
        <f t="shared" si="14"/>
        <v>-8.1192353054567817E-2</v>
      </c>
      <c r="F175" s="23">
        <f t="shared" si="15"/>
        <v>1.1080550198960251</v>
      </c>
      <c r="G175" s="23">
        <f t="shared" si="16"/>
        <v>7.7545837524888217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si="13"/>
        <v>0.90399233602761275</v>
      </c>
      <c r="E176" s="23">
        <f t="shared" si="14"/>
        <v>-7.7457968129875099E-2</v>
      </c>
      <c r="F176" s="23">
        <f t="shared" si="15"/>
        <v>1.1021655266141044</v>
      </c>
      <c r="G176" s="23">
        <f t="shared" si="16"/>
        <v>7.7101777762511592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si="13"/>
        <v>0.9090798136615722</v>
      </c>
      <c r="E177" s="23">
        <f t="shared" si="14"/>
        <v>-7.3745709380216642E-2</v>
      </c>
      <c r="F177" s="23">
        <f t="shared" si="15"/>
        <v>1.0964117843450782</v>
      </c>
      <c r="G177" s="23">
        <f t="shared" si="16"/>
        <v>7.6667953441393273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si="13"/>
        <v>0.91408675150608842</v>
      </c>
      <c r="E178" s="23">
        <f t="shared" si="14"/>
        <v>-7.0055225596464876E-2</v>
      </c>
      <c r="F178" s="23">
        <f t="shared" si="15"/>
        <v>1.090789315100688</v>
      </c>
      <c r="G178" s="23">
        <f t="shared" si="16"/>
        <v>7.6244026927324882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si="13"/>
        <v>0.91901484066572636</v>
      </c>
      <c r="E179" s="23">
        <f t="shared" si="14"/>
        <v>-6.6386172963368489E-2</v>
      </c>
      <c r="F179" s="23">
        <f t="shared" si="15"/>
        <v>1.0852938226661384</v>
      </c>
      <c r="G179" s="23">
        <f t="shared" si="16"/>
        <v>7.5829674291569269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si="13"/>
        <v>0.9238657280914947</v>
      </c>
      <c r="E180" s="23">
        <f t="shared" si="14"/>
        <v>-6.2738214865995859E-2</v>
      </c>
      <c r="F180" s="23">
        <f t="shared" si="15"/>
        <v>1.0799211841374456</v>
      </c>
      <c r="G180" s="23">
        <f t="shared" si="16"/>
        <v>7.5424584672788217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si="13"/>
        <v>0.92864101795703868</v>
      </c>
      <c r="E181" s="23">
        <f t="shared" si="14"/>
        <v>-5.9111021702226305E-2</v>
      </c>
      <c r="F181" s="23">
        <f t="shared" si="15"/>
        <v>1.0746674418764497</v>
      </c>
      <c r="G181" s="23">
        <f t="shared" si="16"/>
        <v>7.5028459670461167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si="13"/>
        <v>0.93334227298504913</v>
      </c>
      <c r="E182" s="23">
        <f t="shared" si="14"/>
        <v>-5.5504270701071064E-2</v>
      </c>
      <c r="F182" s="23">
        <f t="shared" si="15"/>
        <v>1.0695287958645556</v>
      </c>
      <c r="G182" s="23">
        <f t="shared" si="16"/>
        <v>7.4641012768367894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si="13"/>
        <v>0.93797101572593444</v>
      </c>
      <c r="E183" s="23">
        <f t="shared" si="14"/>
        <v>-5.1917645746613492E-2</v>
      </c>
      <c r="F183" s="23">
        <f t="shared" si="15"/>
        <v>1.0645015964366444</v>
      </c>
      <c r="G183" s="23">
        <f t="shared" si="16"/>
        <v>7.4261968786735206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si="13"/>
        <v>0.94252872979071156</v>
      </c>
      <c r="E184" s="23">
        <f t="shared" si="14"/>
        <v>-4.8350837207365868E-2</v>
      </c>
      <c r="F184" s="23">
        <f t="shared" si="15"/>
        <v>1.0595823373770528</v>
      </c>
      <c r="G184" s="23">
        <f t="shared" si="16"/>
        <v>7.3891063361683251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si="13"/>
        <v>0.94701686103997573</v>
      </c>
      <c r="E185" s="23">
        <f t="shared" si="14"/>
        <v>-4.4803541770850622E-2</v>
      </c>
      <c r="F185" s="23">
        <f t="shared" si="15"/>
        <v>1.0547676493600702</v>
      </c>
      <c r="G185" s="23">
        <f t="shared" si="16"/>
        <v>7.3528042450647995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si="13"/>
        <v>0.9514368187307316</v>
      </c>
      <c r="E186" s="23">
        <f t="shared" si="14"/>
        <v>-4.1275462283218906E-2</v>
      </c>
      <c r="F186" s="23">
        <f t="shared" si="15"/>
        <v>1.0500542937179775</v>
      </c>
      <c r="G186" s="23">
        <f t="shared" si="16"/>
        <v>7.3172661862499728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si="13"/>
        <v>0.95578997662278309</v>
      </c>
      <c r="E187" s="23">
        <f t="shared" si="14"/>
        <v>-3.7766307593729995E-2</v>
      </c>
      <c r="F187" s="23">
        <f t="shared" si="15"/>
        <v>1.045439156520283</v>
      </c>
      <c r="G187" s="23">
        <f t="shared" si="16"/>
        <v>7.2824686811125616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si="13"/>
        <v>0.96007767404630096</v>
      </c>
      <c r="E188" s="23">
        <f t="shared" si="14"/>
        <v>-3.4275792403919696E-2</v>
      </c>
      <c r="F188" s="23">
        <f t="shared" si="15"/>
        <v>1.0409192429484564</v>
      </c>
      <c r="G188" s="23">
        <f t="shared" si="16"/>
        <v>7.2483891491292329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si="13"/>
        <v>0.96430121693212256</v>
      </c>
      <c r="E189" s="23">
        <f t="shared" si="14"/>
        <v>-3.0803637121292599E-2</v>
      </c>
      <c r="F189" s="23">
        <f t="shared" si="15"/>
        <v>1.0364916719511099</v>
      </c>
      <c r="G189" s="23">
        <f t="shared" si="16"/>
        <v>7.2150058675653872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si="13"/>
        <v>0.96846187880625734</v>
      </c>
      <c r="E190" s="23">
        <f t="shared" si="14"/>
        <v>-2.7349567717383439E-2</v>
      </c>
      <c r="F190" s="23">
        <f t="shared" si="15"/>
        <v>1.0321536711652421</v>
      </c>
      <c r="G190" s="23">
        <f t="shared" si="16"/>
        <v>7.1822979331820429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si="13"/>
        <v>0.9725609017500163</v>
      </c>
      <c r="E191" s="23">
        <f t="shared" si="14"/>
        <v>-2.3913315590032919E-2</v>
      </c>
      <c r="F191" s="23">
        <f t="shared" si="15"/>
        <v>1.0279025720898061</v>
      </c>
      <c r="G191" s="23">
        <f t="shared" si="16"/>
        <v>7.1502452258451878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si="13"/>
        <v>0.97659949732711482</v>
      </c>
      <c r="E192" s="23">
        <f t="shared" si="14"/>
        <v>-2.0494617429735473E-2</v>
      </c>
      <c r="F192" s="23">
        <f t="shared" si="15"/>
        <v>1.0237358054985164</v>
      </c>
      <c r="G192" s="23">
        <f t="shared" si="16"/>
        <v>7.1188283739389817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si="13"/>
        <v>0.980578847479043</v>
      </c>
      <c r="E193" s="23">
        <f t="shared" si="14"/>
        <v>-1.7093215089916423E-2</v>
      </c>
      <c r="F193" s="23">
        <f t="shared" si="15"/>
        <v>1.0196508970794271</v>
      </c>
      <c r="G193" s="23">
        <f t="shared" si="16"/>
        <v>7.0880287214887545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si="13"/>
        <v>0.98450010538993427</v>
      </c>
      <c r="E194" s="23">
        <f t="shared" si="14"/>
        <v>-1.3708855461007989E-2</v>
      </c>
      <c r="F194" s="23">
        <f t="shared" si="15"/>
        <v>1.0156454632894425</v>
      </c>
      <c r="G194" s="23">
        <f t="shared" si="16"/>
        <v>7.0578282969045896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si="13"/>
        <v>0.98836439632212014</v>
      </c>
      <c r="E195" s="23">
        <f t="shared" si="14"/>
        <v>-1.0341290348191052E-2</v>
      </c>
      <c r="F195" s="23">
        <f t="shared" si="15"/>
        <v>1.0117172074124992</v>
      </c>
      <c r="G195" s="23">
        <f t="shared" si="16"/>
        <v>7.0282097832605563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si="13"/>
        <v>0.99217281842349525</v>
      </c>
      <c r="E196" s="23">
        <f t="shared" si="14"/>
        <v>-6.9902763526817624E-3</v>
      </c>
      <c r="F196" s="23">
        <f t="shared" si="15"/>
        <v>1.007863915810749</v>
      </c>
      <c r="G196" s="23">
        <f t="shared" si="16"/>
        <v>6.9991564900291383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si="13"/>
        <v>0.99592644350777959</v>
      </c>
      <c r="E197" s="23">
        <f t="shared" si="14"/>
        <v>-3.6555747564417564E-3</v>
      </c>
      <c r="F197" s="23">
        <f t="shared" si="15"/>
        <v>1.0040834543586048</v>
      </c>
      <c r="G197" s="23">
        <f t="shared" si="16"/>
        <v>6.9706523261944247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si="13"/>
        <v>0.99962631780870759</v>
      </c>
      <c r="E198" s="23">
        <f t="shared" si="14"/>
        <v>-3.3695141019958756E-4</v>
      </c>
      <c r="F198" s="23">
        <f t="shared" si="15"/>
        <v>1.0003737650500635</v>
      </c>
      <c r="G198" s="23">
        <f t="shared" si="16"/>
        <v>6.9426817746717857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si="13"/>
        <v>1.0032734627091404</v>
      </c>
      <c r="E199" s="23">
        <f t="shared" si="14"/>
        <v>2.9658233753306058E-3</v>
      </c>
      <c r="F199" s="23">
        <f t="shared" si="15"/>
        <v>0.99673286277020168</v>
      </c>
      <c r="G199" s="23">
        <f t="shared" si="16"/>
        <v>6.9152298679653947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si="13"/>
        <v>1.0068688754460455</v>
      </c>
      <c r="E200" s="23">
        <f t="shared" si="14"/>
        <v>6.2529749351351877E-3</v>
      </c>
      <c r="F200" s="23">
        <f t="shared" si="15"/>
        <v>0.99315883222224322</v>
      </c>
      <c r="G200" s="23">
        <f t="shared" si="16"/>
        <v>6.8882821649987367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si="13"/>
        <v>1.0104135297922536</v>
      </c>
      <c r="E201" s="23">
        <f t="shared" si="14"/>
        <v>9.5247243525971442E-3</v>
      </c>
      <c r="F201" s="23">
        <f t="shared" si="15"/>
        <v>0.98964982500204979</v>
      </c>
      <c r="G201" s="23">
        <f t="shared" si="16"/>
        <v>6.8618247290566616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si="13"/>
        <v>1.0139083767158648</v>
      </c>
      <c r="E202" s="23">
        <f t="shared" si="14"/>
        <v>1.2781288559298689E-2</v>
      </c>
      <c r="F202" s="23">
        <f t="shared" si="15"/>
        <v>0.98620405681232193</v>
      </c>
      <c r="G202" s="23">
        <f t="shared" si="16"/>
        <v>6.8358441067808435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si="13"/>
        <v>1.0173543450181337</v>
      </c>
      <c r="E203" s="23">
        <f t="shared" si="14"/>
        <v>1.6022880432026286E-2</v>
      </c>
      <c r="F203" s="23">
        <f t="shared" si="15"/>
        <v>0.98281980480922215</v>
      </c>
      <c r="G203" s="23">
        <f t="shared" si="16"/>
        <v>6.8103273081636786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si="13"/>
        <v>1.0207523419506368</v>
      </c>
      <c r="E204" s="23">
        <f t="shared" si="14"/>
        <v>1.9249708887067798E-2</v>
      </c>
      <c r="F204" s="23">
        <f t="shared" si="15"/>
        <v>0.97949540507452071</v>
      </c>
      <c r="G204" s="23">
        <f t="shared" si="16"/>
        <v>6.7852617874886123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si="13"/>
        <v>1.0241032538124848</v>
      </c>
      <c r="E205" s="23">
        <f t="shared" si="14"/>
        <v>2.2461978971891276E-2</v>
      </c>
      <c r="F205" s="23">
        <f t="shared" si="15"/>
        <v>0.97622925020674511</v>
      </c>
      <c r="G205" s="23">
        <f t="shared" si="16"/>
        <v>6.760635425167731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si="13"/>
        <v>1.0274079465283135</v>
      </c>
      <c r="E206" s="23">
        <f t="shared" si="14"/>
        <v>2.5659891954287552E-2</v>
      </c>
      <c r="F206" s="23">
        <f t="shared" si="15"/>
        <v>0.97301978702516567</v>
      </c>
      <c r="G206" s="23">
        <f t="shared" si="16"/>
        <v>6.7364365104301305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si="13"/>
        <v>1.0306672662077596</v>
      </c>
      <c r="E207" s="23">
        <f t="shared" si="14"/>
        <v>2.8843645409060842E-2</v>
      </c>
      <c r="F207" s="23">
        <f t="shared" si="15"/>
        <v>0.9698655143807885</v>
      </c>
      <c r="G207" s="23">
        <f t="shared" si="16"/>
        <v>6.7126537248170957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si="13"/>
        <v>1.0338820396870949</v>
      </c>
      <c r="E208" s="23">
        <f t="shared" si="14"/>
        <v>3.2013433302342922E-2</v>
      </c>
      <c r="F208" s="23">
        <f t="shared" si="15"/>
        <v>0.96676498106884678</v>
      </c>
      <c r="G208" s="23">
        <f t="shared" si="16"/>
        <v>6.6892761264425769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si="13"/>
        <v>1.0370530750536631</v>
      </c>
      <c r="E209" s="23">
        <f t="shared" si="14"/>
        <v>3.5169446073608467E-2</v>
      </c>
      <c r="F209" s="23">
        <f t="shared" si="15"/>
        <v>0.96371678383757997</v>
      </c>
      <c r="G209" s="23">
        <f t="shared" si="16"/>
        <v>6.666293134979651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si="13"/>
        <v>1.0401811621537478</v>
      </c>
      <c r="E210" s="23">
        <f t="shared" si="14"/>
        <v>3.831187071546429E-2</v>
      </c>
      <c r="F210" s="23">
        <f t="shared" si="15"/>
        <v>0.96071956548837667</v>
      </c>
      <c r="G210" s="23">
        <f t="shared" si="16"/>
        <v>6.6436945173358586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si="13"/>
        <v>1.0432670730844584</v>
      </c>
      <c r="E211" s="23">
        <f t="shared" si="14"/>
        <v>4.1440890851280762E-2</v>
      </c>
      <c r="F211" s="23">
        <f t="shared" si="15"/>
        <v>0.95777201306262638</v>
      </c>
      <c r="G211" s="23">
        <f t="shared" si="16"/>
        <v>6.6214703739823149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si="13"/>
        <v>1.046311562670214</v>
      </c>
      <c r="E212" s="23">
        <f t="shared" si="14"/>
        <v>4.4556686810735435E-2</v>
      </c>
      <c r="F212" s="23">
        <f t="shared" si="15"/>
        <v>0.95487285611087835</v>
      </c>
      <c r="G212" s="23">
        <f t="shared" si="16"/>
        <v>6.5996111259034054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si="13"/>
        <v>1.0493153689243673</v>
      </c>
      <c r="E213" s="23">
        <f t="shared" si="14"/>
        <v>4.7659435703333315E-2</v>
      </c>
      <c r="F213" s="23">
        <f t="shared" si="15"/>
        <v>0.95202086504014694</v>
      </c>
      <c r="G213" s="23">
        <f t="shared" si="16"/>
        <v>6.578107502135687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si="13"/>
        <v>1.0522792134965016</v>
      </c>
      <c r="E214" s="23">
        <f t="shared" si="14"/>
        <v>5.0749311489965608E-2</v>
      </c>
      <c r="F214" s="23">
        <f t="shared" si="15"/>
        <v>0.94921484953542823</v>
      </c>
      <c r="G214" s="23">
        <f t="shared" si="16"/>
        <v>6.5569505278663458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si="13"/>
        <v>1.0552038021059029</v>
      </c>
      <c r="E215" s="23">
        <f t="shared" si="14"/>
        <v>5.3826485052570115E-2</v>
      </c>
      <c r="F215" s="23">
        <f t="shared" si="15"/>
        <v>0.94645365705170681</v>
      </c>
      <c r="G215" s="23">
        <f t="shared" si="16"/>
        <v>6.5361315130631299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si="13"/>
        <v>1.0580898249616946</v>
      </c>
      <c r="E216" s="23">
        <f t="shared" si="14"/>
        <v>5.6891124261948776E-2</v>
      </c>
      <c r="F216" s="23">
        <f t="shared" si="15"/>
        <v>0.94373617137293331</v>
      </c>
      <c r="G216" s="23">
        <f t="shared" si="16"/>
        <v>6.5156420416092367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si="13"/>
        <v>1.0609379571701019</v>
      </c>
      <c r="E217" s="23">
        <f t="shared" si="14"/>
        <v>5.9943394043802133E-2</v>
      </c>
      <c r="F217" s="23">
        <f t="shared" si="15"/>
        <v>0.94106131123464598</v>
      </c>
      <c r="G217" s="23">
        <f t="shared" si="16"/>
        <v>6.4954739609180692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si="13"/>
        <v>1.063748859129295</v>
      </c>
      <c r="E218" s="23">
        <f t="shared" si="14"/>
        <v>6.298345644303209E-2</v>
      </c>
      <c r="F218" s="23">
        <f t="shared" si="15"/>
        <v>0.93842802900708322</v>
      </c>
      <c r="G218" s="23">
        <f t="shared" si="16"/>
        <v>6.4756193720040844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si="13"/>
        <v>1.0665231769122401</v>
      </c>
      <c r="E219" s="23">
        <f t="shared" si="14"/>
        <v>6.6011470686368784E-2</v>
      </c>
      <c r="F219" s="23">
        <f t="shared" si="15"/>
        <v>0.93583530943581084</v>
      </c>
      <c r="G219" s="23">
        <f t="shared" si="16"/>
        <v>6.4560706199872895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si="13"/>
        <v>1.0692615426379755</v>
      </c>
      <c r="E220" s="23">
        <f t="shared" si="14"/>
        <v>6.9027593243368865E-2</v>
      </c>
      <c r="F220" s="23">
        <f t="shared" si="15"/>
        <v>0.93328216843704181</v>
      </c>
      <c r="G220" s="23">
        <f t="shared" si="16"/>
        <v>6.4368202850101239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si="19">1+$E$14/$E$13*(1-$C$19^2/C221^2)</f>
        <v>1.0719645748317082</v>
      </c>
      <c r="E221" s="23">
        <f t="shared" ref="E221:E289" si="20">$C$20*(C221/$C$19-$C$19/C221)</f>
        <v>7.2031977885838733E-2</v>
      </c>
      <c r="F221" s="23">
        <f t="shared" ref="F221:F284" si="21">(D221^2+E221^2)^0.5/(D221^2+E221^2)</f>
        <v>0.93076765194498101</v>
      </c>
      <c r="G221" s="23">
        <f t="shared" si="16"/>
        <v>6.4178611735465907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si="19"/>
        <v>1.074632878774118</v>
      </c>
      <c r="E222" s="23">
        <f t="shared" si="20"/>
        <v>7.5024775745724914E-2</v>
      </c>
      <c r="F222" s="23">
        <f t="shared" si="21"/>
        <v>0.92829083480866514</v>
      </c>
      <c r="G222" s="23">
        <f t="shared" ref="G222:G285" si="22">F222*$C$22/$C$12-$C$3</f>
        <v>6.3991863100845832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si="19"/>
        <v>1.0772670468402306</v>
      </c>
      <c r="E223" s="23">
        <f t="shared" si="20"/>
        <v>7.8006135371522234E-2</v>
      </c>
      <c r="F223" s="23">
        <f t="shared" si="21"/>
        <v>0.92585081973591077</v>
      </c>
      <c r="G223" s="23">
        <f t="shared" si="22"/>
        <v>6.380788929163395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si="19"/>
        <v>1.0798676588282228</v>
      </c>
      <c r="E224" s="23">
        <f t="shared" si="20"/>
        <v>8.097620278324022E-2</v>
      </c>
      <c r="F224" s="23">
        <f t="shared" si="21"/>
        <v>0.92344673628209761</v>
      </c>
      <c r="G224" s="23">
        <f t="shared" si="22"/>
        <v>6.3626624677492867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si="19"/>
        <v>1.0824352822784924</v>
      </c>
      <c r="E225" s="23">
        <f t="shared" si="20"/>
        <v>8.3935121525973239E-2</v>
      </c>
      <c r="F225" s="23">
        <f t="shared" si="21"/>
        <v>0.92107773988164476</v>
      </c>
      <c r="G225" s="23">
        <f t="shared" si="22"/>
        <v>6.3448005579329445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si="19"/>
        <v>1.0849704727833249</v>
      </c>
      <c r="E226" s="23">
        <f t="shared" si="20"/>
        <v>8.6883032722113354E-2</v>
      </c>
      <c r="F226" s="23">
        <f t="shared" si="21"/>
        <v>0.91874301092014887</v>
      </c>
      <c r="G226" s="23">
        <f t="shared" si="22"/>
        <v>6.327197019933533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si="19"/>
        <v>1.0874737742874725</v>
      </c>
      <c r="E227" s="23">
        <f t="shared" si="20"/>
        <v>8.9820075122247905E-2</v>
      </c>
      <c r="F227" s="23">
        <f t="shared" si="21"/>
        <v>0.91644175384524784</v>
      </c>
      <c r="G227" s="23">
        <f t="shared" si="22"/>
        <v>6.309845855394725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si="19"/>
        <v>1.0899457193799473</v>
      </c>
      <c r="E228" s="23">
        <f t="shared" si="20"/>
        <v>9.274638515477869E-2</v>
      </c>
      <c r="F228" s="23">
        <f t="shared" si="21"/>
        <v>0.91417319631439453</v>
      </c>
      <c r="G228" s="23">
        <f t="shared" si="22"/>
        <v>6.2927412409590335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si="19"/>
        <v>1.0923868295773214</v>
      </c>
      <c r="E229" s="23">
        <f t="shared" si="20"/>
        <v>9.5662096974300836E-2</v>
      </c>
      <c r="F229" s="23">
        <f t="shared" si="21"/>
        <v>0.91193658837780023</v>
      </c>
      <c r="G229" s="23">
        <f t="shared" si="22"/>
        <v>6.2758775221073186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si="19"/>
        <v>1.0947976155988157</v>
      </c>
      <c r="E230" s="23">
        <f t="shared" si="20"/>
        <v>9.8567342508777051E-2</v>
      </c>
      <c r="F230" s="23">
        <f t="shared" si="21"/>
        <v>0.90973120169491029</v>
      </c>
      <c r="G230" s="23">
        <f t="shared" si="22"/>
        <v>6.2592492072511154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si="19"/>
        <v>1.0971785776334486</v>
      </c>
      <c r="E231" s="23">
        <f t="shared" si="20"/>
        <v>0.10146225150554253</v>
      </c>
      <c r="F231" s="23">
        <f t="shared" si="21"/>
        <v>0.90755632878285242</v>
      </c>
      <c r="G231" s="23">
        <f t="shared" si="22"/>
        <v>6.2428509620660417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si="19"/>
        <v>1.099530205599504</v>
      </c>
      <c r="E232" s="23">
        <f t="shared" si="20"/>
        <v>0.10434695157617392</v>
      </c>
      <c r="F232" s="23">
        <f t="shared" si="21"/>
        <v>0.90541128229538048</v>
      </c>
      <c r="G232" s="23">
        <f t="shared" si="22"/>
        <v>6.2266776040551299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si="19"/>
        <v>1.1018529793965717</v>
      </c>
      <c r="E233" s="23">
        <f t="shared" si="20"/>
        <v>0.10722156824025496</v>
      </c>
      <c r="F233" s="23">
        <f t="shared" si="21"/>
        <v>0.90329539433091022</v>
      </c>
      <c r="G233" s="23">
        <f t="shared" si="22"/>
        <v>6.2107240973315117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si="19"/>
        <v>1.1041473691504011</v>
      </c>
      <c r="E234" s="23">
        <f t="shared" si="20"/>
        <v>0.11008622496806982</v>
      </c>
      <c r="F234" s="23">
        <f t="shared" si="21"/>
        <v>0.90120801576831866</v>
      </c>
      <c r="G234" s="23">
        <f t="shared" si="22"/>
        <v>6.194985547610437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si="19"/>
        <v>1.106413835450802</v>
      </c>
      <c r="E235" s="23">
        <f t="shared" si="20"/>
        <v>0.11294104322225605</v>
      </c>
      <c r="F235" s="23">
        <f t="shared" si="21"/>
        <v>0.89914851562924114</v>
      </c>
      <c r="G235" s="23">
        <f t="shared" si="22"/>
        <v>6.1794571974010761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si="19"/>
        <v>1.1086528295828155</v>
      </c>
      <c r="E236" s="23">
        <f t="shared" si="20"/>
        <v>0.11578614249844461</v>
      </c>
      <c r="F236" s="23">
        <f t="shared" si="21"/>
        <v>0.89711628046566705</v>
      </c>
      <c r="G236" s="23">
        <f t="shared" si="22"/>
        <v>6.1641344213890816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si="19"/>
        <v>1.1108647937513758</v>
      </c>
      <c r="E237" s="23">
        <f t="shared" si="20"/>
        <v>0.11862164036491787</v>
      </c>
      <c r="F237" s="23">
        <f t="shared" si="21"/>
        <v>0.8951107137716956</v>
      </c>
      <c r="G237" s="23">
        <f t="shared" si="22"/>
        <v>6.1490127220013031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si="19"/>
        <v>1.1130501612996662</v>
      </c>
      <c r="E238" s="23">
        <f t="shared" si="20"/>
        <v>0.1214476525013108</v>
      </c>
      <c r="F238" s="23">
        <f t="shared" si="21"/>
        <v>0.8931312354183657</v>
      </c>
      <c r="G238" s="23">
        <f t="shared" si="22"/>
        <v>6.1340877251444823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si="19"/>
        <v>1.115209356921375</v>
      </c>
      <c r="E239" s="23">
        <f t="shared" si="20"/>
        <v>0.12426429273638452</v>
      </c>
      <c r="F239" s="23">
        <f t="shared" si="21"/>
        <v>0.8911772811105364</v>
      </c>
      <c r="G239" s="23">
        <f t="shared" si="22"/>
        <v>6.1193551761102043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si="19"/>
        <v>1.1173427968670442</v>
      </c>
      <c r="E240" s="23">
        <f t="shared" si="20"/>
        <v>0.12707167308489578</v>
      </c>
      <c r="F240" s="23">
        <f t="shared" si="21"/>
        <v>0.88924830186483284</v>
      </c>
      <c r="G240" s="23">
        <f t="shared" si="22"/>
        <v>6.1048109356386835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si="19"/>
        <v>1.119450889144695</v>
      </c>
      <c r="E241" s="23">
        <f t="shared" si="20"/>
        <v>0.12986990378358929</v>
      </c>
      <c r="F241" s="23">
        <f t="shared" si="21"/>
        <v>0.88734376350773636</v>
      </c>
      <c r="G241" s="23">
        <f t="shared" si="22"/>
        <v>6.0904509761344316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si="19"/>
        <v>1.1215340337149173</v>
      </c>
      <c r="E242" s="23">
        <f t="shared" si="20"/>
        <v>0.13265909332633649</v>
      </c>
      <c r="F242" s="23">
        <f t="shared" si="21"/>
        <v>0.88546314619292754</v>
      </c>
      <c r="G242" s="23">
        <f t="shared" si="22"/>
        <v>6.0762713780270872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si="19"/>
        <v>1.1235926226805897</v>
      </c>
      <c r="E243" s="23">
        <f t="shared" si="20"/>
        <v>0.13543934849844372</v>
      </c>
      <c r="F243" s="23">
        <f t="shared" si="21"/>
        <v>0.88360594393704417</v>
      </c>
      <c r="G243" s="23">
        <f t="shared" si="22"/>
        <v>6.0622683262710968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si="19"/>
        <v>1.1256270404714042</v>
      </c>
      <c r="E244" s="23">
        <f t="shared" si="20"/>
        <v>0.13821077441015392</v>
      </c>
      <c r="F244" s="23">
        <f t="shared" si="21"/>
        <v>0.88177166417305497</v>
      </c>
      <c r="G244" s="23">
        <f t="shared" si="22"/>
        <v>6.0484381069782129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si="19"/>
        <v>1.1276376640233545</v>
      </c>
      <c r="E245" s="23">
        <f t="shared" si="20"/>
        <v>0.14097347452936243</v>
      </c>
      <c r="F245" s="23">
        <f t="shared" si="21"/>
        <v>0.87995982732048461</v>
      </c>
      <c r="G245" s="23">
        <f t="shared" si="22"/>
        <v>6.0347771041770475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si="19"/>
        <v>1.1296248629533441</v>
      </c>
      <c r="E246" s="23">
        <f t="shared" si="20"/>
        <v>0.14372755071356907</v>
      </c>
      <c r="F246" s="23">
        <f t="shared" si="21"/>
        <v>0.8781699663717708</v>
      </c>
      <c r="G246" s="23">
        <f t="shared" si="22"/>
        <v>6.0212817966942644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si="19"/>
        <v>1.1315889997290676</v>
      </c>
      <c r="E247" s="23">
        <f t="shared" si="20"/>
        <v>0.14647310324108803</v>
      </c>
      <c r="F247" s="23">
        <f t="shared" si="21"/>
        <v>0.87640162649405517</v>
      </c>
      <c r="G247" s="23">
        <f t="shared" si="22"/>
        <v>6.0079487551521327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si="19"/>
        <v>1.1335304298343083</v>
      </c>
      <c r="E248" s="23">
        <f t="shared" si="20"/>
        <v>0.14921023084153326</v>
      </c>
      <c r="F248" s="23">
        <f t="shared" si="21"/>
        <v>0.87465436464576096</v>
      </c>
      <c r="G248" s="23">
        <f t="shared" si="22"/>
        <v>5.9947746390775789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si="19"/>
        <v>1.1354495019297954</v>
      </c>
      <c r="E249" s="23">
        <f t="shared" si="20"/>
        <v>0.15193903072560194</v>
      </c>
      <c r="F249" s="23">
        <f t="shared" si="21"/>
        <v>0.87292774920732075</v>
      </c>
      <c r="G249" s="23">
        <f t="shared" si="22"/>
        <v>5.9817561941179207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si="19"/>
        <v>1.1373465580097544</v>
      </c>
      <c r="E250" s="23">
        <f t="shared" si="20"/>
        <v>0.15465959861417181</v>
      </c>
      <c r="F250" s="23">
        <f t="shared" si="21"/>
        <v>0.87122135962546787</v>
      </c>
      <c r="G250" s="23">
        <f t="shared" si="22"/>
        <v>5.9688902493588767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si="19"/>
        <v>1.1392219335542824</v>
      </c>
      <c r="E251" s="23">
        <f t="shared" si="20"/>
        <v>0.15737202876673345</v>
      </c>
      <c r="F251" s="23">
        <f t="shared" si="21"/>
        <v>0.86953478607051637</v>
      </c>
      <c r="G251" s="23">
        <f t="shared" si="22"/>
        <v>5.9561737147404985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si="19"/>
        <v>1.1410759576776761</v>
      </c>
      <c r="E252" s="23">
        <f t="shared" si="20"/>
        <v>0.16007641400917283</v>
      </c>
      <c r="F252" s="23">
        <f t="shared" si="21"/>
        <v>0.86786762910609283</v>
      </c>
      <c r="G252" s="23">
        <f t="shared" si="22"/>
        <v>5.9436035785670001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si="19"/>
        <v>1.1429089532728358</v>
      </c>
      <c r="E253" s="23">
        <f t="shared" si="20"/>
        <v>0.16277284576092307</v>
      </c>
      <c r="F253" s="23">
        <f t="shared" si="21"/>
        <v>0.86621949937079645</v>
      </c>
      <c r="G253" s="23">
        <f t="shared" si="22"/>
        <v>5.931176905106514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si="19"/>
        <v>1.1447212371518591</v>
      </c>
      <c r="E254" s="23">
        <f t="shared" si="20"/>
        <v>0.1654614140615015</v>
      </c>
      <c r="F254" s="23">
        <f t="shared" si="21"/>
        <v>0.86459001727130524</v>
      </c>
      <c r="G254" s="23">
        <f t="shared" si="22"/>
        <v>5.9188908322771532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si="19"/>
        <v>1.1465131201829444</v>
      </c>
      <c r="E255" s="23">
        <f t="shared" si="20"/>
        <v>0.1681422075964476</v>
      </c>
      <c r="F255" s="23">
        <f t="shared" si="21"/>
        <v>0.86297881268644827</v>
      </c>
      <c r="G255" s="23">
        <f t="shared" si="22"/>
        <v>5.9067425694157611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si="19"/>
        <v>1.1482849074237103</v>
      </c>
      <c r="E256" s="23">
        <f t="shared" si="20"/>
        <v>0.17081531372267866</v>
      </c>
      <c r="F256" s="23">
        <f t="shared" si="21"/>
        <v>0.86138552468180296</v>
      </c>
      <c r="G256" s="23">
        <f t="shared" si="22"/>
        <v>5.89472939512601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si="19"/>
        <v>1.1500368982510401</v>
      </c>
      <c r="E257" s="23">
        <f t="shared" si="20"/>
        <v>0.17348081849327721</v>
      </c>
      <c r="F257" s="23">
        <f t="shared" si="21"/>
        <v>0.85980980123438555</v>
      </c>
      <c r="G257" s="23">
        <f t="shared" si="22"/>
        <v>5.8828486552026042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si="19"/>
        <v>1.1517693864875538</v>
      </c>
      <c r="E258" s="23">
        <f t="shared" si="20"/>
        <v>0.17613880668172627</v>
      </c>
      <c r="F258" s="23">
        <f t="shared" si="21"/>
        <v>0.85825129896702979</v>
      </c>
      <c r="G258" s="23">
        <f t="shared" si="22"/>
        <v>5.8710977606285342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si="19"/>
        <v>1.153482660524807</v>
      </c>
      <c r="E259" s="23">
        <f t="shared" si="20"/>
        <v>0.17878936180560512</v>
      </c>
      <c r="F259" s="23">
        <f t="shared" si="21"/>
        <v>0.8567096828920594</v>
      </c>
      <c r="G259" s="23">
        <f t="shared" si="22"/>
        <v>5.8594741856424006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si="19"/>
        <v>1.1551770034433129</v>
      </c>
      <c r="E260" s="23">
        <f t="shared" si="20"/>
        <v>0.18143256614976158</v>
      </c>
      <c r="F260" s="23">
        <f t="shared" si="21"/>
        <v>0.85518462616388835</v>
      </c>
      <c r="G260" s="23">
        <f t="shared" si="22"/>
        <v>5.8479754658730538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si="19"/>
        <v>1.156852693129482</v>
      </c>
      <c r="E261" s="23">
        <f t="shared" si="20"/>
        <v>0.18406850078897197</v>
      </c>
      <c r="F261" s="23">
        <f t="shared" si="21"/>
        <v>0.85367580984018787</v>
      </c>
      <c r="G261" s="23">
        <f t="shared" si="22"/>
        <v>5.8365991965388284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si="19"/>
        <v>1.1585100023895694</v>
      </c>
      <c r="E262" s="23">
        <f t="shared" si="20"/>
        <v>0.18669724561010356</v>
      </c>
      <c r="F262" s="23">
        <f t="shared" si="21"/>
        <v>0.85218292265128259</v>
      </c>
      <c r="G262" s="23">
        <f t="shared" si="22"/>
        <v>5.825343030708817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si="19"/>
        <v>1.1601491990607145</v>
      </c>
      <c r="E263" s="23">
        <f t="shared" si="20"/>
        <v>0.18931887933379252</v>
      </c>
      <c r="F263" s="23">
        <f t="shared" si="21"/>
        <v>0.85070566077745269</v>
      </c>
      <c r="G263" s="23">
        <f t="shared" si="22"/>
        <v>5.8142046776237608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si="19"/>
        <v>1.161770546119161</v>
      </c>
      <c r="E264" s="23">
        <f t="shared" si="20"/>
        <v>0.19193347953564732</v>
      </c>
      <c r="F264" s="23">
        <f t="shared" si="21"/>
        <v>0.84924372763382927</v>
      </c>
      <c r="G264" s="23">
        <f t="shared" si="22"/>
        <v>5.8031819010741934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si="19"/>
        <v>1.1633743017857365</v>
      </c>
      <c r="E265" s="23">
        <f t="shared" si="20"/>
        <v>0.19454112266699208</v>
      </c>
      <c r="F265" s="23">
        <f t="shared" si="21"/>
        <v>0.84779683366258862</v>
      </c>
      <c r="G265" s="23">
        <f t="shared" si="22"/>
        <v>5.7922725178336067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si="19"/>
        <v>1.1649607196286713</v>
      </c>
      <c r="E266" s="23">
        <f t="shared" si="20"/>
        <v>0.19714188407516106</v>
      </c>
      <c r="F266" s="23">
        <f t="shared" si="21"/>
        <v>0.8463646961321607</v>
      </c>
      <c r="G266" s="23">
        <f t="shared" si="22"/>
        <v>5.7814743961445183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si="19"/>
        <v>1.1665300486638341</v>
      </c>
      <c r="E267" s="23">
        <f t="shared" si="20"/>
        <v>0.19973583802335376</v>
      </c>
      <c r="F267" s="23">
        <f t="shared" si="21"/>
        <v>0.84494703894317835</v>
      </c>
      <c r="G267" s="23">
        <f t="shared" si="22"/>
        <v>5.7707854542553489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si="19"/>
        <v>1.1680825334524547</v>
      </c>
      <c r="E268" s="23">
        <f t="shared" si="20"/>
        <v>0.20232305771006479</v>
      </c>
      <c r="F268" s="23">
        <f t="shared" si="21"/>
        <v>0.84354359244091459</v>
      </c>
      <c r="G268" s="23">
        <f t="shared" si="22"/>
        <v>5.760203659006228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si="19"/>
        <v>1.1696184141964117</v>
      </c>
      <c r="E269" s="23">
        <f t="shared" si="20"/>
        <v>0.2049036152880955</v>
      </c>
      <c r="F269" s="23">
        <f t="shared" si="21"/>
        <v>0.84215409323395041</v>
      </c>
      <c r="G269" s="23">
        <f t="shared" si="22"/>
        <v>5.749727024461774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si="19"/>
        <v>1.1711379268311468</v>
      </c>
      <c r="E270" s="23">
        <f t="shared" si="20"/>
        <v>0.20747758188316151</v>
      </c>
      <c r="F270" s="23">
        <f t="shared" si="21"/>
        <v>0.84077828401884436</v>
      </c>
      <c r="G270" s="23">
        <f t="shared" si="22"/>
        <v>5.7393536105891236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si="19"/>
        <v>1.1726413031162801</v>
      </c>
      <c r="E271" s="23">
        <f t="shared" si="20"/>
        <v>0.21004502761210281</v>
      </c>
      <c r="F271" s="23">
        <f t="shared" si="21"/>
        <v>0.83941591341056987</v>
      </c>
      <c r="G271" s="23">
        <f t="shared" si="22"/>
        <v>5.729081521979456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si="19"/>
        <v>1.1741287707239856</v>
      </c>
      <c r="E272" s="23">
        <f t="shared" si="20"/>
        <v>0.21260602160070885</v>
      </c>
      <c r="F272" s="23">
        <f t="shared" si="21"/>
        <v>0.83806673577850677</v>
      </c>
      <c r="G272" s="23">
        <f t="shared" si="22"/>
        <v>5.7189089066113912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si="19"/>
        <v>1.1756005533251943</v>
      </c>
      <c r="E273" s="23">
        <f t="shared" si="20"/>
        <v>0.21516063200116595</v>
      </c>
      <c r="F273" s="23">
        <f t="shared" si="21"/>
        <v>0.8367305110877753</v>
      </c>
      <c r="G273" s="23">
        <f t="shared" si="22"/>
        <v>5.7088339546546676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si="19"/>
        <v>1.1770568706736819</v>
      </c>
      <c r="E274" s="23">
        <f t="shared" si="20"/>
        <v>0.2177089260091391</v>
      </c>
      <c r="F274" s="23">
        <f t="shared" si="21"/>
        <v>0.83540700474571683</v>
      </c>
      <c r="G274" s="23">
        <f t="shared" si="22"/>
        <v>5.6988548973126267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si="19"/>
        <v>1.1784979386881036</v>
      </c>
      <c r="E275" s="23">
        <f t="shared" si="20"/>
        <v>0.22025096988049336</v>
      </c>
      <c r="F275" s="23">
        <f t="shared" si="21"/>
        <v>0.83409598745332536</v>
      </c>
      <c r="G275" s="23">
        <f t="shared" si="22"/>
        <v>5.6889700057020347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si="19"/>
        <v>1.17992396953203</v>
      </c>
      <c r="E276" s="23">
        <f t="shared" si="20"/>
        <v>0.22278682894766735</v>
      </c>
      <c r="F276" s="23">
        <f t="shared" si="21"/>
        <v>0.8327972350614502</v>
      </c>
      <c r="G276" s="23">
        <f t="shared" si="22"/>
        <v>5.6791775897688579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si="19"/>
        <v>1.1813351716920431</v>
      </c>
      <c r="E277" s="23">
        <f t="shared" si="20"/>
        <v>0.2253165676357046</v>
      </c>
      <c r="F277" s="23">
        <f t="shared" si="21"/>
        <v>0.8315105284315919</v>
      </c>
      <c r="G277" s="23">
        <f t="shared" si="22"/>
        <v>5.6694759972386937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si="19"/>
        <v>1.1827317500539409</v>
      </c>
      <c r="E278" s="23">
        <f t="shared" si="20"/>
        <v>0.22784024947795256</v>
      </c>
      <c r="F278" s="23">
        <f t="shared" si="21"/>
        <v>0.83023565330112536</v>
      </c>
      <c r="G278" s="23">
        <f t="shared" si="22"/>
        <v>5.6598636126005673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si="19"/>
        <v>1.18411390597711</v>
      </c>
      <c r="E279" s="23">
        <f t="shared" si="20"/>
        <v>0.2303579371314366</v>
      </c>
      <c r="F279" s="23">
        <f t="shared" si="21"/>
        <v>0.82897240015278439</v>
      </c>
      <c r="G279" s="23">
        <f t="shared" si="22"/>
        <v>5.6503388561228602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si="19"/>
        <v>1.1854818373671077</v>
      </c>
      <c r="E280" s="23">
        <f t="shared" si="20"/>
        <v>0.2328696923919171</v>
      </c>
      <c r="F280" s="23">
        <f t="shared" si="21"/>
        <v>0.82772056408825856</v>
      </c>
      <c r="G280" s="23">
        <f t="shared" si="22"/>
        <v>5.6409001829002543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si="19"/>
        <v>1.1868357387465109</v>
      </c>
      <c r="E281" s="23">
        <f t="shared" si="20"/>
        <v>0.23537557620863742</v>
      </c>
      <c r="F281" s="23">
        <f t="shared" si="21"/>
        <v>0.82647994470574759</v>
      </c>
      <c r="G281" s="23">
        <f t="shared" si="22"/>
        <v>5.6315460819305017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si="19"/>
        <v>1.1881758013240731</v>
      </c>
      <c r="E282" s="23">
        <f t="shared" si="20"/>
        <v>0.23787564869876915</v>
      </c>
      <c r="F282" s="23">
        <f t="shared" si="21"/>
        <v>0.82525034598133806</v>
      </c>
      <c r="G282" s="23">
        <f t="shared" si="22"/>
        <v>5.6222750752200259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si="19"/>
        <v>1.1895022130622372</v>
      </c>
      <c r="E283" s="23">
        <f t="shared" si="20"/>
        <v>0.24036996916156314</v>
      </c>
      <c r="F283" s="23">
        <f t="shared" si="21"/>
        <v>0.82403157615405798</v>
      </c>
      <c r="G283" s="23">
        <f t="shared" si="22"/>
        <v>5.6130857169172463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si="19"/>
        <v>1.1908151587430518</v>
      </c>
      <c r="E284" s="23">
        <f t="shared" si="20"/>
        <v>0.24285859609221261</v>
      </c>
      <c r="F284" s="23">
        <f t="shared" si="21"/>
        <v>0.82282344761448367</v>
      </c>
      <c r="G284" s="23">
        <f t="shared" si="22"/>
        <v>5.6039765924726925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>1+$E$14/$E$13*(1-$C$19^2/C285^2)</f>
        <v>1.1921148200325282</v>
      </c>
      <c r="E285" s="23">
        <f t="shared" si="20"/>
        <v>0.24534158719543522</v>
      </c>
      <c r="F285" s="23">
        <f>(D285^2+E285^2)^0.5/(D285^2+E285^2)</f>
        <v>0.82162577679677029</v>
      </c>
      <c r="G285" s="23">
        <f t="shared" si="22"/>
        <v>5.5949463178249248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>1+$E$14/$E$13*(1-$C$19^2/C286^2)</f>
        <v>1.1934013755434849</v>
      </c>
      <c r="E286" s="23">
        <f t="shared" si="20"/>
        <v>0.24781899939878088</v>
      </c>
      <c r="F286" s="23">
        <f>(D286^2+E286^2)^0.5/(D286^2+E286^2)</f>
        <v>0.82043838407398639</v>
      </c>
      <c r="G286" s="23">
        <f>F286*$C$22/$C$12-$C$3</f>
        <v>5.5859935386113762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>1+$E$14/$E$13*(1-$C$19^2/C287^2)</f>
        <v>1.1946750008969178</v>
      </c>
      <c r="E287" s="23">
        <f t="shared" si="20"/>
        <v>0.25029088886567097</v>
      </c>
      <c r="F287" s="23">
        <f>(D287^2+E287^2)^0.5/(D287^2+E287^2)</f>
        <v>0.81926109365663513</v>
      </c>
      <c r="G287" s="23">
        <f>F287*$C$22/$C$12-$C$3</f>
        <v>5.5771169294032097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>1+$E$14/$E$13*(1-$C$19^2/C288^2)</f>
        <v>1.1959358687819361</v>
      </c>
      <c r="E288" s="23">
        <f t="shared" si="20"/>
        <v>0.25275731100817717</v>
      </c>
      <c r="F288" s="23">
        <f>(D288^2+E288^2)^0.5/(D288^2+E288^2)</f>
        <v>0.81809373349425274</v>
      </c>
      <c r="G288" s="23">
        <f>F288*$C$22/$C$12-$C$3</f>
        <v>5.5683151929633921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>1+$E$14/$E$13*(1-$C$19^2/C289^2)</f>
        <v>1.1971841490143025</v>
      </c>
      <c r="E289" s="23">
        <f t="shared" si="20"/>
        <v>0.25521832049954313</v>
      </c>
      <c r="F289" s="23">
        <f>(D289^2+E289^2)^0.5/(D289^2+E289^2)</f>
        <v>0.81693613517997332</v>
      </c>
      <c r="G289" s="23">
        <f>F289*$C$22/$C$12-$C$3</f>
        <v>5.5595870595271162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si="25">1+$E$14/$E$13*(1-$C$19^2/C290^2)</f>
        <v>1.198420008593613</v>
      </c>
      <c r="E290" s="23">
        <f t="shared" ref="E290:E353" si="26">$C$20*(C290/$C$19-$C$19/C290)</f>
        <v>0.25767397128645808</v>
      </c>
      <c r="F290" s="23">
        <f t="shared" ref="F290:F353" si="27">(D290^2+E290^2)^0.5/(D290^2+E290^2)</f>
        <v>0.81578813385796245</v>
      </c>
      <c r="G290" s="23">
        <f t="shared" ref="G290:G353" si="28">F290*$C$22/$C$12-$C$3</f>
        <v>5.5509312861038724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si="25"/>
        <v>1.1996436117591553</v>
      </c>
      <c r="E291" s="23">
        <f t="shared" si="26"/>
        <v>0.26012431660108537</v>
      </c>
      <c r="F291" s="23">
        <f t="shared" si="27"/>
        <v>0.814649568133615</v>
      </c>
      <c r="G291" s="23">
        <f t="shared" si="28"/>
        <v>5.5423466558003467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si="25"/>
        <v>1.2008551200444773</v>
      </c>
      <c r="E292" s="23">
        <f t="shared" si="26"/>
        <v>0.26256940897285364</v>
      </c>
      <c r="F292" s="23">
        <f t="shared" si="27"/>
        <v>0.8135202799864264</v>
      </c>
      <c r="G292" s="23">
        <f t="shared" si="28"/>
        <v>5.533831977163481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si="25"/>
        <v>1.2020546923307025</v>
      </c>
      <c r="E293" s="23">
        <f t="shared" si="26"/>
        <v>0.26500930024001473</v>
      </c>
      <c r="F293" s="23">
        <f t="shared" si="27"/>
        <v>0.81240011468544349</v>
      </c>
      <c r="G293" s="23">
        <f t="shared" si="28"/>
        <v>5.5253860835429887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si="25"/>
        <v>1.2032424848986225</v>
      </c>
      <c r="E294" s="23">
        <f t="shared" si="26"/>
        <v>0.26744404156097473</v>
      </c>
      <c r="F294" s="23">
        <f t="shared" si="27"/>
        <v>0.81128892070720915</v>
      </c>
      <c r="G294" s="23">
        <f t="shared" si="28"/>
        <v>5.5170078324726664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si="25"/>
        <v>1.2044186514796005</v>
      </c>
      <c r="E295" s="23">
        <f t="shared" si="26"/>
        <v>0.26987368342540219</v>
      </c>
      <c r="F295" s="23">
        <f t="shared" si="27"/>
        <v>0.81018654965611403</v>
      </c>
      <c r="G295" s="23">
        <f t="shared" si="28"/>
        <v>5.5086961050698546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si="25"/>
        <v>1.205583343305316</v>
      </c>
      <c r="E296" s="23">
        <f t="shared" si="26"/>
        <v>0.27229827566511983</v>
      </c>
      <c r="F296" s="23">
        <f t="shared" si="27"/>
        <v>0.80909285618707538</v>
      </c>
      <c r="G296" s="23">
        <f t="shared" si="28"/>
        <v>5.5004498054524484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si="25"/>
        <v>1.2067367091563814</v>
      </c>
      <c r="E297" s="23">
        <f t="shared" si="26"/>
        <v>0.27471786746478399</v>
      </c>
      <c r="F297" s="23">
        <f t="shared" si="27"/>
        <v>0.80800769793046401</v>
      </c>
      <c r="G297" s="23">
        <f t="shared" si="28"/>
        <v>5.4922678601728583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si="25"/>
        <v>1.2078788954098569</v>
      </c>
      <c r="E298" s="23">
        <f t="shared" si="26"/>
        <v>0.2771325073723564</v>
      </c>
      <c r="F298" s="23">
        <f t="shared" si="27"/>
        <v>0.80693093541920713</v>
      </c>
      <c r="G298" s="23">
        <f t="shared" si="28"/>
        <v>5.4841492176683735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si="25"/>
        <v>1.2090100460856972</v>
      </c>
      <c r="E299" s="23">
        <f t="shared" si="26"/>
        <v>0.27954224330937338</v>
      </c>
      <c r="F299" s="23">
        <f t="shared" si="27"/>
        <v>0.80586243201798924</v>
      </c>
      <c r="G299" s="23">
        <f t="shared" si="28"/>
        <v>5.4760928477273465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si="25"/>
        <v>1.2101303028921517</v>
      </c>
      <c r="E300" s="23">
        <f t="shared" si="26"/>
        <v>0.28194712258101717</v>
      </c>
      <c r="F300" s="23">
        <f t="shared" si="27"/>
        <v>0.80480205385448578</v>
      </c>
      <c r="G300" s="23">
        <f t="shared" si="28"/>
        <v>5.4680977409707063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si="25"/>
        <v>1.2112398052701501</v>
      </c>
      <c r="E301" s="23">
        <f t="shared" si="26"/>
        <v>0.28434719188599322</v>
      </c>
      <c r="F301" s="23">
        <f t="shared" si="27"/>
        <v>0.80374966975256212</v>
      </c>
      <c r="G301" s="23">
        <f t="shared" si="28"/>
        <v>5.460162908348285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si="25"/>
        <v>1.2123386904366944</v>
      </c>
      <c r="E302" s="23">
        <f t="shared" si="26"/>
        <v>0.28674249732621859</v>
      </c>
      <c r="F302" s="23">
        <f t="shared" si="27"/>
        <v>0.80270515116737184</v>
      </c>
      <c r="G302" s="23">
        <f t="shared" si="28"/>
        <v>5.4522873806494685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si="25"/>
        <v>1.2134270934272882</v>
      </c>
      <c r="E303" s="23">
        <f t="shared" si="26"/>
        <v>0.28913308441632446</v>
      </c>
      <c r="F303" s="23">
        <f t="shared" si="27"/>
        <v>0.80166837212229114</v>
      </c>
      <c r="G303" s="23">
        <f t="shared" si="28"/>
        <v>5.4444702080276928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si="25"/>
        <v>1.2145051471374215</v>
      </c>
      <c r="E304" s="23">
        <f t="shared" si="26"/>
        <v>0.29151899809297888</v>
      </c>
      <c r="F304" s="23">
        <f t="shared" si="27"/>
        <v>0.80063920914763387</v>
      </c>
      <c r="G304" s="23">
        <f t="shared" si="28"/>
        <v>5.4367104595383617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si="25"/>
        <v>1.2155729823631405</v>
      </c>
      <c r="E305" s="23">
        <f t="shared" si="26"/>
        <v>0.2939002827240309</v>
      </c>
      <c r="F305" s="23">
        <f t="shared" si="27"/>
        <v>0.79961754122108497</v>
      </c>
      <c r="G305" s="23">
        <f t="shared" si="28"/>
        <v>5.4290072226897204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si="25"/>
        <v>1.2166307278407211</v>
      </c>
      <c r="E306" s="23">
        <f t="shared" si="26"/>
        <v>0.2962769821174831</v>
      </c>
      <c r="F306" s="23">
        <f t="shared" si="27"/>
        <v>0.79860324970979824</v>
      </c>
      <c r="G306" s="23">
        <f t="shared" si="28"/>
        <v>5.4213596030062874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si="25"/>
        <v>1.2176785102854719</v>
      </c>
      <c r="E307" s="23">
        <f t="shared" si="26"/>
        <v>0.29864913953029398</v>
      </c>
      <c r="F307" s="23">
        <f t="shared" si="27"/>
        <v>0.79759621831410688</v>
      </c>
      <c r="G307" s="23">
        <f t="shared" si="28"/>
        <v>5.413766723604434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si="25"/>
        <v>1.2187164544296858</v>
      </c>
      <c r="E308" s="23">
        <f t="shared" si="26"/>
        <v>0.301016797677015</v>
      </c>
      <c r="F308" s="23">
        <f t="shared" si="27"/>
        <v>0.79659633301279231</v>
      </c>
      <c r="G308" s="23">
        <f t="shared" si="28"/>
        <v>5.4062277247797201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si="25"/>
        <v>1.2197446830597636</v>
      </c>
      <c r="E309" s="23">
        <f t="shared" si="26"/>
        <v>0.30337999873826582</v>
      </c>
      <c r="F309" s="23">
        <f t="shared" si="27"/>
        <v>0.79560348200986286</v>
      </c>
      <c r="G309" s="23">
        <f t="shared" si="28"/>
        <v>5.3987417636056128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si="25"/>
        <v>1.2207633170525296</v>
      </c>
      <c r="E310" s="23">
        <f t="shared" si="26"/>
        <v>0.30573878436905078</v>
      </c>
      <c r="F310" s="23">
        <f t="shared" si="27"/>
        <v>0.79461755568279435</v>
      </c>
      <c r="G310" s="23">
        <f t="shared" si="28"/>
        <v>5.3913080135432274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si="25"/>
        <v>1.2217724754107575</v>
      </c>
      <c r="E311" s="23">
        <f t="shared" si="26"/>
        <v>0.30809319570692084</v>
      </c>
      <c r="F311" s="23">
        <f t="shared" si="27"/>
        <v>0.79363844653218685</v>
      </c>
      <c r="G311" s="23">
        <f t="shared" si="28"/>
        <v>5.3839256640617501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si="25"/>
        <v>1.2227722752979286</v>
      </c>
      <c r="E312" s="23">
        <f t="shared" si="26"/>
        <v>0.31044327337998351</v>
      </c>
      <c r="F312" s="23">
        <f t="shared" si="27"/>
        <v>0.79266604913279226</v>
      </c>
      <c r="G312" s="23">
        <f t="shared" si="28"/>
        <v>5.3765939202691841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si="25"/>
        <v>1.2237628320722411</v>
      </c>
      <c r="E313" s="23">
        <f t="shared" si="26"/>
        <v>0.31278905751476482</v>
      </c>
      <c r="F313" s="23">
        <f t="shared" si="27"/>
        <v>0.79170026008586902</v>
      </c>
      <c r="G313" s="23">
        <f t="shared" si="28"/>
        <v>5.3693120025531176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si="25"/>
        <v>1.2247442593198858</v>
      </c>
      <c r="E314" s="23">
        <f t="shared" si="26"/>
        <v>0.31513058774392583</v>
      </c>
      <c r="F314" s="23">
        <f t="shared" si="27"/>
        <v>0.79074097797282517</v>
      </c>
      <c r="G314" s="23">
        <f t="shared" si="28"/>
        <v>5.3620791462311983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si="25"/>
        <v>1.22571666888761</v>
      </c>
      <c r="E315" s="23">
        <f t="shared" si="26"/>
        <v>0.31746790321383722</v>
      </c>
      <c r="F315" s="23">
        <f t="shared" si="27"/>
        <v>0.78978810331010685</v>
      </c>
      <c r="G315" s="23">
        <f t="shared" si="28"/>
        <v>5.3548946012109955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si="25"/>
        <v>1.2266801709145856</v>
      </c>
      <c r="E316" s="23">
        <f t="shared" si="26"/>
        <v>0.31980104259201519</v>
      </c>
      <c r="F316" s="23">
        <f t="shared" si="27"/>
        <v>0.78884153850529415</v>
      </c>
      <c r="G316" s="23">
        <f t="shared" si="28"/>
        <v>5.347757631658971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si="25"/>
        <v>1.2276348738635963</v>
      </c>
      <c r="E317" s="23">
        <f t="shared" si="26"/>
        <v>0.32213004407442059</v>
      </c>
      <c r="F317" s="23">
        <f t="shared" si="27"/>
        <v>0.7879011878143708</v>
      </c>
      <c r="G317" s="23">
        <f t="shared" si="28"/>
        <v>5.3406675156782981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si="25"/>
        <v>1.2285808845515649</v>
      </c>
      <c r="E318" s="23">
        <f t="shared" si="26"/>
        <v>0.32445494539262593</v>
      </c>
      <c r="F318" s="23">
        <f t="shared" si="27"/>
        <v>0.78696695730012445</v>
      </c>
      <c r="G318" s="23">
        <f t="shared" si="28"/>
        <v>5.3336235449952047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si="25"/>
        <v>1.2295183081794314</v>
      </c>
      <c r="E319" s="23">
        <f t="shared" si="26"/>
        <v>0.32677578382085098</v>
      </c>
      <c r="F319" s="23">
        <f t="shared" si="27"/>
        <v>0.78603875479165064</v>
      </c>
      <c r="G319" s="23">
        <f t="shared" si="28"/>
        <v>5.32662502465364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si="25"/>
        <v>1.2304472483614024</v>
      </c>
      <c r="E320" s="23">
        <f t="shared" si="26"/>
        <v>0.32909259618287229</v>
      </c>
      <c r="F320" s="23">
        <f t="shared" si="27"/>
        <v>0.78511648984492088</v>
      </c>
      <c r="G320" s="23">
        <f t="shared" si="28"/>
        <v>5.3196712727179642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si="25"/>
        <v>1.2313678071535825</v>
      </c>
      <c r="E321" s="23">
        <f t="shared" si="26"/>
        <v>0.33140541885880609</v>
      </c>
      <c r="F321" s="23">
        <f t="shared" si="27"/>
        <v>0.78420007370438705</v>
      </c>
      <c r="G321" s="23">
        <f t="shared" si="28"/>
        <v>5.3127616199834442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si="25"/>
        <v>1.2322800850820073</v>
      </c>
      <c r="E322" s="23">
        <f t="shared" si="26"/>
        <v>0.33371428779176998</v>
      </c>
      <c r="F322" s="23">
        <f t="shared" si="27"/>
        <v>0.78328941926558748</v>
      </c>
      <c r="G322" s="23">
        <f t="shared" si="28"/>
        <v>5.3058954096943198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si="25"/>
        <v>1.2331841811700877</v>
      </c>
      <c r="E323" s="23">
        <f t="shared" si="26"/>
        <v>0.33601923849442572</v>
      </c>
      <c r="F323" s="23">
        <f t="shared" si="27"/>
        <v>0.78238444103872617</v>
      </c>
      <c r="G323" s="23">
        <f t="shared" si="28"/>
        <v>5.2990719972691842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si="25"/>
        <v>1.2340801929654823</v>
      </c>
      <c r="E324" s="23">
        <f t="shared" si="26"/>
        <v>0.3383203060554027</v>
      </c>
      <c r="F324" s="23">
        <f t="shared" si="27"/>
        <v>0.78148505511319588</v>
      </c>
      <c r="G324" s="23">
        <f t="shared" si="28"/>
        <v>5.2922907500335032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si="25"/>
        <v>1.2349682165664113</v>
      </c>
      <c r="E325" s="23">
        <f t="shared" si="26"/>
        <v>0.340617525145609</v>
      </c>
      <c r="F325" s="23">
        <f t="shared" si="27"/>
        <v>0.78059117912301679</v>
      </c>
      <c r="G325" s="23">
        <f t="shared" si="28"/>
        <v>5.2855510469590197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si="25"/>
        <v>1.2358483466474235</v>
      </c>
      <c r="E326" s="23">
        <f t="shared" si="26"/>
        <v>0.34291093002442818</v>
      </c>
      <c r="F326" s="23">
        <f t="shared" si="27"/>
        <v>0.77970273221316344</v>
      </c>
      <c r="G326" s="23">
        <f t="shared" si="28"/>
        <v>5.2788522784098681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si="25"/>
        <v>1.2367206764846317</v>
      </c>
      <c r="E327" s="23">
        <f t="shared" si="26"/>
        <v>0.34520055454580756</v>
      </c>
      <c r="F327" s="23">
        <f t="shared" si="27"/>
        <v>0.77881963500675322</v>
      </c>
      <c r="G327" s="23">
        <f t="shared" si="28"/>
        <v>5.2721938458951758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si="25"/>
        <v>1.2375852979804272</v>
      </c>
      <c r="E328" s="23">
        <f t="shared" si="26"/>
        <v>0.34748643216423752</v>
      </c>
      <c r="F328" s="23">
        <f t="shared" si="27"/>
        <v>0.77794180957307268</v>
      </c>
      <c r="G328" s="23">
        <f t="shared" si="28"/>
        <v>5.265575161827992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si="25"/>
        <v>1.2384423016876851</v>
      </c>
      <c r="E329" s="23">
        <f t="shared" si="26"/>
        <v>0.34976859594062676</v>
      </c>
      <c r="F329" s="23">
        <f t="shared" si="27"/>
        <v>0.77706917939641429</v>
      </c>
      <c r="G329" s="23">
        <f t="shared" si="28"/>
        <v>5.2589956492903154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si="25"/>
        <v>1.2392917768334768</v>
      </c>
      <c r="E330" s="23">
        <f t="shared" si="26"/>
        <v>0.35204707854807227</v>
      </c>
      <c r="F330" s="23">
        <f t="shared" si="27"/>
        <v>0.77620166934570223</v>
      </c>
      <c r="G330" s="23">
        <f t="shared" si="28"/>
        <v>5.2524547418040788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si="25"/>
        <v>1.2401338113422933</v>
      </c>
      <c r="E331" s="23">
        <f t="shared" si="26"/>
        <v>0.35432191227752974</v>
      </c>
      <c r="F331" s="23">
        <f t="shared" si="27"/>
        <v>0.77533920564488457</v>
      </c>
      <c r="G331" s="23">
        <f t="shared" si="28"/>
        <v>5.2459518831079119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si="25"/>
        <v>1.2409684918587989</v>
      </c>
      <c r="E332" s="23">
        <f t="shared" si="26"/>
        <v>0.35659312904338386</v>
      </c>
      <c r="F332" s="23">
        <f t="shared" si="27"/>
        <v>0.77448171584406622</v>
      </c>
      <c r="G332" s="23">
        <f t="shared" si="28"/>
        <v>5.2394865269394844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si="25"/>
        <v>1.2417959037701207</v>
      </c>
      <c r="E333" s="23">
        <f t="shared" si="26"/>
        <v>0.35886076038892167</v>
      </c>
      <c r="F333" s="23">
        <f t="shared" si="27"/>
        <v>0.77362912879136547</v>
      </c>
      <c r="G333" s="23">
        <f t="shared" si="28"/>
        <v>5.2330581368233107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si="25"/>
        <v>1.242616131227688</v>
      </c>
      <c r="E334" s="23">
        <f t="shared" si="26"/>
        <v>0.36112483749171159</v>
      </c>
      <c r="F334" s="23">
        <f t="shared" si="27"/>
        <v>0.77278137460547036</v>
      </c>
      <c r="G334" s="23">
        <f t="shared" si="28"/>
        <v>5.2266661858638281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si="25"/>
        <v>1.2434292571686281</v>
      </c>
      <c r="E335" s="23">
        <f t="shared" si="26"/>
        <v>0.36338539116888674</v>
      </c>
      <c r="F335" s="23">
        <f t="shared" si="27"/>
        <v>0.77193838464887599</v>
      </c>
      <c r="G335" s="23">
        <f t="shared" si="28"/>
        <v>5.2203101565436096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si="25"/>
        <v>1.2442353633367336</v>
      </c>
      <c r="E336" s="23">
        <f t="shared" si="26"/>
        <v>0.36564245188234051</v>
      </c>
      <c r="F336" s="23">
        <f t="shared" si="27"/>
        <v>0.77110009150178316</v>
      </c>
      <c r="G336" s="23">
        <f t="shared" si="28"/>
        <v>5.2139895405265619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si="25"/>
        <v>1.2450345303030073</v>
      </c>
      <c r="E337" s="23">
        <f t="shared" si="26"/>
        <v>0.36789604974382878</v>
      </c>
      <c r="F337" s="23">
        <f t="shared" si="27"/>
        <v>0.77026642893663932</v>
      </c>
      <c r="G337" s="23">
        <f t="shared" si="28"/>
        <v>5.2077038384659708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si="25"/>
        <v>1.2458268374857955</v>
      </c>
      <c r="E338" s="23">
        <f t="shared" si="26"/>
        <v>0.37014621451998775</v>
      </c>
      <c r="F338" s="23">
        <f t="shared" si="27"/>
        <v>0.76943733189330432</v>
      </c>
      <c r="G338" s="23">
        <f t="shared" si="28"/>
        <v>5.201452559817251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si="25"/>
        <v>1.2466123631705202</v>
      </c>
      <c r="E339" s="23">
        <f t="shared" si="26"/>
        <v>0.37239297563726254</v>
      </c>
      <c r="F339" s="23">
        <f t="shared" si="27"/>
        <v>0.76861273645482142</v>
      </c>
      <c r="G339" s="23">
        <f t="shared" si="28"/>
        <v>5.1952352226552643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si="25"/>
        <v>1.2473911845290171</v>
      </c>
      <c r="E340" s="23">
        <f t="shared" si="26"/>
        <v>0.37463636218675533</v>
      </c>
      <c r="F340" s="23">
        <f t="shared" si="27"/>
        <v>0.76779257982377858</v>
      </c>
      <c r="G340" s="23">
        <f t="shared" si="28"/>
        <v>5.1890513534960876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si="25"/>
        <v>1.2481633776384904</v>
      </c>
      <c r="E341" s="23">
        <f t="shared" si="26"/>
        <v>0.37687640292898644</v>
      </c>
      <c r="F341" s="23">
        <f t="shared" si="27"/>
        <v>0.76697680029924375</v>
      </c>
      <c r="G341" s="23">
        <f t="shared" si="28"/>
        <v>5.1829004871231055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si="25"/>
        <v>1.2489290175000918</v>
      </c>
      <c r="E342" s="23">
        <f t="shared" si="26"/>
        <v>0.3791131262985788</v>
      </c>
      <c r="F342" s="23">
        <f t="shared" si="27"/>
        <v>0.76616533725425529</v>
      </c>
      <c r="G342" s="23">
        <f t="shared" si="28"/>
        <v>5.1767821664172962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si="25"/>
        <v>1.2496881780571334</v>
      </c>
      <c r="E343" s="23">
        <f t="shared" si="26"/>
        <v>0.38134656040886</v>
      </c>
      <c r="F343" s="23">
        <f t="shared" si="27"/>
        <v>0.76535813111385465</v>
      </c>
      <c r="G343" s="23">
        <f t="shared" si="28"/>
        <v>5.1706959421915952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si="25"/>
        <v>1.2504409322129408</v>
      </c>
      <c r="E344" s="23">
        <f t="shared" si="26"/>
        <v>0.38357673305638718</v>
      </c>
      <c r="F344" s="23">
        <f t="shared" si="27"/>
        <v>0.76455512333364595</v>
      </c>
      <c r="G344" s="23">
        <f t="shared" si="28"/>
        <v>5.1646413730292418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si="25"/>
        <v>1.2511873518483574</v>
      </c>
      <c r="E345" s="23">
        <f t="shared" si="26"/>
        <v>0.38580367172539742</v>
      </c>
      <c r="F345" s="23">
        <f t="shared" si="27"/>
        <v>0.76375625637886679</v>
      </c>
      <c r="G345" s="23">
        <f t="shared" si="28"/>
        <v>5.1586180251259721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si="25"/>
        <v>1.2519275078389023</v>
      </c>
      <c r="E346" s="23">
        <f t="shared" si="26"/>
        <v>0.38802740359218041</v>
      </c>
      <c r="F346" s="23">
        <f t="shared" si="27"/>
        <v>0.76296147370395817</v>
      </c>
      <c r="G346" s="23">
        <f t="shared" si="28"/>
        <v>5.1526254721359823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si="25"/>
        <v>1.2526614700715997</v>
      </c>
      <c r="E347" s="23">
        <f t="shared" si="26"/>
        <v>0.39024795552938096</v>
      </c>
      <c r="F347" s="23">
        <f t="shared" si="27"/>
        <v>0.76217071973261485</v>
      </c>
      <c r="G347" s="23">
        <f t="shared" si="28"/>
        <v>5.1466632950215097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si="25"/>
        <v>1.253389307461473</v>
      </c>
      <c r="E348" s="23">
        <f t="shared" si="26"/>
        <v>0.39246535411022626</v>
      </c>
      <c r="F348" s="23">
        <f t="shared" si="27"/>
        <v>0.76138393983831343</v>
      </c>
      <c r="G348" s="23">
        <f t="shared" si="28"/>
        <v>5.1407310819060159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si="25"/>
        <v>1.2541110879677242</v>
      </c>
      <c r="E349" s="23">
        <f t="shared" si="26"/>
        <v>0.39467962561268655</v>
      </c>
      <c r="F349" s="23">
        <f t="shared" si="27"/>
        <v>0.76060108032529117</v>
      </c>
      <c r="G349" s="23">
        <f t="shared" si="28"/>
        <v>5.1348284279307732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si="25"/>
        <v>1.2548268786095975</v>
      </c>
      <c r="E350" s="23">
        <f t="shared" si="26"/>
        <v>0.39689079602356214</v>
      </c>
      <c r="F350" s="23">
        <f t="shared" si="27"/>
        <v>0.75982208840997589</v>
      </c>
      <c r="G350" s="23">
        <f t="shared" si="28"/>
        <v>5.1289549351148445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si="25"/>
        <v>1.2555367454819377</v>
      </c>
      <c r="E351" s="23">
        <f t="shared" si="26"/>
        <v>0.39909889104250768</v>
      </c>
      <c r="F351" s="23">
        <f t="shared" si="27"/>
        <v>0.7590469122028467</v>
      </c>
      <c r="G351" s="23">
        <f t="shared" si="28"/>
        <v>5.1231102122183172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si="25"/>
        <v>1.2562407537704474</v>
      </c>
      <c r="E352" s="23">
        <f t="shared" si="26"/>
        <v>0.40130393608598502</v>
      </c>
      <c r="F352" s="23">
        <f t="shared" si="27"/>
        <v>0.75827550069071814</v>
      </c>
      <c r="G352" s="23">
        <f t="shared" si="28"/>
        <v>5.1172938746087313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si="25"/>
        <v>1.2569389677666531</v>
      </c>
      <c r="E353" s="23">
        <f t="shared" si="26"/>
        <v>0.40350595629115454</v>
      </c>
      <c r="F353" s="23">
        <f t="shared" si="27"/>
        <v>0.75750780371943438</v>
      </c>
      <c r="G353" s="23">
        <f t="shared" si="28"/>
        <v>5.1115055441305897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si="31">1+$E$14/$E$13*(1-$C$19^2/C354^2)</f>
        <v>1.2576314508825839</v>
      </c>
      <c r="E354" s="23">
        <f t="shared" ref="E354:E417" si="32">$C$20*(C354/$C$19-$C$19/C354)</f>
        <v>0.40570497651970128</v>
      </c>
      <c r="F354" s="23">
        <f t="shared" ref="F354:F417" si="33">(D354^2+E354^2)^0.5/(D354^2+E354^2)</f>
        <v>0.75674377197696341</v>
      </c>
      <c r="G354" s="23">
        <f t="shared" ref="G354:G417" si="34">F354*$C$22/$C$12-$C$3</f>
        <v>5.1057448489778956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si="31"/>
        <v>1.2583182656651686</v>
      </c>
      <c r="E355" s="23">
        <f t="shared" si="32"/>
        <v>0.40790102136159734</v>
      </c>
      <c r="F355" s="23">
        <f t="shared" si="33"/>
        <v>0.75598335697687991</v>
      </c>
      <c r="G355" s="23">
        <f t="shared" si="34"/>
        <v>5.1000114235696135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si="31"/>
        <v>1.2589994738103618</v>
      </c>
      <c r="E356" s="23">
        <f t="shared" si="32"/>
        <v>0.41009411513880456</v>
      </c>
      <c r="F356" s="23">
        <f t="shared" si="33"/>
        <v>0.75522651104222693</v>
      </c>
      <c r="G356" s="23">
        <f t="shared" si="34"/>
        <v>5.094304908427989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si="31"/>
        <v>1.2596751361769971</v>
      </c>
      <c r="E357" s="23">
        <f t="shared" si="32"/>
        <v>0.41228428190891531</v>
      </c>
      <c r="F357" s="23">
        <f t="shared" si="33"/>
        <v>0.75447318728974799</v>
      </c>
      <c r="G357" s="23">
        <f t="shared" si="34"/>
        <v>5.0886249500596632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si="31"/>
        <v>1.2603453128003821</v>
      </c>
      <c r="E358" s="23">
        <f t="shared" si="32"/>
        <v>0.41447154546873549</v>
      </c>
      <c r="F358" s="23">
        <f t="shared" si="33"/>
        <v>0.75372333961447535</v>
      </c>
      <c r="G358" s="23">
        <f t="shared" si="34"/>
        <v>5.0829712008394639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si="31"/>
        <v>1.2610100629056347</v>
      </c>
      <c r="E359" s="23">
        <f t="shared" si="32"/>
        <v>0.41665592935780765</v>
      </c>
      <c r="F359" s="23">
        <f t="shared" si="33"/>
        <v>0.75297692267466965</v>
      </c>
      <c r="G359" s="23">
        <f t="shared" si="34"/>
        <v>5.0773433188968617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si="31"/>
        <v>1.2616694449207673</v>
      </c>
      <c r="E360" s="23">
        <f t="shared" si="32"/>
        <v>0.41883745686187968</v>
      </c>
      <c r="F360" s="23">
        <f t="shared" si="33"/>
        <v>0.75223389187709966</v>
      </c>
      <c r="G360" s="23">
        <f t="shared" si="34"/>
        <v>5.0717409680049723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si="31"/>
        <v>1.2623235164895261</v>
      </c>
      <c r="E361" s="23">
        <f t="shared" si="32"/>
        <v>0.42101615101631384</v>
      </c>
      <c r="F361" s="23">
        <f t="shared" si="33"/>
        <v>0.75149420336265527</v>
      </c>
      <c r="G361" s="23">
        <f t="shared" si="34"/>
        <v>5.0661638174720869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si="31"/>
        <v>1.2629723344839912</v>
      </c>
      <c r="E362" s="23">
        <f t="shared" si="32"/>
        <v>0.4231920346094456</v>
      </c>
      <c r="F362" s="23">
        <f t="shared" si="33"/>
        <v>0.75075781399227903</v>
      </c>
      <c r="G362" s="23">
        <f t="shared" si="34"/>
        <v>5.0606115420355939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si="31"/>
        <v>1.2636159550169379</v>
      </c>
      <c r="E363" s="23">
        <f t="shared" si="32"/>
        <v>0.42536513018588396</v>
      </c>
      <c r="F363" s="23">
        <f t="shared" si="33"/>
        <v>0.75002468133321731</v>
      </c>
      <c r="G363" s="23">
        <f t="shared" si="34"/>
        <v>5.0550838217583189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si="31"/>
        <v>1.2642544334539703</v>
      </c>
      <c r="E364" s="23">
        <f t="shared" si="32"/>
        <v>0.42753546004976256</v>
      </c>
      <c r="F364" s="23">
        <f t="shared" si="33"/>
        <v>0.7492947636455759</v>
      </c>
      <c r="G364" s="23">
        <f t="shared" si="34"/>
        <v>5.0495803419271503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si="31"/>
        <v>1.2648878244254278</v>
      </c>
      <c r="E365" s="23">
        <f t="shared" si="32"/>
        <v>0.42970304626793682</v>
      </c>
      <c r="F365" s="23">
        <f t="shared" si="33"/>
        <v>0.74856801986917298</v>
      </c>
      <c r="G365" s="23">
        <f t="shared" si="34"/>
        <v>5.0441007929539161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si="31"/>
        <v>1.265516181838072</v>
      </c>
      <c r="E366" s="23">
        <f t="shared" si="32"/>
        <v>0.43186791067313129</v>
      </c>
      <c r="F366" s="23">
        <f t="shared" si="33"/>
        <v>0.74784440961068543</v>
      </c>
      <c r="G366" s="23">
        <f t="shared" si="34"/>
        <v>5.0386448702784685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si="31"/>
        <v>1.2661395588865569</v>
      </c>
      <c r="E367" s="23">
        <f t="shared" si="32"/>
        <v>0.43403007486703626</v>
      </c>
      <c r="F367" s="23">
        <f t="shared" si="33"/>
        <v>0.74712389313107708</v>
      </c>
      <c r="G367" s="23">
        <f t="shared" si="34"/>
        <v>5.0332122742738941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si="31"/>
        <v>1.2667580080646861</v>
      </c>
      <c r="E368" s="23">
        <f t="shared" si="32"/>
        <v>0.43618956022335603</v>
      </c>
      <c r="F368" s="23">
        <f t="shared" si="33"/>
        <v>0.74640643133330442</v>
      </c>
      <c r="G368" s="23">
        <f t="shared" si="34"/>
        <v>5.0278027101538152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si="31"/>
        <v>1.2673715811764663</v>
      </c>
      <c r="E369" s="23">
        <f t="shared" si="32"/>
        <v>0.43834638789080815</v>
      </c>
      <c r="F369" s="23">
        <f t="shared" si="33"/>
        <v>0.74569198575029061</v>
      </c>
      <c r="G369" s="23">
        <f t="shared" si="34"/>
        <v>5.022415887881718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si="31"/>
        <v>1.2679803293469545</v>
      </c>
      <c r="E370" s="23">
        <f t="shared" si="32"/>
        <v>0.44050057879607674</v>
      </c>
      <c r="F370" s="23">
        <f t="shared" si="33"/>
        <v>0.74498051853316305</v>
      </c>
      <c r="G370" s="23">
        <f t="shared" si="34"/>
        <v>5.0170515220822649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si="31"/>
        <v>1.2685843030329085</v>
      </c>
      <c r="E371" s="23">
        <f t="shared" si="32"/>
        <v>0.44265215364671812</v>
      </c>
      <c r="F371" s="23">
        <f t="shared" si="33"/>
        <v>0.74427199243974618</v>
      </c>
      <c r="G371" s="23">
        <f t="shared" si="34"/>
        <v>5.0117093319545312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si="31"/>
        <v>1.2691835520332428</v>
      </c>
      <c r="E372" s="23">
        <f t="shared" si="32"/>
        <v>0.4448011329340219</v>
      </c>
      <c r="F372" s="23">
        <f t="shared" si="33"/>
        <v>0.74356637082330435</v>
      </c>
      <c r="G372" s="23">
        <f t="shared" si="34"/>
        <v>5.0063890411871252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si="31"/>
        <v>1.2697781254992946</v>
      </c>
      <c r="E373" s="23">
        <f t="shared" si="32"/>
        <v>0.44694753693582656</v>
      </c>
      <c r="F373" s="23">
        <f t="shared" si="33"/>
        <v>0.74286361762152719</v>
      </c>
      <c r="G373" s="23">
        <f t="shared" si="34"/>
        <v>5.0010903778751468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si="31"/>
        <v>1.2703680719449009</v>
      </c>
      <c r="E374" s="23">
        <f t="shared" si="32"/>
        <v>0.44909138571929214</v>
      </c>
      <c r="F374" s="23">
        <f t="shared" si="33"/>
        <v>0.74216369734575405</v>
      </c>
      <c r="G374" s="23">
        <f t="shared" si="34"/>
        <v>4.9958130744389324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si="31"/>
        <v>1.2709534392562971</v>
      </c>
      <c r="E375" s="23">
        <f t="shared" si="32"/>
        <v>0.45123269914362779</v>
      </c>
      <c r="F375" s="23">
        <f t="shared" si="33"/>
        <v>0.74146657507042724</v>
      </c>
      <c r="G375" s="23">
        <f t="shared" si="34"/>
        <v>4.99055686754454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si="31"/>
        <v>1.2715342747018337</v>
      </c>
      <c r="E376" s="23">
        <f t="shared" si="32"/>
        <v>0.453371496862781</v>
      </c>
      <c r="F376" s="23">
        <f t="shared" si="33"/>
        <v>0.74077221642277236</v>
      </c>
      <c r="G376" s="23">
        <f t="shared" si="34"/>
        <v>4.9853214980259377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si="31"/>
        <v>1.2721106249415184</v>
      </c>
      <c r="E377" s="23">
        <f t="shared" si="32"/>
        <v>0.45550779832808025</v>
      </c>
      <c r="F377" s="23">
        <f t="shared" si="33"/>
        <v>0.74008058757269979</v>
      </c>
      <c r="G377" s="23">
        <f t="shared" si="34"/>
        <v>4.9801067108088635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si="31"/>
        <v>1.2726825360363885</v>
      </c>
      <c r="E378" s="23">
        <f t="shared" si="32"/>
        <v>0.45764162279084064</v>
      </c>
      <c r="F378" s="23">
        <f t="shared" si="33"/>
        <v>0.73939165522291772</v>
      </c>
      <c r="G378" s="23">
        <f t="shared" si="34"/>
        <v>4.9749122548362772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si="31"/>
        <v>1.2732500534577127</v>
      </c>
      <c r="E379" s="23">
        <f t="shared" si="32"/>
        <v>0.45977298930492766</v>
      </c>
      <c r="F379" s="23">
        <f t="shared" si="33"/>
        <v>0.738705386599258</v>
      </c>
      <c r="G379" s="23">
        <f t="shared" si="34"/>
        <v>4.9697378829954202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si="31"/>
        <v>1.2738132220960303</v>
      </c>
      <c r="E380" s="23">
        <f t="shared" si="32"/>
        <v>0.46190191672928277</v>
      </c>
      <c r="F380" s="23">
        <f t="shared" si="33"/>
        <v>0.73802174944120402</v>
      </c>
      <c r="G380" s="23">
        <f t="shared" si="34"/>
        <v>4.9645833520463967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si="31"/>
        <v>1.2743720862700287</v>
      </c>
      <c r="E381" s="23">
        <f t="shared" si="32"/>
        <v>0.46402842373040892</v>
      </c>
      <c r="F381" s="23">
        <f t="shared" si="33"/>
        <v>0.73734071199261864</v>
      </c>
      <c r="G381" s="23">
        <f t="shared" si="34"/>
        <v>4.9594484225522617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si="31"/>
        <v>1.2749266897352622</v>
      </c>
      <c r="E382" s="23">
        <f t="shared" si="32"/>
        <v>0.46615252878481939</v>
      </c>
      <c r="F382" s="23">
        <f t="shared" si="33"/>
        <v>0.73666224299266714</v>
      </c>
      <c r="G382" s="23">
        <f t="shared" si="34"/>
        <v>4.9543328588105862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si="31"/>
        <v>1.2754770756927176</v>
      </c>
      <c r="E383" s="23">
        <f t="shared" si="32"/>
        <v>0.46827425018144841</v>
      </c>
      <c r="F383" s="23">
        <f t="shared" si="33"/>
        <v>0.73598631166692852</v>
      </c>
      <c r="G383" s="23">
        <f t="shared" si="34"/>
        <v>4.9492364287864303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si="31"/>
        <v>1.2760232867972265</v>
      </c>
      <c r="E384" s="23">
        <f t="shared" si="32"/>
        <v>0.47039360602402619</v>
      </c>
      <c r="F384" s="23">
        <f t="shared" si="33"/>
        <v>0.73531288771869374</v>
      </c>
      <c r="G384" s="23">
        <f t="shared" si="34"/>
        <v>4.9441589040467413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si="31"/>
        <v>1.2765653651657305</v>
      </c>
      <c r="E385" s="23">
        <f t="shared" si="32"/>
        <v>0.47251061423341667</v>
      </c>
      <c r="F385" s="23">
        <f t="shared" si="33"/>
        <v>0.73464194132044369</v>
      </c>
      <c r="G385" s="23">
        <f t="shared" si="34"/>
        <v>4.9391000596960906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si="31"/>
        <v>1.2771033523853998</v>
      </c>
      <c r="E386" s="23">
        <f t="shared" si="32"/>
        <v>0.47462529254992064</v>
      </c>
      <c r="F386" s="23">
        <f t="shared" si="33"/>
        <v>0.73397344310550339</v>
      </c>
      <c r="G386" s="23">
        <f t="shared" si="34"/>
        <v>4.9340596743137546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si="31"/>
        <v>1.2776372895216099</v>
      </c>
      <c r="E387" s="23">
        <f t="shared" si="32"/>
        <v>0.47673765853554545</v>
      </c>
      <c r="F387" s="23">
        <f t="shared" si="33"/>
        <v>0.73330736415986975</v>
      </c>
      <c r="G387" s="23">
        <f t="shared" si="34"/>
        <v>4.9290375298920921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si="31"/>
        <v>1.2781672171257787</v>
      </c>
      <c r="E388" s="23">
        <f t="shared" si="32"/>
        <v>0.47884772957623689</v>
      </c>
      <c r="F388" s="23">
        <f t="shared" si="33"/>
        <v>0.73264367601420544</v>
      </c>
      <c r="G388" s="23">
        <f t="shared" si="34"/>
        <v>4.9240334117761826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si="31"/>
        <v>1.2786931752430655</v>
      </c>
      <c r="E389" s="23">
        <f t="shared" si="32"/>
        <v>0.48095552288408261</v>
      </c>
      <c r="F389" s="23">
        <f t="shared" si="33"/>
        <v>0.73198235063599937</v>
      </c>
      <c r="G389" s="23">
        <f t="shared" si="34"/>
        <v>4.9190471086047145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si="31"/>
        <v>1.2792152034199362</v>
      </c>
      <c r="E390" s="23">
        <f t="shared" si="32"/>
        <v>0.48306105549947737</v>
      </c>
      <c r="F390" s="23">
        <f t="shared" si="33"/>
        <v>0.73132336042188506</v>
      </c>
      <c r="G390" s="23">
        <f t="shared" si="34"/>
        <v>4.914078412252068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si="31"/>
        <v>1.2797333407115992</v>
      </c>
      <c r="E391" s="23">
        <f t="shared" si="32"/>
        <v>0.48516434429326083</v>
      </c>
      <c r="F391" s="23">
        <f t="shared" si="33"/>
        <v>0.73066667819011688</v>
      </c>
      <c r="G391" s="23">
        <f t="shared" si="34"/>
        <v>4.9091271177715887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si="31"/>
        <v>1.2802476256893072</v>
      </c>
      <c r="E392" s="23">
        <f t="shared" si="32"/>
        <v>0.48726540596881923</v>
      </c>
      <c r="F392" s="23">
        <f t="shared" si="33"/>
        <v>0.73001227717319972</v>
      </c>
      <c r="G392" s="23">
        <f t="shared" si="34"/>
        <v>4.9041930233400128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si="31"/>
        <v>1.2807580964475389</v>
      </c>
      <c r="E393" s="23">
        <f t="shared" si="32"/>
        <v>0.48936425706415976</v>
      </c>
      <c r="F393" s="23">
        <f t="shared" si="33"/>
        <v>0.72936013101066544</v>
      </c>
      <c r="G393" s="23">
        <f t="shared" si="34"/>
        <v>4.8992759302030064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si="31"/>
        <v>1.281264790611051</v>
      </c>
      <c r="E394" s="23">
        <f t="shared" si="32"/>
        <v>0.49146091395395008</v>
      </c>
      <c r="F394" s="23">
        <f t="shared" si="33"/>
        <v>0.72871021374199818</v>
      </c>
      <c r="G394" s="23">
        <f t="shared" si="34"/>
        <v>4.8943756426218181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si="31"/>
        <v>1.2817677453418135</v>
      </c>
      <c r="E395" s="23">
        <f t="shared" si="32"/>
        <v>0.49355539285153199</v>
      </c>
      <c r="F395" s="23">
        <f t="shared" si="33"/>
        <v>0.72806249979969984</v>
      </c>
      <c r="G395" s="23">
        <f t="shared" si="34"/>
        <v>4.8894919678210007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si="31"/>
        <v>1.2822669973458218</v>
      </c>
      <c r="E396" s="23">
        <f t="shared" si="32"/>
        <v>0.49564770981090239</v>
      </c>
      <c r="F396" s="23">
        <f t="shared" si="33"/>
        <v>0.72741696400249534</v>
      </c>
      <c r="G396" s="23">
        <f t="shared" si="34"/>
        <v>4.8846247159371714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si="31"/>
        <v>1.2827625828797955</v>
      </c>
      <c r="E397" s="23">
        <f t="shared" si="32"/>
        <v>0.49773788072866515</v>
      </c>
      <c r="F397" s="23">
        <f t="shared" si="33"/>
        <v>0.72677358154867433</v>
      </c>
      <c r="G397" s="23">
        <f t="shared" si="34"/>
        <v>4.879773699968819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si="31"/>
        <v>1.2832545377577602</v>
      </c>
      <c r="E398" s="23">
        <f t="shared" si="32"/>
        <v>0.49982592134595749</v>
      </c>
      <c r="F398" s="23">
        <f t="shared" si="33"/>
        <v>0.72613232800956451</v>
      </c>
      <c r="G398" s="23">
        <f t="shared" si="34"/>
        <v>4.874938735727083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si="31"/>
        <v>1.2837428973575185</v>
      </c>
      <c r="E399" s="23">
        <f t="shared" si="32"/>
        <v>0.50191184725034299</v>
      </c>
      <c r="F399" s="23">
        <f t="shared" si="33"/>
        <v>0.72549317932313595</v>
      </c>
      <c r="G399" s="23">
        <f t="shared" si="34"/>
        <v>4.8701196417875403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si="31"/>
        <v>1.2842276966270101</v>
      </c>
      <c r="E400" s="23">
        <f t="shared" si="32"/>
        <v>0.50399567387768318</v>
      </c>
      <c r="F400" s="23">
        <f t="shared" si="33"/>
        <v>0.72485611178773046</v>
      </c>
      <c r="G400" s="23">
        <f t="shared" si="34"/>
        <v>4.8653162394429206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si="31"/>
        <v>1.2847089700905647</v>
      </c>
      <c r="E401" s="23">
        <f t="shared" si="32"/>
        <v>0.50607741651397509</v>
      </c>
      <c r="F401" s="23">
        <f t="shared" si="33"/>
        <v>0.72422110205591728</v>
      </c>
      <c r="G401" s="23">
        <f t="shared" si="34"/>
        <v>4.8605283526567788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si="31"/>
        <v>1.2851867518550493</v>
      </c>
      <c r="E402" s="23">
        <f t="shared" si="32"/>
        <v>0.50815709029716905</v>
      </c>
      <c r="F402" s="23">
        <f t="shared" si="33"/>
        <v>0.72358812712846654</v>
      </c>
      <c r="G402" s="23">
        <f t="shared" si="34"/>
        <v>4.8557558080180572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si="31"/>
        <v>1.2856610756159086</v>
      </c>
      <c r="E403" s="23">
        <f t="shared" si="32"/>
        <v>0.51023471021895339</v>
      </c>
      <c r="F403" s="23">
        <f t="shared" si="33"/>
        <v>0.72295716434844437</v>
      </c>
      <c r="G403" s="23">
        <f t="shared" si="34"/>
        <v>4.8509984346965656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si="31"/>
        <v>1.2861319746631095</v>
      </c>
      <c r="E404" s="23">
        <f t="shared" si="32"/>
        <v>0.51231029112651982</v>
      </c>
      <c r="F404" s="23">
        <f t="shared" si="33"/>
        <v>0.72232819139542104</v>
      </c>
      <c r="G404" s="23">
        <f t="shared" si="34"/>
        <v>4.8462560643993067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si="31"/>
        <v>1.2865994818869797</v>
      </c>
      <c r="E405" s="23">
        <f t="shared" si="32"/>
        <v>0.51438384772429724</v>
      </c>
      <c r="F405" s="23">
        <f t="shared" si="33"/>
        <v>0.72170118627979352</v>
      </c>
      <c r="G405" s="23">
        <f t="shared" si="34"/>
        <v>4.8415285313276719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si="31"/>
        <v>1.2870636297839519</v>
      </c>
      <c r="E406" s="23">
        <f t="shared" si="32"/>
        <v>0.51645539457566536</v>
      </c>
      <c r="F406" s="23">
        <f t="shared" si="33"/>
        <v>0.72107612733721804</v>
      </c>
      <c r="G406" s="23">
        <f t="shared" si="34"/>
        <v>4.8368156721354643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si="31"/>
        <v>1.2875244504622116</v>
      </c>
      <c r="E407" s="23">
        <f t="shared" si="32"/>
        <v>0.51852494610464195</v>
      </c>
      <c r="F407" s="23">
        <f t="shared" si="33"/>
        <v>0.72045299322315037</v>
      </c>
      <c r="G407" s="23">
        <f t="shared" si="34"/>
        <v>4.8321173258877304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si="31"/>
        <v>1.287981975647249</v>
      </c>
      <c r="E408" s="23">
        <f t="shared" si="32"/>
        <v>0.52059251659754435</v>
      </c>
      <c r="F408" s="23">
        <f t="shared" si="33"/>
        <v>0.71983176290749273</v>
      </c>
      <c r="G408" s="23">
        <f t="shared" si="34"/>
        <v>4.8274333340204008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si="31"/>
        <v>1.2884362366873199</v>
      </c>
      <c r="E409" s="23">
        <f t="shared" si="32"/>
        <v>0.52265812020463065</v>
      </c>
      <c r="F409" s="23">
        <f t="shared" si="33"/>
        <v>0.71921241566934269</v>
      </c>
      <c r="G409" s="23">
        <f t="shared" si="34"/>
        <v>4.8227635403006968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si="31"/>
        <v>1.2888872645588163</v>
      </c>
      <c r="E410" s="23">
        <f t="shared" si="32"/>
        <v>0.52472177094171402</v>
      </c>
      <c r="F410" s="23">
        <f t="shared" si="33"/>
        <v>0.71859493109184325</v>
      </c>
      <c r="G410" s="23">
        <f t="shared" si="34"/>
        <v>4.8181077907883001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si="31"/>
        <v>1.2893350898715461</v>
      </c>
      <c r="E411" s="23">
        <f t="shared" si="32"/>
        <v>0.52678348269175657</v>
      </c>
      <c r="F411" s="23">
        <f t="shared" si="33"/>
        <v>0.71797928905713249</v>
      </c>
      <c r="G411" s="23">
        <f t="shared" si="34"/>
        <v>4.8134659337972758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si="31"/>
        <v>1.2897797428739279</v>
      </c>
      <c r="E412" s="23">
        <f t="shared" si="32"/>
        <v>0.52884326920643931</v>
      </c>
      <c r="F412" s="23">
        <f t="shared" si="33"/>
        <v>0.71736546974138926</v>
      </c>
      <c r="G412" s="23">
        <f t="shared" si="34"/>
        <v>4.8088378198587156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si="31"/>
        <v>1.2902212534580983</v>
      </c>
      <c r="E413" s="23">
        <f t="shared" si="32"/>
        <v>0.53090114410771116</v>
      </c>
      <c r="F413" s="23">
        <f t="shared" si="33"/>
        <v>0.71675345360997211</v>
      </c>
      <c r="G413" s="23">
        <f t="shared" si="34"/>
        <v>4.804223301684087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si="31"/>
        <v>1.2906596511649351</v>
      </c>
      <c r="E414" s="23">
        <f t="shared" si="32"/>
        <v>0.53295712088931313</v>
      </c>
      <c r="F414" s="23">
        <f t="shared" si="33"/>
        <v>0.71614322141265374</v>
      </c>
      <c r="G414" s="23">
        <f t="shared" si="34"/>
        <v>4.7996222341293011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si="31"/>
        <v>1.2910949651890009</v>
      </c>
      <c r="E415" s="23">
        <f t="shared" si="32"/>
        <v>0.53501121291828557</v>
      </c>
      <c r="F415" s="23">
        <f t="shared" si="33"/>
        <v>0.71553475417894108</v>
      </c>
      <c r="G415" s="23">
        <f t="shared" si="34"/>
        <v>4.7950344741594266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si="31"/>
        <v>1.2915272243834015</v>
      </c>
      <c r="E416" s="23">
        <f t="shared" si="32"/>
        <v>0.53706343343645013</v>
      </c>
      <c r="F416" s="23">
        <f t="shared" si="33"/>
        <v>0.71492803321348863</v>
      </c>
      <c r="G416" s="23">
        <f t="shared" si="34"/>
        <v>4.7904598808141081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si="31"/>
        <v>1.2919564572645683</v>
      </c>
      <c r="E417" s="23">
        <f t="shared" si="32"/>
        <v>0.53911379556187311</v>
      </c>
      <c r="F417" s="23">
        <f t="shared" si="33"/>
        <v>0.71432304009159464</v>
      </c>
      <c r="G417" s="23">
        <f t="shared" si="34"/>
        <v>4.7858983151736059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si="37">1+$E$14/$E$13*(1-$C$19^2/C418^2)</f>
        <v>1.2923826920169605</v>
      </c>
      <c r="E418" s="23">
        <f t="shared" ref="E418:E481" si="38">$C$20*(C418/$C$19-$C$19/C418)</f>
        <v>0.54116231229030798</v>
      </c>
      <c r="F418" s="23">
        <f t="shared" ref="F418:F481" si="39">(D418^2+E418^2)^0.5/(D418^2+E418^2)</f>
        <v>0.71371975665478382</v>
      </c>
      <c r="G418" s="23">
        <f t="shared" ref="G418:G481" si="40">F418*$C$22/$C$12-$C$3</f>
        <v>4.7813496403254945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si="37"/>
        <v>1.2928059564976939</v>
      </c>
      <c r="E419" s="23">
        <f t="shared" si="38"/>
        <v>0.54320899649661736</v>
      </c>
      <c r="F419" s="23">
        <f t="shared" si="39"/>
        <v>0.71311816500647118</v>
      </c>
      <c r="G419" s="23">
        <f t="shared" si="40"/>
        <v>4.776813721331961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si="37"/>
        <v>1.2932262782410902</v>
      </c>
      <c r="E420" s="23">
        <f t="shared" si="38"/>
        <v>0.545253860936176</v>
      </c>
      <c r="F420" s="23">
        <f t="shared" si="39"/>
        <v>0.71251824750770942</v>
      </c>
      <c r="G420" s="23">
        <f t="shared" si="40"/>
        <v>4.7722904251977507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si="37"/>
        <v>1.293643684463156</v>
      </c>
      <c r="E421" s="23">
        <f t="shared" si="38"/>
        <v>0.54729691824625282</v>
      </c>
      <c r="F421" s="23">
        <f t="shared" si="39"/>
        <v>0.71191998677301216</v>
      </c>
      <c r="G421" s="23">
        <f t="shared" si="40"/>
        <v>4.7677796208386649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si="37"/>
        <v>1.2940582020659892</v>
      </c>
      <c r="E422" s="23">
        <f t="shared" si="38"/>
        <v>0.54933818094737541</v>
      </c>
      <c r="F422" s="23">
        <f t="shared" si="39"/>
        <v>0.71132336566625798</v>
      </c>
      <c r="G422" s="23">
        <f t="shared" si="40"/>
        <v>4.7632811790506855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si="37"/>
        <v>1.2944698576421132</v>
      </c>
      <c r="E423" s="23">
        <f t="shared" si="38"/>
        <v>0.55137766144467459</v>
      </c>
      <c r="F423" s="23">
        <f t="shared" si="39"/>
        <v>0.71072836729666722</v>
      </c>
      <c r="G423" s="23">
        <f t="shared" si="40"/>
        <v>4.7587949724796372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si="37"/>
        <v>1.2948786774787413</v>
      </c>
      <c r="E424" s="23">
        <f t="shared" si="38"/>
        <v>0.55341537202921143</v>
      </c>
      <c r="F424" s="23">
        <f t="shared" si="39"/>
        <v>0.71013497501485623</v>
      </c>
      <c r="G424" s="23">
        <f t="shared" si="40"/>
        <v>4.7543208755914383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si="37"/>
        <v>1.2952846875619748</v>
      </c>
      <c r="E425" s="23">
        <f t="shared" si="38"/>
        <v>0.55545132487928484</v>
      </c>
      <c r="F425" s="23">
        <f t="shared" si="39"/>
        <v>0.70954317240896159</v>
      </c>
      <c r="G425" s="23">
        <f t="shared" si="40"/>
        <v>4.7498587646428758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si="37"/>
        <v>1.2956879135809309</v>
      </c>
      <c r="E426" s="23">
        <f t="shared" si="38"/>
        <v>0.55748553206172169</v>
      </c>
      <c r="F426" s="23">
        <f t="shared" si="39"/>
        <v>0.70895294330083691</v>
      </c>
      <c r="G426" s="23">
        <f t="shared" si="40"/>
        <v>4.7454085176529315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si="37"/>
        <v>1.2960883809318084</v>
      </c>
      <c r="E427" s="23">
        <f t="shared" si="38"/>
        <v>0.55951800553314968</v>
      </c>
      <c r="F427" s="23">
        <f t="shared" si="39"/>
        <v>0.70836427174231886</v>
      </c>
      <c r="G427" s="23">
        <f t="shared" si="40"/>
        <v>4.7409700143746294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si="37"/>
        <v>1.2964861147218842</v>
      </c>
      <c r="E428" s="23">
        <f t="shared" si="38"/>
        <v>0.56154875714125185</v>
      </c>
      <c r="F428" s="23">
        <f t="shared" si="39"/>
        <v>0.70777714201156172</v>
      </c>
      <c r="G428" s="23">
        <f t="shared" si="40"/>
        <v>4.7365431362673975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si="37"/>
        <v>1.2968811397734505</v>
      </c>
      <c r="E429" s="23">
        <f t="shared" si="38"/>
        <v>0.56357779862600599</v>
      </c>
      <c r="F429" s="23">
        <f t="shared" si="39"/>
        <v>0.70719153860943806</v>
      </c>
      <c r="G429" s="23">
        <f t="shared" si="40"/>
        <v>4.7321277664699277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si="37"/>
        <v>1.2972734806276867</v>
      </c>
      <c r="E430" s="23">
        <f t="shared" si="38"/>
        <v>0.56560514162090403</v>
      </c>
      <c r="F430" s="23">
        <f t="shared" si="39"/>
        <v>0.70660744625600547</v>
      </c>
      <c r="G430" s="23">
        <f t="shared" si="40"/>
        <v>4.7277237897735365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si="37"/>
        <v>1.2976631615484717</v>
      </c>
      <c r="E431" s="23">
        <f t="shared" si="38"/>
        <v>0.56763079765415747</v>
      </c>
      <c r="F431" s="23">
        <f t="shared" si="39"/>
        <v>0.70602484988703629</v>
      </c>
      <c r="G431" s="23">
        <f t="shared" si="40"/>
        <v>4.7233310925960037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si="37"/>
        <v>1.298050206526135</v>
      </c>
      <c r="E432" s="23">
        <f t="shared" si="38"/>
        <v>0.56965477814988619</v>
      </c>
      <c r="F432" s="23">
        <f t="shared" si="39"/>
        <v>0.70544373465061183</v>
      </c>
      <c r="G432" s="23">
        <f t="shared" si="40"/>
        <v>4.7189495629558857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si="37"/>
        <v>1.2984346392811494</v>
      </c>
      <c r="E433" s="23">
        <f t="shared" si="38"/>
        <v>0.57167709442928938</v>
      </c>
      <c r="F433" s="23">
        <f t="shared" si="39"/>
        <v>0.70486408590377558</v>
      </c>
      <c r="G433" s="23">
        <f t="shared" si="40"/>
        <v>4.7145790904472884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si="37"/>
        <v>1.2988164832677653</v>
      </c>
      <c r="E434" s="23">
        <f t="shared" si="38"/>
        <v>0.57369775771180309</v>
      </c>
      <c r="F434" s="23">
        <f t="shared" si="39"/>
        <v>0.70428588920924817</v>
      </c>
      <c r="G434" s="23">
        <f t="shared" si="40"/>
        <v>4.7102195662150939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si="37"/>
        <v>1.2991957616775882</v>
      </c>
      <c r="E435" s="23">
        <f t="shared" si="38"/>
        <v>0.57571677911624031</v>
      </c>
      <c r="F435" s="23">
        <f t="shared" si="39"/>
        <v>0.70370913033220095</v>
      </c>
      <c r="G435" s="23">
        <f t="shared" si="40"/>
        <v>4.7058708829306353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si="37"/>
        <v>1.2995724974431004</v>
      </c>
      <c r="E436" s="23">
        <f t="shared" si="38"/>
        <v>0.57773416966191726</v>
      </c>
      <c r="F436" s="23">
        <f t="shared" si="39"/>
        <v>0.70313379523708641</v>
      </c>
      <c r="G436" s="23">
        <f t="shared" si="40"/>
        <v>4.7015329347677977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si="37"/>
        <v>1.2999467132411267</v>
      </c>
      <c r="E437" s="23">
        <f t="shared" si="38"/>
        <v>0.57974994026976301</v>
      </c>
      <c r="F437" s="23">
        <f t="shared" si="39"/>
        <v>0.70255987008452658</v>
      </c>
      <c r="G437" s="23">
        <f t="shared" si="40"/>
        <v>4.6972056173795593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si="37"/>
        <v>1.3003184314962479</v>
      </c>
      <c r="E438" s="23">
        <f t="shared" si="38"/>
        <v>0.58176410176341553</v>
      </c>
      <c r="F438" s="23">
        <f t="shared" si="39"/>
        <v>0.70198734122825468</v>
      </c>
      <c r="G438" s="23">
        <f t="shared" si="40"/>
        <v>4.6928888278749286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si="37"/>
        <v>1.3006876743841602</v>
      </c>
      <c r="E439" s="23">
        <f t="shared" si="38"/>
        <v>0.58377666487030266</v>
      </c>
      <c r="F439" s="23">
        <f t="shared" si="39"/>
        <v>0.70141619521211263</v>
      </c>
      <c r="G439" s="23">
        <f t="shared" si="40"/>
        <v>4.6885824647963092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si="37"/>
        <v>1.3010544638349819</v>
      </c>
      <c r="E440" s="23">
        <f t="shared" si="38"/>
        <v>0.58578764022270946</v>
      </c>
      <c r="F440" s="23">
        <f t="shared" si="39"/>
        <v>0.7008464187671013</v>
      </c>
      <c r="G440" s="23">
        <f t="shared" si="40"/>
        <v>4.6842864280972574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si="37"/>
        <v>1.3014188215365106</v>
      </c>
      <c r="E441" s="23">
        <f t="shared" si="38"/>
        <v>0.58779703835882868</v>
      </c>
      <c r="F441" s="23">
        <f t="shared" si="39"/>
        <v>0.70027799880848207</v>
      </c>
      <c r="G441" s="23">
        <f t="shared" si="40"/>
        <v>4.6800006191206265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si="37"/>
        <v>1.3017807689374281</v>
      </c>
      <c r="E442" s="23">
        <f t="shared" si="38"/>
        <v>0.58980486972380175</v>
      </c>
      <c r="F442" s="23">
        <f t="shared" si="39"/>
        <v>0.69971092243293032</v>
      </c>
      <c r="G442" s="23">
        <f t="shared" si="40"/>
        <v>4.6757249405771102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si="37"/>
        <v>1.3021403272504584</v>
      </c>
      <c r="E443" s="23">
        <f t="shared" si="38"/>
        <v>0.59181114467074158</v>
      </c>
      <c r="F443" s="23">
        <f t="shared" si="39"/>
        <v>0.69914517691573763</v>
      </c>
      <c r="G443" s="23">
        <f t="shared" si="40"/>
        <v>4.6714592965241417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si="37"/>
        <v>1.3024975174554747</v>
      </c>
      <c r="E444" s="23">
        <f t="shared" si="38"/>
        <v>0.59381587346174569</v>
      </c>
      <c r="F444" s="23">
        <f t="shared" si="39"/>
        <v>0.69858074970806416</v>
      </c>
      <c r="G444" s="23">
        <f t="shared" si="40"/>
        <v>4.6672035923451807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si="37"/>
        <v>1.3028523603025604</v>
      </c>
      <c r="E445" s="23">
        <f t="shared" si="38"/>
        <v>0.59581906626889192</v>
      </c>
      <c r="F445" s="23">
        <f t="shared" si="39"/>
        <v>0.69801762843423865</v>
      </c>
      <c r="G445" s="23">
        <f t="shared" si="40"/>
        <v>4.6629577347293507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si="37"/>
        <v>1.3032048763150221</v>
      </c>
      <c r="E446" s="23">
        <f t="shared" si="38"/>
        <v>0.59782073317522588</v>
      </c>
      <c r="F446" s="23">
        <f t="shared" si="39"/>
        <v>0.6974558008891043</v>
      </c>
      <c r="G446" s="23">
        <f t="shared" si="40"/>
        <v>4.6587216316514368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si="37"/>
        <v>1.3035550857923586</v>
      </c>
      <c r="E447" s="23">
        <f t="shared" si="38"/>
        <v>0.59982088417573054</v>
      </c>
      <c r="F447" s="23">
        <f t="shared" si="39"/>
        <v>0.69689525503541261</v>
      </c>
      <c r="G447" s="23">
        <f t="shared" si="40"/>
        <v>4.6544951923522238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si="37"/>
        <v>1.3039030088131816</v>
      </c>
      <c r="E448" s="23">
        <f t="shared" si="38"/>
        <v>0.60181952917828763</v>
      </c>
      <c r="F448" s="23">
        <f t="shared" si="39"/>
        <v>0.69633597900126032</v>
      </c>
      <c r="G448" s="23">
        <f t="shared" si="40"/>
        <v>4.6502783273191834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si="37"/>
        <v>1.3042486652380947</v>
      </c>
      <c r="E449" s="23">
        <f t="shared" si="38"/>
        <v>0.60381667800462269</v>
      </c>
      <c r="F449" s="23">
        <f t="shared" si="39"/>
        <v>0.6957779610775725</v>
      </c>
      <c r="G449" s="23">
        <f t="shared" si="40"/>
        <v>4.6460709482674849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si="37"/>
        <v>1.3045920747125281</v>
      </c>
      <c r="E450" s="23">
        <f t="shared" si="38"/>
        <v>0.6058123403912401</v>
      </c>
      <c r="F450" s="23">
        <f t="shared" si="39"/>
        <v>0.69522118971562741</v>
      </c>
      <c r="G450" s="23">
        <f t="shared" si="40"/>
        <v>4.6418729681213415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si="37"/>
        <v>1.3049332566695286</v>
      </c>
      <c r="E451" s="23">
        <f t="shared" si="38"/>
        <v>0.60780652599034624</v>
      </c>
      <c r="F451" s="23">
        <f t="shared" si="39"/>
        <v>0.69466565352462495</v>
      </c>
      <c r="G451" s="23">
        <f t="shared" si="40"/>
        <v>4.6376843009956756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si="37"/>
        <v>1.3052722303325104</v>
      </c>
      <c r="E452" s="23">
        <f t="shared" si="38"/>
        <v>0.6097992443707585</v>
      </c>
      <c r="F452" s="23">
        <f t="shared" si="39"/>
        <v>0.69411134126929641</v>
      </c>
      <c r="G452" s="23">
        <f t="shared" si="40"/>
        <v>4.6335048621780901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si="37"/>
        <v>1.305609014717962</v>
      </c>
      <c r="E453" s="23">
        <f t="shared" si="38"/>
        <v>0.61179050501880494</v>
      </c>
      <c r="F453" s="23">
        <f t="shared" si="39"/>
        <v>0.69355824186755444</v>
      </c>
      <c r="G453" s="23">
        <f t="shared" si="40"/>
        <v>4.62933456811116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si="37"/>
        <v>1.3059436286381134</v>
      </c>
      <c r="E454" s="23">
        <f t="shared" si="38"/>
        <v>0.6137803173392099</v>
      </c>
      <c r="F454" s="23">
        <f t="shared" si="39"/>
        <v>0.69300634438818465</v>
      </c>
      <c r="G454" s="23">
        <f t="shared" si="40"/>
        <v>4.6251733363750178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si="37"/>
        <v>1.3062760907035642</v>
      </c>
      <c r="E455" s="23">
        <f t="shared" si="38"/>
        <v>0.61576869065597162</v>
      </c>
      <c r="F455" s="23">
        <f t="shared" si="39"/>
        <v>0.69245563804857435</v>
      </c>
      <c r="G455" s="23">
        <f t="shared" si="40"/>
        <v>4.6210210856702361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si="37"/>
        <v>1.30660641932587</v>
      </c>
      <c r="E456" s="23">
        <f t="shared" si="38"/>
        <v>0.61775563421322444</v>
      </c>
      <c r="F456" s="23">
        <f t="shared" si="39"/>
        <v>0.69190611221248222</v>
      </c>
      <c r="G456" s="23">
        <f t="shared" si="40"/>
        <v>4.6168777358010038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si="37"/>
        <v>1.3069346327200924</v>
      </c>
      <c r="E457" s="23">
        <f t="shared" si="38"/>
        <v>0.61974115717609402</v>
      </c>
      <c r="F457" s="23">
        <f t="shared" si="39"/>
        <v>0.69135775638784314</v>
      </c>
      <c r="G457" s="23">
        <f t="shared" si="40"/>
        <v>4.6127432076585819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si="37"/>
        <v>1.3072607489073096</v>
      </c>
      <c r="E458" s="23">
        <f t="shared" si="38"/>
        <v>0.62172526863153721</v>
      </c>
      <c r="F458" s="23">
        <f t="shared" si="39"/>
        <v>0.69081056022461296</v>
      </c>
      <c r="G458" s="23">
        <f t="shared" si="40"/>
        <v>4.6086174232050476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si="37"/>
        <v>1.3075847857170906</v>
      </c>
      <c r="E459" s="23">
        <f t="shared" si="38"/>
        <v>0.62370797758917651</v>
      </c>
      <c r="F459" s="23">
        <f t="shared" si="39"/>
        <v>0.6902645135126465</v>
      </c>
      <c r="G459" s="23">
        <f t="shared" si="40"/>
        <v>4.604500305457301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si="37"/>
        <v>1.3079067607899315</v>
      </c>
      <c r="E460" s="23">
        <f t="shared" si="38"/>
        <v>0.62568929298211884</v>
      </c>
      <c r="F460" s="23">
        <f t="shared" si="39"/>
        <v>0.68971960617961359</v>
      </c>
      <c r="G460" s="23">
        <f t="shared" si="40"/>
        <v>4.6003917784713426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si="37"/>
        <v>1.3082266915796579</v>
      </c>
      <c r="E461" s="23">
        <f t="shared" si="38"/>
        <v>0.62766922366776678</v>
      </c>
      <c r="F461" s="23">
        <f t="shared" si="39"/>
        <v>0.68917582828894919</v>
      </c>
      <c r="G461" s="23">
        <f t="shared" si="40"/>
        <v>4.5962917673268295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si="37"/>
        <v>1.3085445953557882</v>
      </c>
      <c r="E462" s="23">
        <f t="shared" si="38"/>
        <v>0.62964777842861885</v>
      </c>
      <c r="F462" s="23">
        <f t="shared" si="39"/>
        <v>0.68863317003783686</v>
      </c>
      <c r="G462" s="23">
        <f t="shared" si="40"/>
        <v>4.5922001981118621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si="37"/>
        <v>1.308860489205866</v>
      </c>
      <c r="E463" s="23">
        <f t="shared" si="38"/>
        <v>0.63162496597306039</v>
      </c>
      <c r="F463" s="23">
        <f t="shared" si="39"/>
        <v>0.68809162175522787</v>
      </c>
      <c r="G463" s="23">
        <f t="shared" si="40"/>
        <v>4.5881169979080507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si="37"/>
        <v>1.309174390037755</v>
      </c>
      <c r="E464" s="23">
        <f t="shared" si="38"/>
        <v>0.63360079493614208</v>
      </c>
      <c r="F464" s="23">
        <f t="shared" si="39"/>
        <v>0.68755117389989118</v>
      </c>
      <c r="G464" s="23">
        <f t="shared" si="40"/>
        <v>4.5840420947758149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si="37"/>
        <v>1.3094863145819029</v>
      </c>
      <c r="E465" s="23">
        <f t="shared" si="38"/>
        <v>0.63557527388035129</v>
      </c>
      <c r="F465" s="23">
        <f t="shared" si="39"/>
        <v>0.68701181705849723</v>
      </c>
      <c r="G465" s="23">
        <f t="shared" si="40"/>
        <v>4.5799754177399352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si="37"/>
        <v>1.3097962793935687</v>
      </c>
      <c r="E466" s="23">
        <f t="shared" si="38"/>
        <v>0.63754841129637319</v>
      </c>
      <c r="F466" s="23">
        <f t="shared" si="39"/>
        <v>0.686473541943733</v>
      </c>
      <c r="G466" s="23">
        <f t="shared" si="40"/>
        <v>4.5759168967753352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si="37"/>
        <v>1.3101043008550217</v>
      </c>
      <c r="E467" s="23">
        <f t="shared" si="38"/>
        <v>0.63952021560384031</v>
      </c>
      <c r="F467" s="23">
        <f t="shared" si="39"/>
        <v>0.68593633939244747</v>
      </c>
      <c r="G467" s="23">
        <f t="shared" si="40"/>
        <v>4.571866462793106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si="37"/>
        <v>1.310410395177704</v>
      </c>
      <c r="E468" s="23">
        <f t="shared" si="38"/>
        <v>0.64149069515207602</v>
      </c>
      <c r="F468" s="23">
        <f t="shared" si="39"/>
        <v>0.68540020036382943</v>
      </c>
      <c r="G468" s="23">
        <f t="shared" si="40"/>
        <v>4.5678240476267655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si="37"/>
        <v>1.3107145784043652</v>
      </c>
      <c r="E469" s="23">
        <f t="shared" si="38"/>
        <v>0.64345985822082497</v>
      </c>
      <c r="F469" s="23">
        <f t="shared" si="39"/>
        <v>0.68486511593761312</v>
      </c>
      <c r="G469" s="23">
        <f t="shared" si="40"/>
        <v>4.5637895840187257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si="37"/>
        <v>1.3110168664111637</v>
      </c>
      <c r="E470" s="23">
        <f t="shared" si="38"/>
        <v>0.64542771302097846</v>
      </c>
      <c r="F470" s="23">
        <f t="shared" si="39"/>
        <v>0.68433107731231424</v>
      </c>
      <c r="G470" s="23">
        <f t="shared" si="40"/>
        <v>4.5597630056069951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si="37"/>
        <v>1.3113172749097388</v>
      </c>
      <c r="E471" s="23">
        <f t="shared" si="38"/>
        <v>0.64739426769528674</v>
      </c>
      <c r="F471" s="23">
        <f t="shared" si="39"/>
        <v>0.68379807580349583</v>
      </c>
      <c r="G471" s="23">
        <f t="shared" si="40"/>
        <v>4.5557442469121021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si="37"/>
        <v>1.3116158194492513</v>
      </c>
      <c r="E472" s="23">
        <f t="shared" si="38"/>
        <v>0.6493595303190659</v>
      </c>
      <c r="F472" s="23">
        <f t="shared" si="39"/>
        <v>0.6832661028420608</v>
      </c>
      <c r="G472" s="23">
        <f t="shared" si="40"/>
        <v>4.5517332433242252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si="37"/>
        <v>1.3119125154183968</v>
      </c>
      <c r="E473" s="23">
        <f t="shared" si="38"/>
        <v>0.6513235089008933</v>
      </c>
      <c r="F473" s="23">
        <f t="shared" si="39"/>
        <v>0.68273514997257323</v>
      </c>
      <c r="G473" s="23">
        <f t="shared" si="40"/>
        <v>4.5477299310905286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si="37"/>
        <v>1.3122073780473884</v>
      </c>
      <c r="E474" s="23">
        <f t="shared" si="38"/>
        <v>0.65328621138329646</v>
      </c>
      <c r="F474" s="23">
        <f t="shared" si="39"/>
        <v>0.68220520885160618</v>
      </c>
      <c r="G474" s="23">
        <f t="shared" si="40"/>
        <v>4.5437342473027122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si="37"/>
        <v>1.3125004224099108</v>
      </c>
      <c r="E475" s="23">
        <f t="shared" si="38"/>
        <v>0.65524764564343252</v>
      </c>
      <c r="F475" s="23">
        <f t="shared" si="39"/>
        <v>0.68167627124611718</v>
      </c>
      <c r="G475" s="23">
        <f t="shared" si="40"/>
        <v>4.5397461298847581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si="37"/>
        <v>1.3127916634250469</v>
      </c>
      <c r="E476" s="23">
        <f t="shared" si="38"/>
        <v>0.65720781949375895</v>
      </c>
      <c r="F476" s="23">
        <f t="shared" si="39"/>
        <v>0.68114832903185007</v>
      </c>
      <c r="G476" s="23">
        <f t="shared" si="40"/>
        <v>4.5357655175808826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si="37"/>
        <v>1.3130811158591777</v>
      </c>
      <c r="E477" s="23">
        <f t="shared" si="38"/>
        <v>0.65916674068269676</v>
      </c>
      <c r="F477" s="23">
        <f t="shared" si="39"/>
        <v>0.68062137419176094</v>
      </c>
      <c r="G477" s="23">
        <f t="shared" si="40"/>
        <v>4.531792349943669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si="37"/>
        <v>1.3133687943278525</v>
      </c>
      <c r="E478" s="23">
        <f t="shared" si="38"/>
        <v>0.66112441689528478</v>
      </c>
      <c r="F478" s="23">
        <f t="shared" si="39"/>
        <v>0.6800953988144719</v>
      </c>
      <c r="G478" s="23">
        <f t="shared" si="40"/>
        <v>4.5278265673224043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si="37"/>
        <v>1.3136547132976351</v>
      </c>
      <c r="E479" s="23">
        <f t="shared" si="38"/>
        <v>0.6630808557538278</v>
      </c>
      <c r="F479" s="23">
        <f t="shared" si="39"/>
        <v>0.67957039509274741</v>
      </c>
      <c r="G479" s="23">
        <f t="shared" si="40"/>
        <v>4.5238681108515992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si="37"/>
        <v>1.3139388870879221</v>
      </c>
      <c r="E480" s="23">
        <f t="shared" si="38"/>
        <v>0.66503606481853361</v>
      </c>
      <c r="F480" s="23">
        <f t="shared" si="39"/>
        <v>0.67904635532199653</v>
      </c>
      <c r="G480" s="23">
        <f t="shared" si="40"/>
        <v>4.5199169224396876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si="37"/>
        <v>1.3142213298727352</v>
      </c>
      <c r="E481" s="23">
        <f t="shared" si="38"/>
        <v>0.66699005158814451</v>
      </c>
      <c r="F481" s="23">
        <f t="shared" si="39"/>
        <v>0.6785232718987988</v>
      </c>
      <c r="G481" s="23">
        <f t="shared" si="40"/>
        <v>4.5159729447579178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si="43">1+$E$14/$E$13*(1-$C$19^2/C482^2)</f>
        <v>1.3145020556824905</v>
      </c>
      <c r="E482" s="23">
        <f t="shared" ref="E482:E545" si="44">$C$20*(C482/$C$19-$C$19/C482)</f>
        <v>0.66894282350056244</v>
      </c>
      <c r="F482" s="23">
        <f t="shared" ref="F482:F545" si="45">(D482^2+E482^2)^0.5/(D482^2+E482^2)</f>
        <v>0.67800113731945244</v>
      </c>
      <c r="G482" s="23">
        <f t="shared" ref="G482:G545" si="46">F482*$C$22/$C$12-$C$3</f>
        <v>4.5120361212293991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si="43"/>
        <v>1.3147810784057388</v>
      </c>
      <c r="E483" s="23">
        <f t="shared" si="44"/>
        <v>0.67089438793346245</v>
      </c>
      <c r="F483" s="23">
        <f t="shared" si="45"/>
        <v>0.67747994417854807</v>
      </c>
      <c r="G483" s="23">
        <f t="shared" si="46"/>
        <v>4.5081063960183556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si="43"/>
        <v>1.3150584117908841</v>
      </c>
      <c r="E484" s="23">
        <f t="shared" si="44"/>
        <v>0.67284475220490214</v>
      </c>
      <c r="F484" s="23">
        <f t="shared" si="45"/>
        <v>0.67695968516756255</v>
      </c>
      <c r="G484" s="23">
        <f t="shared" si="46"/>
        <v>4.5041837140195193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si="43"/>
        <v>1.3153340694478788</v>
      </c>
      <c r="E485" s="23">
        <f t="shared" si="44"/>
        <v>0.67479392357392276</v>
      </c>
      <c r="F485" s="23">
        <f t="shared" si="45"/>
        <v>0.67644035307347672</v>
      </c>
      <c r="G485" s="23">
        <f t="shared" si="46"/>
        <v>4.5002680208477104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si="43"/>
        <v>1.3156080648498905</v>
      </c>
      <c r="E486" s="23">
        <f t="shared" si="44"/>
        <v>0.67674190924114219</v>
      </c>
      <c r="F486" s="23">
        <f t="shared" si="45"/>
        <v>0.67592194077741496</v>
      </c>
      <c r="G486" s="23">
        <f t="shared" si="46"/>
        <v>4.4963592628275775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si="43"/>
        <v>1.3158804113349514</v>
      </c>
      <c r="E487" s="23">
        <f t="shared" si="44"/>
        <v>0.6786887163493428</v>
      </c>
      <c r="F487" s="23">
        <f t="shared" si="45"/>
        <v>0.67540444125330423</v>
      </c>
      <c r="G487" s="23">
        <f t="shared" si="46"/>
        <v>4.4924573869834861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si="43"/>
        <v>1.316151122107579</v>
      </c>
      <c r="E488" s="23">
        <f t="shared" si="44"/>
        <v>0.68063435198404953</v>
      </c>
      <c r="F488" s="23">
        <f t="shared" si="45"/>
        <v>0.67488784756655795</v>
      </c>
      <c r="G488" s="23">
        <f t="shared" si="46"/>
        <v>4.4885623410296009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si="43"/>
        <v>1.3164202102403786</v>
      </c>
      <c r="E489" s="23">
        <f t="shared" si="44"/>
        <v>0.68257882317410334</v>
      </c>
      <c r="F489" s="23">
        <f t="shared" si="45"/>
        <v>0.67437215287277663</v>
      </c>
      <c r="G489" s="23">
        <f t="shared" si="46"/>
        <v>4.4846740733600816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si="43"/>
        <v>1.3166876886756202</v>
      </c>
      <c r="E490" s="23">
        <f t="shared" si="44"/>
        <v>0.68452213689222663</v>
      </c>
      <c r="F490" s="23">
        <f t="shared" si="45"/>
        <v>0.6738573504164711</v>
      </c>
      <c r="G490" s="23">
        <f t="shared" si="46"/>
        <v>4.4807925330394616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si="43"/>
        <v>1.3169535702267958</v>
      </c>
      <c r="E491" s="23">
        <f t="shared" si="44"/>
        <v>0.68646430005558268</v>
      </c>
      <c r="F491" s="23">
        <f t="shared" si="45"/>
        <v>0.67334343352980564</v>
      </c>
      <c r="G491" s="23">
        <f t="shared" si="46"/>
        <v>4.4769176697931696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si="43"/>
        <v>1.3172178675801529</v>
      </c>
      <c r="E492" s="23">
        <f t="shared" si="44"/>
        <v>0.68840531952632655</v>
      </c>
      <c r="F492" s="23">
        <f t="shared" si="45"/>
        <v>0.67283039563135982</v>
      </c>
      <c r="G492" s="23">
        <f t="shared" si="46"/>
        <v>4.4730494339981917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si="43"/>
        <v>1.3174805932962086</v>
      </c>
      <c r="E493" s="23">
        <f t="shared" si="44"/>
        <v>0.690345202112153</v>
      </c>
      <c r="F493" s="23">
        <f t="shared" si="45"/>
        <v>0.67231823022491044</v>
      </c>
      <c r="G493" s="23">
        <f t="shared" si="46"/>
        <v>4.4691877766738912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si="43"/>
        <v>1.3177417598112415</v>
      </c>
      <c r="E494" s="23">
        <f t="shared" si="44"/>
        <v>0.69228395456683334</v>
      </c>
      <c r="F494" s="23">
        <f t="shared" si="45"/>
        <v>0.67180693089823185</v>
      </c>
      <c r="G494" s="23">
        <f t="shared" si="46"/>
        <v>4.4653326494729626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si="43"/>
        <v>1.3180013794387642</v>
      </c>
      <c r="E495" s="23">
        <f t="shared" si="44"/>
        <v>0.69422158359075037</v>
      </c>
      <c r="F495" s="23">
        <f t="shared" si="45"/>
        <v>0.67129649132191505</v>
      </c>
      <c r="G495" s="23">
        <f t="shared" si="46"/>
        <v>4.4614840046725224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si="43"/>
        <v>1.3182594643709731</v>
      </c>
      <c r="E496" s="23">
        <f t="shared" si="44"/>
        <v>0.69615809583142263</v>
      </c>
      <c r="F496" s="23">
        <f t="shared" si="45"/>
        <v>0.67078690524820572</v>
      </c>
      <c r="G496" s="23">
        <f t="shared" si="46"/>
        <v>4.4576417951653573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si="43"/>
        <v>1.3185160266801823</v>
      </c>
      <c r="E497" s="23">
        <f t="shared" si="44"/>
        <v>0.69809349788402764</v>
      </c>
      <c r="F497" s="23">
        <f t="shared" si="45"/>
        <v>0.67027816650985861</v>
      </c>
      <c r="G497" s="23">
        <f t="shared" si="46"/>
        <v>4.4538059744512788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si="43"/>
        <v>1.3187710783202324</v>
      </c>
      <c r="E498" s="23">
        <f t="shared" si="44"/>
        <v>0.70002779629191259</v>
      </c>
      <c r="F498" s="23">
        <f t="shared" si="45"/>
        <v>0.66977026901901149</v>
      </c>
      <c r="G498" s="23">
        <f t="shared" si="46"/>
        <v>4.4499764966286346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si="43"/>
        <v>1.3190246311278857</v>
      </c>
      <c r="E499" s="23">
        <f t="shared" si="44"/>
        <v>0.70196099754710617</v>
      </c>
      <c r="F499" s="23">
        <f t="shared" si="45"/>
        <v>0.6692632067660752</v>
      </c>
      <c r="G499" s="23">
        <f t="shared" si="46"/>
        <v>4.446153316385943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si="43"/>
        <v>1.319276696824198</v>
      </c>
      <c r="E500" s="23">
        <f t="shared" si="44"/>
        <v>0.70389310809081751</v>
      </c>
      <c r="F500" s="23">
        <f t="shared" si="45"/>
        <v>0.66875697381864052</v>
      </c>
      <c r="G500" s="23">
        <f t="shared" si="46"/>
        <v>4.4423363889936471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si="43"/>
        <v>1.3195272870158734</v>
      </c>
      <c r="E501" s="23">
        <f t="shared" si="44"/>
        <v>0.70582413431393409</v>
      </c>
      <c r="F501" s="23">
        <f t="shared" si="45"/>
        <v>0.66825156432040322</v>
      </c>
      <c r="G501" s="23">
        <f t="shared" si="46"/>
        <v>4.438525670296011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si="43"/>
        <v>1.3197764131966006</v>
      </c>
      <c r="E502" s="23">
        <f t="shared" si="44"/>
        <v>0.70775408255751227</v>
      </c>
      <c r="F502" s="23">
        <f t="shared" si="45"/>
        <v>0.66774697249010417</v>
      </c>
      <c r="G502" s="23">
        <f t="shared" si="46"/>
        <v>4.4347211167031304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si="43"/>
        <v>1.3200240867483708</v>
      </c>
      <c r="E503" s="23">
        <f t="shared" si="44"/>
        <v>0.70968295911326107</v>
      </c>
      <c r="F503" s="23">
        <f t="shared" si="45"/>
        <v>0.66724319262048604</v>
      </c>
      <c r="G503" s="23">
        <f t="shared" si="46"/>
        <v>4.430922685183063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si="43"/>
        <v>1.3202703189427782</v>
      </c>
      <c r="E504" s="23">
        <f t="shared" si="44"/>
        <v>0.71161077022402286</v>
      </c>
      <c r="F504" s="23">
        <f t="shared" si="45"/>
        <v>0.66674021907726611</v>
      </c>
      <c r="G504" s="23">
        <f t="shared" si="46"/>
        <v>4.4271303332540839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si="43"/>
        <v>1.3205151209423016</v>
      </c>
      <c r="E505" s="23">
        <f t="shared" si="44"/>
        <v>0.71353752208424426</v>
      </c>
      <c r="F505" s="23">
        <f t="shared" si="45"/>
        <v>0.66623804629812433</v>
      </c>
      <c r="G505" s="23">
        <f t="shared" si="46"/>
        <v>4.4233440189770601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si="43"/>
        <v>1.3207585038015703</v>
      </c>
      <c r="E506" s="23">
        <f t="shared" si="44"/>
        <v>0.71546322084044756</v>
      </c>
      <c r="F506" s="23">
        <f t="shared" si="45"/>
        <v>0.66573666879170701</v>
      </c>
      <c r="G506" s="23">
        <f t="shared" si="46"/>
        <v>4.4195637009479327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si="43"/>
        <v>1.3210004784686118</v>
      </c>
      <c r="E507" s="23">
        <f t="shared" si="44"/>
        <v>0.71738787259169035</v>
      </c>
      <c r="F507" s="23">
        <f t="shared" si="45"/>
        <v>0.66523608113664523</v>
      </c>
      <c r="G507" s="23">
        <f t="shared" si="46"/>
        <v>4.4157893382903213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si="43"/>
        <v>1.3212410557860828</v>
      </c>
      <c r="E508" s="23">
        <f t="shared" si="44"/>
        <v>0.71931148339002515</v>
      </c>
      <c r="F508" s="23">
        <f t="shared" si="45"/>
        <v>0.66473627798058899</v>
      </c>
      <c r="G508" s="23">
        <f t="shared" si="46"/>
        <v>4.4120208906482334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si="43"/>
        <v>1.3214802464924837</v>
      </c>
      <c r="E509" s="23">
        <f t="shared" si="44"/>
        <v>0.72123405924094852</v>
      </c>
      <c r="F509" s="23">
        <f t="shared" si="45"/>
        <v>0.66423725403925482</v>
      </c>
      <c r="G509" s="23">
        <f t="shared" si="46"/>
        <v>4.4082583181788948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si="43"/>
        <v>1.3217180612233581</v>
      </c>
      <c r="E510" s="23">
        <f t="shared" si="44"/>
        <v>0.72315560610385121</v>
      </c>
      <c r="F510" s="23">
        <f t="shared" si="45"/>
        <v>0.66373900409548758</v>
      </c>
      <c r="G510" s="23">
        <f t="shared" si="46"/>
        <v>4.4045015815456656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si="43"/>
        <v>1.3219545105124735</v>
      </c>
      <c r="E511" s="23">
        <f t="shared" si="44"/>
        <v>0.72507612989245696</v>
      </c>
      <c r="F511" s="23">
        <f t="shared" si="45"/>
        <v>0.6632415229983385</v>
      </c>
      <c r="G511" s="23">
        <f t="shared" si="46"/>
        <v>4.4007506419110962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si="43"/>
        <v>1.3221896047929889</v>
      </c>
      <c r="E512" s="23">
        <f t="shared" si="44"/>
        <v>0.72699563647526155</v>
      </c>
      <c r="F512" s="23">
        <f t="shared" si="45"/>
        <v>0.66274480566215321</v>
      </c>
      <c r="G512" s="23">
        <f t="shared" si="46"/>
        <v>4.3970054609300453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si="43"/>
        <v>1.3224233543986053</v>
      </c>
      <c r="E513" s="23">
        <f t="shared" si="44"/>
        <v>0.72891413167596153</v>
      </c>
      <c r="F513" s="23">
        <f t="shared" si="45"/>
        <v>0.6622488470656781</v>
      </c>
      <c r="G513" s="23">
        <f t="shared" si="46"/>
        <v>4.3932660007429449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si="43"/>
        <v>1.3226557695647014</v>
      </c>
      <c r="E514" s="23">
        <f t="shared" si="44"/>
        <v>0.73083162127388368</v>
      </c>
      <c r="F514" s="23">
        <f t="shared" si="45"/>
        <v>0.66175364225117561</v>
      </c>
      <c r="G514" s="23">
        <f t="shared" si="46"/>
        <v>4.3895322239691295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si="43"/>
        <v>1.3228868604294537</v>
      </c>
      <c r="E515" s="23">
        <f t="shared" si="44"/>
        <v>0.73274811100440496</v>
      </c>
      <c r="F515" s="23">
        <f t="shared" si="45"/>
        <v>0.66125918632355607</v>
      </c>
      <c r="G515" s="23">
        <f t="shared" si="46"/>
        <v>4.3858040937002913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si="43"/>
        <v>1.3231166370349428</v>
      </c>
      <c r="E516" s="23">
        <f t="shared" si="44"/>
        <v>0.73466360655937002</v>
      </c>
      <c r="F516" s="23">
        <f t="shared" si="45"/>
        <v>0.66076547444951994</v>
      </c>
      <c r="G516" s="23">
        <f t="shared" si="46"/>
        <v>4.3820815734940117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si="43"/>
        <v>1.3233451093282438</v>
      </c>
      <c r="E517" s="23">
        <f t="shared" si="44"/>
        <v>0.73657811358750369</v>
      </c>
      <c r="F517" s="23">
        <f t="shared" si="45"/>
        <v>0.66027250185671471</v>
      </c>
      <c r="G517" s="23">
        <f t="shared" si="46"/>
        <v>4.378364627367402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si="43"/>
        <v>1.3235722871625026</v>
      </c>
      <c r="E518" s="23">
        <f t="shared" si="44"/>
        <v>0.73849163769481807</v>
      </c>
      <c r="F518" s="23">
        <f t="shared" si="45"/>
        <v>0.65978026383290345</v>
      </c>
      <c r="G518" s="23">
        <f t="shared" si="46"/>
        <v>4.3746532197908392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si="43"/>
        <v>1.3237981802979997</v>
      </c>
      <c r="E519" s="23">
        <f t="shared" si="44"/>
        <v>0.74040418444501654</v>
      </c>
      <c r="F519" s="23">
        <f t="shared" si="45"/>
        <v>0.65928875572514445</v>
      </c>
      <c r="G519" s="23">
        <f t="shared" si="46"/>
        <v>4.3709473156817769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si="43"/>
        <v>1.3240227984031963</v>
      </c>
      <c r="E520" s="23">
        <f t="shared" si="44"/>
        <v>0.74231575935988992</v>
      </c>
      <c r="F520" s="23">
        <f t="shared" si="45"/>
        <v>0.65879797293898634</v>
      </c>
      <c r="G520" s="23">
        <f t="shared" si="46"/>
        <v>4.367246880398679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si="43"/>
        <v>1.3242461510557708</v>
      </c>
      <c r="E521" s="23">
        <f t="shared" si="44"/>
        <v>0.74422636791971308</v>
      </c>
      <c r="F521" s="23">
        <f t="shared" si="45"/>
        <v>0.65830791093767105</v>
      </c>
      <c r="G521" s="23">
        <f t="shared" si="46"/>
        <v>4.3635518797350068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si="43"/>
        <v>1.3244682477436394</v>
      </c>
      <c r="E522" s="23">
        <f t="shared" si="44"/>
        <v>0.74613601556363252</v>
      </c>
      <c r="F522" s="23">
        <f t="shared" si="45"/>
        <v>0.65781856524135107</v>
      </c>
      <c r="G522" s="23">
        <f t="shared" si="46"/>
        <v>4.3598622799133215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si="43"/>
        <v>1.3246890978659622</v>
      </c>
      <c r="E523" s="23">
        <f t="shared" si="44"/>
        <v>0.74804470769005249</v>
      </c>
      <c r="F523" s="23">
        <f t="shared" si="45"/>
        <v>0.6573299314263179</v>
      </c>
      <c r="G523" s="23">
        <f t="shared" si="46"/>
        <v>4.3561780475794656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si="43"/>
        <v>1.3249087107341404</v>
      </c>
      <c r="E524" s="23">
        <f t="shared" si="44"/>
        <v>0.74995244965701435</v>
      </c>
      <c r="F524" s="23">
        <f t="shared" si="45"/>
        <v>0.65684200512424085</v>
      </c>
      <c r="G524" s="23">
        <f t="shared" si="46"/>
        <v>4.3524991497968193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si="43"/>
        <v>1.3251270955727947</v>
      </c>
      <c r="E525" s="23">
        <f t="shared" si="44"/>
        <v>0.75185924678257532</v>
      </c>
      <c r="F525" s="23">
        <f t="shared" si="45"/>
        <v>0.65635478202141773</v>
      </c>
      <c r="G525" s="23">
        <f t="shared" si="46"/>
        <v>4.3488255540406584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si="43"/>
        <v>1.3253442615207367</v>
      </c>
      <c r="E526" s="23">
        <f t="shared" si="44"/>
        <v>0.75376510434517874</v>
      </c>
      <c r="F526" s="23">
        <f t="shared" si="45"/>
        <v>0.65586825785803593</v>
      </c>
      <c r="G526" s="23">
        <f t="shared" si="46"/>
        <v>4.3451572281925754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si="43"/>
        <v>1.3255602176319232</v>
      </c>
      <c r="E527" s="23">
        <f t="shared" si="44"/>
        <v>0.75567002758402357</v>
      </c>
      <c r="F527" s="23">
        <f t="shared" si="45"/>
        <v>0.6553824284274451</v>
      </c>
      <c r="G527" s="23">
        <f t="shared" si="46"/>
        <v>4.3414941405350005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si="43"/>
        <v>1.3257749728764008</v>
      </c>
      <c r="E528" s="23">
        <f t="shared" si="44"/>
        <v>0.75757402169942711</v>
      </c>
      <c r="F528" s="23">
        <f t="shared" si="45"/>
        <v>0.65489728957544013</v>
      </c>
      <c r="G528" s="23">
        <f t="shared" si="46"/>
        <v>4.337836259745794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si="43"/>
        <v>1.3259885361412365</v>
      </c>
      <c r="E529" s="23">
        <f t="shared" si="44"/>
        <v>0.75947709185318657</v>
      </c>
      <c r="F529" s="23">
        <f t="shared" si="45"/>
        <v>0.65441283719955357</v>
      </c>
      <c r="G529" s="23">
        <f t="shared" si="46"/>
        <v>4.3341835548929097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si="43"/>
        <v>1.3262009162314388</v>
      </c>
      <c r="E530" s="23">
        <f t="shared" si="44"/>
        <v>0.76137924316893391</v>
      </c>
      <c r="F530" s="23">
        <f t="shared" si="45"/>
        <v>0.65392906724835931</v>
      </c>
      <c r="G530" s="23">
        <f t="shared" si="46"/>
        <v>4.3305359954291482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si="43"/>
        <v>1.3264121218708629</v>
      </c>
      <c r="E531" s="23">
        <f t="shared" si="44"/>
        <v>0.76328048073248833</v>
      </c>
      <c r="F531" s="23">
        <f t="shared" si="45"/>
        <v>0.65344597572078666</v>
      </c>
      <c r="G531" s="23">
        <f t="shared" si="46"/>
        <v>4.3268935511869824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si="43"/>
        <v>1.3266221617031091</v>
      </c>
      <c r="E532" s="23">
        <f t="shared" si="44"/>
        <v>0.76518080959220469</v>
      </c>
      <c r="F532" s="23">
        <f t="shared" si="45"/>
        <v>0.65296355866544309</v>
      </c>
      <c r="G532" s="23">
        <f t="shared" si="46"/>
        <v>4.3232561923734512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si="43"/>
        <v>1.3268310442924054</v>
      </c>
      <c r="E533" s="23">
        <f t="shared" si="44"/>
        <v>0.7670802347593173</v>
      </c>
      <c r="F533" s="23">
        <f t="shared" si="45"/>
        <v>0.65248181217994783</v>
      </c>
      <c r="G533" s="23">
        <f t="shared" si="46"/>
        <v>4.3196238895651344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si="43"/>
        <v>1.3270387781244806</v>
      </c>
      <c r="E534" s="23">
        <f t="shared" si="44"/>
        <v>0.76897876120828057</v>
      </c>
      <c r="F534" s="23">
        <f t="shared" si="45"/>
        <v>0.65200073241027456</v>
      </c>
      <c r="G534" s="23">
        <f t="shared" si="46"/>
        <v>4.3159966137032004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si="43"/>
        <v>1.3272453716074271</v>
      </c>
      <c r="E535" s="23">
        <f t="shared" si="44"/>
        <v>0.77087639387710671</v>
      </c>
      <c r="F535" s="23">
        <f t="shared" si="45"/>
        <v>0.65152031555010337</v>
      </c>
      <c r="G535" s="23">
        <f t="shared" si="46"/>
        <v>4.3123743360885172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si="43"/>
        <v>1.3274508330725514</v>
      </c>
      <c r="E536" s="23">
        <f t="shared" si="44"/>
        <v>0.77277313766769751</v>
      </c>
      <c r="F536" s="23">
        <f t="shared" si="45"/>
        <v>0.65104055784018255</v>
      </c>
      <c r="G536" s="23">
        <f t="shared" si="46"/>
        <v>4.3087570283768368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si="43"/>
        <v>1.3276551707752136</v>
      </c>
      <c r="E537" s="23">
        <f t="shared" si="44"/>
        <v>0.77466899744617479</v>
      </c>
      <c r="F537" s="23">
        <f t="shared" si="45"/>
        <v>0.65056145556769951</v>
      </c>
      <c r="G537" s="23">
        <f t="shared" si="46"/>
        <v>4.305144662574059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si="43"/>
        <v>1.3278583928956562</v>
      </c>
      <c r="E538" s="23">
        <f t="shared" si="44"/>
        <v>0.77656397804320587</v>
      </c>
      <c r="F538" s="23">
        <f t="shared" si="45"/>
        <v>0.65008300506565997</v>
      </c>
      <c r="G538" s="23">
        <f t="shared" si="46"/>
        <v>4.3015372110315502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si="43"/>
        <v>1.3280605075398251</v>
      </c>
      <c r="E539" s="23">
        <f t="shared" si="44"/>
        <v>0.77845808425432594</v>
      </c>
      <c r="F539" s="23">
        <f t="shared" si="45"/>
        <v>0.6496052027122764</v>
      </c>
      <c r="G539" s="23">
        <f t="shared" si="46"/>
        <v>4.2979346464415231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si="43"/>
        <v>1.3282615227401748</v>
      </c>
      <c r="E540" s="23">
        <f t="shared" si="44"/>
        <v>0.7803513208402566</v>
      </c>
      <c r="F540" s="23">
        <f t="shared" si="45"/>
        <v>0.64912804493036602</v>
      </c>
      <c r="G540" s="23">
        <f t="shared" si="46"/>
        <v>4.2943369418325084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si="43"/>
        <v>1.3284614464564688</v>
      </c>
      <c r="E541" s="23">
        <f t="shared" si="44"/>
        <v>0.78224369252722181</v>
      </c>
      <c r="F541" s="23">
        <f t="shared" si="45"/>
        <v>0.64865152818675575</v>
      </c>
      <c r="G541" s="23">
        <f t="shared" si="46"/>
        <v>4.2907440705648616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si="43"/>
        <v>1.3286602865765669</v>
      </c>
      <c r="E542" s="23">
        <f t="shared" si="44"/>
        <v>0.78413520400725956</v>
      </c>
      <c r="F542" s="23">
        <f t="shared" si="45"/>
        <v>0.64817564899169677</v>
      </c>
      <c r="G542" s="23">
        <f t="shared" si="46"/>
        <v>4.287156006326355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si="43"/>
        <v>1.3288580509172025</v>
      </c>
      <c r="E543" s="23">
        <f t="shared" si="44"/>
        <v>0.78602585993853002</v>
      </c>
      <c r="F543" s="23">
        <f t="shared" si="45"/>
        <v>0.6477004038982872</v>
      </c>
      <c r="G543" s="23">
        <f t="shared" si="46"/>
        <v>4.2835727231278158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si="43"/>
        <v>1.3290547472247523</v>
      </c>
      <c r="E544" s="23">
        <f t="shared" si="44"/>
        <v>0.78791566494562104</v>
      </c>
      <c r="F544" s="23">
        <f t="shared" si="45"/>
        <v>0.64722578950190268</v>
      </c>
      <c r="G544" s="23">
        <f t="shared" si="46"/>
        <v>4.2799941952988432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si="43"/>
        <v>1.3292503831759932</v>
      </c>
      <c r="E545" s="23">
        <f t="shared" si="44"/>
        <v>0.78980462361984993</v>
      </c>
      <c r="F545" s="23">
        <f t="shared" si="45"/>
        <v>0.64675180243963526</v>
      </c>
      <c r="G545" s="23">
        <f t="shared" si="46"/>
        <v>4.2764203974835686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si="49">1+$E$14/$E$13*(1-$C$19^2/C546^2)</f>
        <v>1.329444966378853</v>
      </c>
      <c r="E546" s="23">
        <f t="shared" ref="E546:E609" si="50">$C$20*(C546/$C$19-$C$19/C546)</f>
        <v>0.79169274051956307</v>
      </c>
      <c r="F546" s="23">
        <f t="shared" ref="F546:F609" si="51">(D546^2+E546^2)^0.5/(D546^2+E546^2)</f>
        <v>0.64627843938973961</v>
      </c>
      <c r="G546" s="23">
        <f t="shared" ref="G546:G609" si="52">F546*$C$22/$C$12-$C$3</f>
        <v>4.2728513046364833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si="49"/>
        <v>1.3296385043731485</v>
      </c>
      <c r="E547" s="23">
        <f t="shared" si="50"/>
        <v>0.79358002017042917</v>
      </c>
      <c r="F547" s="23">
        <f t="shared" si="51"/>
        <v>0.6458056970710887</v>
      </c>
      <c r="G547" s="23">
        <f t="shared" si="52"/>
        <v>4.2692868920183402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si="49"/>
        <v>1.3298310046313171</v>
      </c>
      <c r="E548" s="23">
        <f t="shared" si="50"/>
        <v>0.79546646706573421</v>
      </c>
      <c r="F548" s="23">
        <f t="shared" si="51"/>
        <v>0.64533357224263421</v>
      </c>
      <c r="G548" s="23">
        <f t="shared" si="52"/>
        <v>4.2657271351920745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si="49"/>
        <v>1.3300224745591378</v>
      </c>
      <c r="E549" s="23">
        <f t="shared" si="50"/>
        <v>0.79735208566666804</v>
      </c>
      <c r="F549" s="23">
        <f t="shared" si="51"/>
        <v>0.64486206170287774</v>
      </c>
      <c r="G549" s="23">
        <f t="shared" si="52"/>
        <v>4.2621720100188263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si="49"/>
        <v>1.3302129214964427</v>
      </c>
      <c r="E550" s="23">
        <f t="shared" si="50"/>
        <v>0.79923688040261331</v>
      </c>
      <c r="F550" s="23">
        <f t="shared" si="51"/>
        <v>0.64439116228934712</v>
      </c>
      <c r="G550" s="23">
        <f t="shared" si="52"/>
        <v>4.2586214926539858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si="49"/>
        <v>1.3304023527178215</v>
      </c>
      <c r="E551" s="23">
        <f t="shared" si="50"/>
        <v>0.80112085567142488</v>
      </c>
      <c r="F551" s="23">
        <f t="shared" si="51"/>
        <v>0.64392087087808125</v>
      </c>
      <c r="G551" s="23">
        <f t="shared" si="52"/>
        <v>4.2550755595433127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si="49"/>
        <v>1.3305907754333157</v>
      </c>
      <c r="E552" s="23">
        <f t="shared" si="50"/>
        <v>0.80300401583971315</v>
      </c>
      <c r="F552" s="23">
        <f t="shared" si="51"/>
        <v>0.64345118438312154</v>
      </c>
      <c r="G552" s="23">
        <f t="shared" si="52"/>
        <v>4.2515341874191002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si="49"/>
        <v>1.3307781967891048</v>
      </c>
      <c r="E553" s="23">
        <f t="shared" si="50"/>
        <v>0.80488636524311896</v>
      </c>
      <c r="F553" s="23">
        <f t="shared" si="51"/>
        <v>0.64298209975601084</v>
      </c>
      <c r="G553" s="23">
        <f t="shared" si="52"/>
        <v>4.2479973532963964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si="49"/>
        <v>1.3309646238681834</v>
      </c>
      <c r="E554" s="23">
        <f t="shared" si="50"/>
        <v>0.80676790818658906</v>
      </c>
      <c r="F554" s="23">
        <f t="shared" si="51"/>
        <v>0.64251361398529916</v>
      </c>
      <c r="G554" s="23">
        <f t="shared" si="52"/>
        <v>4.2444650344692789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si="49"/>
        <v>1.3311500636910312</v>
      </c>
      <c r="E555" s="23">
        <f t="shared" si="50"/>
        <v>0.80864864894464583</v>
      </c>
      <c r="F555" s="23">
        <f t="shared" si="51"/>
        <v>0.64204572409605587</v>
      </c>
      <c r="G555" s="23">
        <f t="shared" si="52"/>
        <v>4.2409372085071784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si="49"/>
        <v>1.3313345232162732</v>
      </c>
      <c r="E556" s="23">
        <f t="shared" si="50"/>
        <v>0.81052859176165626</v>
      </c>
      <c r="F556" s="23">
        <f t="shared" si="51"/>
        <v>0.64157842714939006</v>
      </c>
      <c r="G556" s="23">
        <f t="shared" si="52"/>
        <v>4.2374138532512564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si="49"/>
        <v>1.3315180093413332</v>
      </c>
      <c r="E557" s="23">
        <f t="shared" si="50"/>
        <v>0.81240774085209799</v>
      </c>
      <c r="F557" s="23">
        <f t="shared" si="51"/>
        <v>0.6411117202419756</v>
      </c>
      <c r="G557" s="23">
        <f t="shared" si="52"/>
        <v>4.2338949468108291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si="49"/>
        <v>1.3317005289030783</v>
      </c>
      <c r="E558" s="23">
        <f t="shared" si="50"/>
        <v>0.81428610040082106</v>
      </c>
      <c r="F558" s="23">
        <f t="shared" si="51"/>
        <v>0.64064560050558417</v>
      </c>
      <c r="G558" s="23">
        <f t="shared" si="52"/>
        <v>4.230380467559848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si="49"/>
        <v>1.3318820886784553</v>
      </c>
      <c r="E559" s="23">
        <f t="shared" si="50"/>
        <v>0.81616367456330818</v>
      </c>
      <c r="F559" s="23">
        <f t="shared" si="51"/>
        <v>0.6401800651066244</v>
      </c>
      <c r="G559" s="23">
        <f t="shared" si="52"/>
        <v>4.2268703941334191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si="49"/>
        <v>1.3320626953851205</v>
      </c>
      <c r="E560" s="23">
        <f t="shared" si="50"/>
        <v>0.81804046746593195</v>
      </c>
      <c r="F560" s="23">
        <f t="shared" si="51"/>
        <v>0.63971511124568736</v>
      </c>
      <c r="G560" s="23">
        <f t="shared" si="52"/>
        <v>4.2233647054243821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si="49"/>
        <v>1.3322423556820606</v>
      </c>
      <c r="E561" s="23">
        <f t="shared" si="50"/>
        <v>0.81991648320620891</v>
      </c>
      <c r="F561" s="23">
        <f t="shared" si="51"/>
        <v>0.63925073615709804</v>
      </c>
      <c r="G561" s="23">
        <f t="shared" si="52"/>
        <v>4.2198633805799233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si="49"/>
        <v>1.3324210761702073</v>
      </c>
      <c r="E562" s="23">
        <f t="shared" si="50"/>
        <v>0.82179172585305205</v>
      </c>
      <c r="F562" s="23">
        <f t="shared" si="51"/>
        <v>0.63878693710847312</v>
      </c>
      <c r="G562" s="23">
        <f t="shared" si="52"/>
        <v>4.2163663989982467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si="49"/>
        <v>1.3325988633930423</v>
      </c>
      <c r="E563" s="23">
        <f t="shared" si="50"/>
        <v>0.82366619944701969</v>
      </c>
      <c r="F563" s="23">
        <f t="shared" si="51"/>
        <v>0.63832371140028576</v>
      </c>
      <c r="G563" s="23">
        <f t="shared" si="52"/>
        <v>4.2128737403252865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si="49"/>
        <v>1.3327757238371973</v>
      </c>
      <c r="E564" s="23">
        <f t="shared" si="50"/>
        <v>0.82553990800056098</v>
      </c>
      <c r="F564" s="23">
        <f t="shared" si="51"/>
        <v>0.63786105636543466</v>
      </c>
      <c r="G564" s="23">
        <f t="shared" si="52"/>
        <v>4.2093853844514628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si="49"/>
        <v>1.3329516639330454</v>
      </c>
      <c r="E565" s="23">
        <f t="shared" si="50"/>
        <v>0.82741285549826193</v>
      </c>
      <c r="F565" s="23">
        <f t="shared" si="51"/>
        <v>0.63739896936882001</v>
      </c>
      <c r="G565" s="23">
        <f t="shared" si="52"/>
        <v>4.205901311508482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si="49"/>
        <v>1.3331266900552858</v>
      </c>
      <c r="E566" s="23">
        <f t="shared" si="50"/>
        <v>0.82928504589708507</v>
      </c>
      <c r="F566" s="23">
        <f t="shared" si="51"/>
        <v>0.63693744780692585</v>
      </c>
      <c r="G566" s="23">
        <f t="shared" si="52"/>
        <v>4.2024215018661906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si="49"/>
        <v>1.3333008085235201</v>
      </c>
      <c r="E567" s="23">
        <f t="shared" si="50"/>
        <v>0.8311564831266095</v>
      </c>
      <c r="F567" s="23">
        <f t="shared" si="51"/>
        <v>0.63647648910740651</v>
      </c>
      <c r="G567" s="23">
        <f t="shared" si="52"/>
        <v>4.1989459361294506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si="49"/>
        <v>1.3334740256028246</v>
      </c>
      <c r="E568" s="23">
        <f t="shared" si="50"/>
        <v>0.83302717108926683</v>
      </c>
      <c r="F568" s="23">
        <f t="shared" si="51"/>
        <v>0.63601609072868048</v>
      </c>
      <c r="G568" s="23">
        <f t="shared" si="52"/>
        <v>4.195474595135086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si="49"/>
        <v>1.3336463475043123</v>
      </c>
      <c r="E569" s="23">
        <f t="shared" si="50"/>
        <v>0.83489711366057517</v>
      </c>
      <c r="F569" s="23">
        <f t="shared" si="51"/>
        <v>0.63555625015952832</v>
      </c>
      <c r="G569" s="23">
        <f t="shared" si="52"/>
        <v>4.1920074599488437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si="49"/>
        <v>1.3338177803856908</v>
      </c>
      <c r="E570" s="23">
        <f t="shared" si="50"/>
        <v>0.83676631468937135</v>
      </c>
      <c r="F570" s="23">
        <f t="shared" si="51"/>
        <v>0.63509696491869694</v>
      </c>
      <c r="G570" s="23">
        <f t="shared" si="52"/>
        <v>4.1885445118624141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si="49"/>
        <v>1.3339883303518116</v>
      </c>
      <c r="E571" s="23">
        <f t="shared" si="50"/>
        <v>0.83863477799803898</v>
      </c>
      <c r="F571" s="23">
        <f t="shared" si="51"/>
        <v>0.63463823255450924</v>
      </c>
      <c r="G571" s="23">
        <f t="shared" si="52"/>
        <v>4.185085732390486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si="49"/>
        <v>1.3341580034552143</v>
      </c>
      <c r="E572" s="23">
        <f t="shared" si="50"/>
        <v>0.84050250738273713</v>
      </c>
      <c r="F572" s="23">
        <f t="shared" si="51"/>
        <v>0.63418005064447791</v>
      </c>
      <c r="G572" s="23">
        <f t="shared" si="52"/>
        <v>4.1816311032678355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si="49"/>
        <v>1.3343268056966626</v>
      </c>
      <c r="E573" s="23">
        <f t="shared" si="50"/>
        <v>0.84236950661362275</v>
      </c>
      <c r="F573" s="23">
        <f t="shared" si="51"/>
        <v>0.63372241679492713</v>
      </c>
      <c r="G573" s="23">
        <f t="shared" si="52"/>
        <v>4.1781806064464728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si="49"/>
        <v>1.3344947430256759</v>
      </c>
      <c r="E574" s="23">
        <f t="shared" si="50"/>
        <v>0.84423577943507488</v>
      </c>
      <c r="F574" s="23">
        <f t="shared" si="51"/>
        <v>0.63326532864061558</v>
      </c>
      <c r="G574" s="23">
        <f t="shared" si="52"/>
        <v>4.174734224092802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si="49"/>
        <v>1.334661821341053</v>
      </c>
      <c r="E575" s="23">
        <f t="shared" si="50"/>
        <v>0.84610132956591233</v>
      </c>
      <c r="F575" s="23">
        <f t="shared" si="51"/>
        <v>0.63280878384436812</v>
      </c>
      <c r="G575" s="23">
        <f t="shared" si="52"/>
        <v>4.1712919385848402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si="49"/>
        <v>1.3348280464913906</v>
      </c>
      <c r="E576" s="23">
        <f t="shared" si="50"/>
        <v>0.84796616069961417</v>
      </c>
      <c r="F576" s="23">
        <f t="shared" si="51"/>
        <v>0.63235278009671014</v>
      </c>
      <c r="G576" s="23">
        <f t="shared" si="52"/>
        <v>4.1678537325094638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si="49"/>
        <v>1.3349934242755941</v>
      </c>
      <c r="E577" s="23">
        <f t="shared" si="50"/>
        <v>0.84983027650453302</v>
      </c>
      <c r="F577" s="23">
        <f t="shared" si="51"/>
        <v>0.63189731511550795</v>
      </c>
      <c r="G577" s="23">
        <f t="shared" si="52"/>
        <v>4.1644195886596966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si="49"/>
        <v>1.3351579604433845</v>
      </c>
      <c r="E578" s="23">
        <f t="shared" si="50"/>
        <v>0.85169368062410911</v>
      </c>
      <c r="F578" s="23">
        <f t="shared" si="51"/>
        <v>0.63144238664561381</v>
      </c>
      <c r="G578" s="23">
        <f t="shared" si="52"/>
        <v>4.1609894900320326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si="49"/>
        <v>1.3353216606957976</v>
      </c>
      <c r="E579" s="23">
        <f t="shared" si="50"/>
        <v>0.85355637667708151</v>
      </c>
      <c r="F579" s="23">
        <f t="shared" si="51"/>
        <v>0.63098799245851511</v>
      </c>
      <c r="G579" s="23">
        <f t="shared" si="52"/>
        <v>4.1575634198237896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si="49"/>
        <v>1.3354845306856782</v>
      </c>
      <c r="E580" s="23">
        <f t="shared" si="50"/>
        <v>0.85541836825769668</v>
      </c>
      <c r="F580" s="23">
        <f t="shared" si="51"/>
        <v>0.63053413035198924</v>
      </c>
      <c r="G580" s="23">
        <f t="shared" si="52"/>
        <v>4.1541413614305087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si="49"/>
        <v>1.3356465760181668</v>
      </c>
      <c r="E581" s="23">
        <f t="shared" si="50"/>
        <v>0.8572796589359164</v>
      </c>
      <c r="F581" s="23">
        <f t="shared" si="51"/>
        <v>0.63008079814976292</v>
      </c>
      <c r="G581" s="23">
        <f t="shared" si="52"/>
        <v>4.1507232984433884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si="49"/>
        <v>1.3358078022511841</v>
      </c>
      <c r="E582" s="23">
        <f t="shared" si="50"/>
        <v>0.85914025225762081</v>
      </c>
      <c r="F582" s="23">
        <f t="shared" si="51"/>
        <v>0.62962799370117473</v>
      </c>
      <c r="G582" s="23">
        <f t="shared" si="52"/>
        <v>4.1473092146467332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si="49"/>
        <v>1.335968214895906</v>
      </c>
      <c r="E583" s="23">
        <f t="shared" si="50"/>
        <v>0.86100015174481292</v>
      </c>
      <c r="F583" s="23">
        <f t="shared" si="51"/>
        <v>0.62917571488084401</v>
      </c>
      <c r="G583" s="23">
        <f t="shared" si="52"/>
        <v>4.1438990940154632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si="49"/>
        <v>1.3361278194172346</v>
      </c>
      <c r="E584" s="23">
        <f t="shared" si="50"/>
        <v>0.8628593608958175</v>
      </c>
      <c r="F584" s="23">
        <f t="shared" si="51"/>
        <v>0.62872395958834371</v>
      </c>
      <c r="G584" s="23">
        <f t="shared" si="52"/>
        <v>4.1404929207126449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si="49"/>
        <v>1.3362866212342643</v>
      </c>
      <c r="E585" s="23">
        <f t="shared" si="50"/>
        <v>0.86471788318548137</v>
      </c>
      <c r="F585" s="23">
        <f t="shared" si="51"/>
        <v>0.62827272574787651</v>
      </c>
      <c r="G585" s="23">
        <f t="shared" si="52"/>
        <v>4.1370906790870485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si="49"/>
        <v>1.3364446257207412</v>
      </c>
      <c r="E586" s="23">
        <f t="shared" si="50"/>
        <v>0.86657572206536937</v>
      </c>
      <c r="F586" s="23">
        <f t="shared" si="51"/>
        <v>0.62782201130795667</v>
      </c>
      <c r="G586" s="23">
        <f t="shared" si="52"/>
        <v>4.1336923536707539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si="49"/>
        <v>1.3366018382055187</v>
      </c>
      <c r="E587" s="23">
        <f t="shared" si="50"/>
        <v>0.86843288096395821</v>
      </c>
      <c r="F587" s="23">
        <f t="shared" si="51"/>
        <v>0.62737181424109478</v>
      </c>
      <c r="G587" s="23">
        <f t="shared" si="52"/>
        <v>4.1302979291767645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si="49"/>
        <v>1.3367582639730056</v>
      </c>
      <c r="E588" s="23">
        <f t="shared" si="50"/>
        <v>0.87028936328683049</v>
      </c>
      <c r="F588" s="23">
        <f t="shared" si="51"/>
        <v>0.6269221325434885</v>
      </c>
      <c r="G588" s="23">
        <f t="shared" si="52"/>
        <v>4.1269073904966858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si="49"/>
        <v>1.3369139082636103</v>
      </c>
      <c r="E589" s="23">
        <f t="shared" si="50"/>
        <v>0.87214517241686484</v>
      </c>
      <c r="F589" s="23">
        <f t="shared" si="51"/>
        <v>0.62647296423471543</v>
      </c>
      <c r="G589" s="23">
        <f t="shared" si="52"/>
        <v>4.1235207226984016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si="49"/>
        <v>1.3370687762741811</v>
      </c>
      <c r="E590" s="23">
        <f t="shared" si="50"/>
        <v>0.87400031171442483</v>
      </c>
      <c r="F590" s="23">
        <f t="shared" si="51"/>
        <v>0.62602430735743131</v>
      </c>
      <c r="G590" s="23">
        <f t="shared" si="52"/>
        <v>4.1201379110238046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si="49"/>
        <v>1.3372228731584381</v>
      </c>
      <c r="E591" s="23">
        <f t="shared" si="50"/>
        <v>0.87585478451754606</v>
      </c>
      <c r="F591" s="23">
        <f t="shared" si="51"/>
        <v>0.62557615997707172</v>
      </c>
      <c r="G591" s="23">
        <f t="shared" si="52"/>
        <v>4.1167589408865419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si="49"/>
        <v>1.3373762040274031</v>
      </c>
      <c r="E592" s="23">
        <f t="shared" si="50"/>
        <v>0.87770859414212099</v>
      </c>
      <c r="F592" s="23">
        <f t="shared" si="51"/>
        <v>0.62512852018155851</v>
      </c>
      <c r="G592" s="23">
        <f t="shared" si="52"/>
        <v>4.1133837978698056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si="49"/>
        <v>1.3375287739498236</v>
      </c>
      <c r="E593" s="23">
        <f t="shared" si="50"/>
        <v>0.87956174388208319</v>
      </c>
      <c r="F593" s="23">
        <f t="shared" si="51"/>
        <v>0.62468138608100821</v>
      </c>
      <c r="G593" s="23">
        <f t="shared" si="52"/>
        <v>4.1100124677241308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si="49"/>
        <v>1.3376805879525908</v>
      </c>
      <c r="E594" s="23">
        <f t="shared" si="50"/>
        <v>0.88141423700958765</v>
      </c>
      <c r="F594" s="23">
        <f t="shared" si="51"/>
        <v>0.62423475580744714</v>
      </c>
      <c r="G594" s="23">
        <f t="shared" si="52"/>
        <v>4.1066449363652531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si="49"/>
        <v>1.3378316510211541</v>
      </c>
      <c r="E595" s="23">
        <f t="shared" si="50"/>
        <v>0.88326607677519109</v>
      </c>
      <c r="F595" s="23">
        <f t="shared" si="51"/>
        <v>0.62378862751452735</v>
      </c>
      <c r="G595" s="23">
        <f t="shared" si="52"/>
        <v>4.1032811898719572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si="49"/>
        <v>1.337981968099931</v>
      </c>
      <c r="E596" s="23">
        <f t="shared" si="50"/>
        <v>0.88511726640802946</v>
      </c>
      <c r="F596" s="23">
        <f t="shared" si="51"/>
        <v>0.62334299937724846</v>
      </c>
      <c r="G596" s="23">
        <f t="shared" si="52"/>
        <v>4.0999212144839916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si="49"/>
        <v>1.3381315440927104</v>
      </c>
      <c r="E597" s="23">
        <f t="shared" si="50"/>
        <v>0.88696780911599515</v>
      </c>
      <c r="F597" s="23">
        <f t="shared" si="51"/>
        <v>0.62289786959168225</v>
      </c>
      <c r="G597" s="23">
        <f t="shared" si="52"/>
        <v>4.0965649965999837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si="49"/>
        <v>1.3382803838630539</v>
      </c>
      <c r="E598" s="23">
        <f t="shared" si="50"/>
        <v>0.8888177080859101</v>
      </c>
      <c r="F598" s="23">
        <f t="shared" si="51"/>
        <v>0.62245323637470051</v>
      </c>
      <c r="G598" s="23">
        <f t="shared" si="52"/>
        <v>4.0932125227753886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si="49"/>
        <v>1.3384284922346903</v>
      </c>
      <c r="E599" s="23">
        <f t="shared" si="50"/>
        <v>0.89066696648369892</v>
      </c>
      <c r="F599" s="23">
        <f t="shared" si="51"/>
        <v>0.62200909796370774</v>
      </c>
      <c r="G599" s="23">
        <f t="shared" si="52"/>
        <v>4.0898637797204778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si="49"/>
        <v>1.3385758739919069</v>
      </c>
      <c r="E600" s="23">
        <f t="shared" si="50"/>
        <v>0.89251558745456028</v>
      </c>
      <c r="F600" s="23">
        <f t="shared" si="51"/>
        <v>0.62156545261637597</v>
      </c>
      <c r="G600" s="23">
        <f t="shared" si="52"/>
        <v>4.0865187542983348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si="49"/>
        <v>1.3387225338799349</v>
      </c>
      <c r="E601" s="23">
        <f t="shared" si="50"/>
        <v>0.89436357412313627</v>
      </c>
      <c r="F601" s="23">
        <f t="shared" si="51"/>
        <v>0.62112229861038404</v>
      </c>
      <c r="G601" s="23">
        <f t="shared" si="52"/>
        <v>4.0831774335228932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si="49"/>
        <v>1.3388684766053331</v>
      </c>
      <c r="E602" s="23">
        <f t="shared" si="50"/>
        <v>0.89621092959367921</v>
      </c>
      <c r="F602" s="23">
        <f t="shared" si="51"/>
        <v>0.62067963424315931</v>
      </c>
      <c r="G602" s="23">
        <f t="shared" si="52"/>
        <v>4.0798398045569879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si="49"/>
        <v>1.3390137068363637</v>
      </c>
      <c r="E603" s="23">
        <f t="shared" si="50"/>
        <v>0.89805765695021877</v>
      </c>
      <c r="F603" s="23">
        <f t="shared" si="51"/>
        <v>0.62023745783162409</v>
      </c>
      <c r="G603" s="23">
        <f t="shared" si="52"/>
        <v>4.0765058547104429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si="49"/>
        <v>1.3391582292033672</v>
      </c>
      <c r="E604" s="23">
        <f t="shared" si="50"/>
        <v>0.89990375925672539</v>
      </c>
      <c r="F604" s="23">
        <f t="shared" si="51"/>
        <v>0.61979576771194411</v>
      </c>
      <c r="G604" s="23">
        <f t="shared" si="52"/>
        <v>4.0731755714381741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si="49"/>
        <v>1.33930204829913</v>
      </c>
      <c r="E605" s="23">
        <f t="shared" si="50"/>
        <v>0.90174923955727437</v>
      </c>
      <c r="F605" s="23">
        <f t="shared" si="51"/>
        <v>0.61935456223928098</v>
      </c>
      <c r="G605" s="23">
        <f t="shared" si="52"/>
        <v>4.0698489423383251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si="49"/>
        <v>1.3394451686792506</v>
      </c>
      <c r="E606" s="23">
        <f t="shared" si="50"/>
        <v>0.90359410087620562</v>
      </c>
      <c r="F606" s="23">
        <f t="shared" si="51"/>
        <v>0.61891383978754788</v>
      </c>
      <c r="G606" s="23">
        <f t="shared" si="52"/>
        <v>4.0665259551504214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si="49"/>
        <v>1.3395875948624991</v>
      </c>
      <c r="E607" s="23">
        <f t="shared" si="50"/>
        <v>0.90543834621828434</v>
      </c>
      <c r="F607" s="23">
        <f t="shared" si="51"/>
        <v>0.61847359874916796</v>
      </c>
      <c r="G607" s="23">
        <f t="shared" si="52"/>
        <v>4.0632065977535543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si="49"/>
        <v>1.3397293313311749</v>
      </c>
      <c r="E608" s="23">
        <f t="shared" si="50"/>
        <v>0.90728197856885873</v>
      </c>
      <c r="F608" s="23">
        <f t="shared" si="51"/>
        <v>0.61803383753483621</v>
      </c>
      <c r="G608" s="23">
        <f t="shared" si="52"/>
        <v>4.0598908581645796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si="49"/>
        <v>1.3398703825314591</v>
      </c>
      <c r="E609" s="23">
        <f t="shared" si="50"/>
        <v>0.90912500089401638</v>
      </c>
      <c r="F609" s="23">
        <f t="shared" si="51"/>
        <v>0.61759455457328494</v>
      </c>
      <c r="G609" s="23">
        <f t="shared" si="52"/>
        <v>4.0565787245363545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si="55">1+$E$14/$E$13*(1-$C$19^2/C610^2)</f>
        <v>1.3400107528737628</v>
      </c>
      <c r="E610" s="23">
        <f t="shared" ref="E610:E673" si="56">$C$20*(C610/$C$19-$C$19/C610)</f>
        <v>0.91096741614074073</v>
      </c>
      <c r="F610" s="23">
        <f t="shared" ref="F610:F673" si="57">(D610^2+E610^2)^0.5/(D610^2+E610^2)</f>
        <v>0.6171557483110508</v>
      </c>
      <c r="G610" s="23">
        <f t="shared" ref="G610:G673" si="58">F610*$C$22/$C$12-$C$3</f>
        <v>4.0532701851559771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si="55"/>
        <v>1.3401504467330727</v>
      </c>
      <c r="E611" s="23">
        <f t="shared" si="56"/>
        <v>0.91280922723706193</v>
      </c>
      <c r="F611" s="23">
        <f t="shared" si="57"/>
        <v>0.6167174172122466</v>
      </c>
      <c r="G611" s="23">
        <f t="shared" si="58"/>
        <v>4.0499652284430656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si="55"/>
        <v>1.3402894684492908</v>
      </c>
      <c r="E612" s="23">
        <f t="shared" si="56"/>
        <v>0.91465043709221217</v>
      </c>
      <c r="F612" s="23">
        <f t="shared" si="57"/>
        <v>0.61627955975833482</v>
      </c>
      <c r="G612" s="23">
        <f t="shared" si="58"/>
        <v>4.0466638429480559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si="55"/>
        <v>1.3404278223275723</v>
      </c>
      <c r="E613" s="23">
        <f t="shared" si="56"/>
        <v>0.91649104859677355</v>
      </c>
      <c r="F613" s="23">
        <f t="shared" si="57"/>
        <v>0.61584217444790512</v>
      </c>
      <c r="G613" s="23">
        <f t="shared" si="58"/>
        <v>4.0433660173505181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si="55"/>
        <v>1.3405655126386589</v>
      </c>
      <c r="E614" s="23">
        <f t="shared" si="56"/>
        <v>0.91833106462282943</v>
      </c>
      <c r="F614" s="23">
        <f t="shared" si="57"/>
        <v>0.61540525979645311</v>
      </c>
      <c r="G614" s="23">
        <f t="shared" si="58"/>
        <v>4.040071740457492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si="55"/>
        <v>1.3407025436192084</v>
      </c>
      <c r="E615" s="23">
        <f t="shared" si="56"/>
        <v>0.92017048802410994</v>
      </c>
      <c r="F615" s="23">
        <f t="shared" si="57"/>
        <v>0.61496881433616402</v>
      </c>
      <c r="G615" s="23">
        <f t="shared" si="58"/>
        <v>4.0367810012018532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si="55"/>
        <v>1.34083891947212</v>
      </c>
      <c r="E616" s="23">
        <f t="shared" si="56"/>
        <v>0.9220093216361408</v>
      </c>
      <c r="F616" s="23">
        <f t="shared" si="57"/>
        <v>0.61453283661569746</v>
      </c>
      <c r="G616" s="23">
        <f t="shared" si="58"/>
        <v>4.033493788640695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si="55"/>
        <v>1.3409746443668569</v>
      </c>
      <c r="E617" s="23">
        <f t="shared" si="56"/>
        <v>0.92384756827638648</v>
      </c>
      <c r="F617" s="23">
        <f t="shared" si="57"/>
        <v>0.61409732519997606</v>
      </c>
      <c r="G617" s="23">
        <f t="shared" si="58"/>
        <v>4.0302100919537276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si="55"/>
        <v>1.3411097224397655</v>
      </c>
      <c r="E618" s="23">
        <f t="shared" si="56"/>
        <v>0.92568523074439468</v>
      </c>
      <c r="F618" s="23">
        <f t="shared" si="57"/>
        <v>0.61366227866997602</v>
      </c>
      <c r="G618" s="23">
        <f t="shared" si="58"/>
        <v>4.026929900441707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si="55"/>
        <v>1.3412441577943901</v>
      </c>
      <c r="E619" s="23">
        <f t="shared" si="56"/>
        <v>0.92752231182193745</v>
      </c>
      <c r="F619" s="23">
        <f t="shared" si="57"/>
        <v>0.61322769562252122</v>
      </c>
      <c r="G619" s="23">
        <f t="shared" si="58"/>
        <v>4.0236532035248755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si="55"/>
        <v>1.3413779545017843</v>
      </c>
      <c r="E620" s="23">
        <f t="shared" si="56"/>
        <v>0.92935881427315359</v>
      </c>
      <c r="F620" s="23">
        <f t="shared" si="57"/>
        <v>0.61279357467007889</v>
      </c>
      <c r="G620" s="23">
        <f t="shared" si="58"/>
        <v>4.0203799907414259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si="55"/>
        <v>1.3415111166008198</v>
      </c>
      <c r="E621" s="23">
        <f t="shared" si="56"/>
        <v>0.93119474084468712</v>
      </c>
      <c r="F621" s="23">
        <f t="shared" si="57"/>
        <v>0.61235991444055904</v>
      </c>
      <c r="G621" s="23">
        <f t="shared" si="58"/>
        <v>4.0171102517459856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si="55"/>
        <v>1.3416436480984908</v>
      </c>
      <c r="E622" s="23">
        <f t="shared" si="56"/>
        <v>0.9330300942658255</v>
      </c>
      <c r="F622" s="23">
        <f t="shared" si="57"/>
        <v>0.61192671357711614</v>
      </c>
      <c r="G622" s="23">
        <f t="shared" si="58"/>
        <v>4.0138439763081264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si="55"/>
        <v>1.3417755529702151</v>
      </c>
      <c r="E623" s="23">
        <f t="shared" si="56"/>
        <v>0.93486487724863676</v>
      </c>
      <c r="F623" s="23">
        <f t="shared" si="57"/>
        <v>0.61149397073795242</v>
      </c>
      <c r="G623" s="23">
        <f t="shared" si="58"/>
        <v>4.0105811543108727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si="55"/>
        <v>1.3419068351601333</v>
      </c>
      <c r="E624" s="23">
        <f t="shared" si="56"/>
        <v>0.93669909248810534</v>
      </c>
      <c r="F624" s="23">
        <f t="shared" si="57"/>
        <v>0.61106168459612487</v>
      </c>
      <c r="G624" s="23">
        <f t="shared" si="58"/>
        <v>4.0073217757492587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si="55"/>
        <v>1.3420374985814028</v>
      </c>
      <c r="E625" s="23">
        <f t="shared" si="56"/>
        <v>0.93853274266226594</v>
      </c>
      <c r="F625" s="23">
        <f t="shared" si="57"/>
        <v>0.61062985383935442</v>
      </c>
      <c r="G625" s="23">
        <f t="shared" si="58"/>
        <v>4.0040658307288766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si="55"/>
        <v>1.3421675471164893</v>
      </c>
      <c r="E626" s="23">
        <f t="shared" si="56"/>
        <v>0.94036583043233624</v>
      </c>
      <c r="F626" s="23">
        <f t="shared" si="57"/>
        <v>0.61019847716983722</v>
      </c>
      <c r="G626" s="23">
        <f t="shared" si="58"/>
        <v>4.0008133094644638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si="55"/>
        <v>1.3422969846174562</v>
      </c>
      <c r="E627" s="23">
        <f t="shared" si="56"/>
        <v>0.94219835844284994</v>
      </c>
      <c r="F627" s="23">
        <f t="shared" si="57"/>
        <v>0.6097675533040583</v>
      </c>
      <c r="G627" s="23">
        <f t="shared" si="58"/>
        <v>3.9975642022784919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si="55"/>
        <v>1.3424258149062485</v>
      </c>
      <c r="E628" s="23">
        <f t="shared" si="56"/>
        <v>0.9440303293217861</v>
      </c>
      <c r="F628" s="23">
        <f t="shared" si="57"/>
        <v>0.60933708097260875</v>
      </c>
      <c r="G628" s="23">
        <f t="shared" si="58"/>
        <v>3.9943184995997911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si="55"/>
        <v>1.3425540417749757</v>
      </c>
      <c r="E629" s="23">
        <f t="shared" si="56"/>
        <v>0.94586174568069914</v>
      </c>
      <c r="F629" s="23">
        <f t="shared" si="57"/>
        <v>0.60890705892000274</v>
      </c>
      <c r="G629" s="23">
        <f t="shared" si="58"/>
        <v>3.9910761919621698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si="55"/>
        <v>1.3426816689861911</v>
      </c>
      <c r="E630" s="23">
        <f t="shared" si="56"/>
        <v>0.94769261011484629</v>
      </c>
      <c r="F630" s="23">
        <f t="shared" si="57"/>
        <v>0.60847748590450046</v>
      </c>
      <c r="G630" s="23">
        <f t="shared" si="58"/>
        <v>3.9878372700030771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si="55"/>
        <v>1.3428087002731672</v>
      </c>
      <c r="E631" s="23">
        <f t="shared" si="56"/>
        <v>0.94952292520331516</v>
      </c>
      <c r="F631" s="23">
        <f t="shared" si="57"/>
        <v>0.60804836069792978</v>
      </c>
      <c r="G631" s="23">
        <f t="shared" si="58"/>
        <v>3.9846017244622653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si="55"/>
        <v>1.3429351393401689</v>
      </c>
      <c r="E632" s="23">
        <f t="shared" si="56"/>
        <v>0.95135269350914975</v>
      </c>
      <c r="F632" s="23">
        <f t="shared" si="57"/>
        <v>0.60761968208551231</v>
      </c>
      <c r="G632" s="23">
        <f t="shared" si="58"/>
        <v>3.9813695461804701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si="55"/>
        <v>1.3430609898627242</v>
      </c>
      <c r="E633" s="23">
        <f t="shared" si="56"/>
        <v>0.9531819175794739</v>
      </c>
      <c r="F633" s="23">
        <f t="shared" si="57"/>
        <v>0.6071914488656911</v>
      </c>
      <c r="G633" s="23">
        <f t="shared" si="58"/>
        <v>3.9781407260981152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si="55"/>
        <v>1.3431862554878897</v>
      </c>
      <c r="E634" s="23">
        <f t="shared" si="56"/>
        <v>0.95501059994561566</v>
      </c>
      <c r="F634" s="23">
        <f t="shared" si="57"/>
        <v>0.60676365984996061</v>
      </c>
      <c r="G634" s="23">
        <f t="shared" si="58"/>
        <v>3.9749152552540319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si="55"/>
        <v>1.3433109398345169</v>
      </c>
      <c r="E635" s="23">
        <f t="shared" si="56"/>
        <v>0.95683874312322881</v>
      </c>
      <c r="F635" s="23">
        <f t="shared" si="57"/>
        <v>0.60633631386269859</v>
      </c>
      <c r="G635" s="23">
        <f t="shared" si="58"/>
        <v>3.971693124784188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si="55"/>
        <v>1.3434350464935121</v>
      </c>
      <c r="E636" s="23">
        <f t="shared" si="56"/>
        <v>0.95866634961241515</v>
      </c>
      <c r="F636" s="23">
        <f t="shared" si="57"/>
        <v>0.60590940974100005</v>
      </c>
      <c r="G636" s="23">
        <f t="shared" si="58"/>
        <v>3.9684743259204391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si="55"/>
        <v>1.3435585790280951</v>
      </c>
      <c r="E637" s="23">
        <f t="shared" si="56"/>
        <v>0.96049342189784326</v>
      </c>
      <c r="F637" s="23">
        <f t="shared" si="57"/>
        <v>0.60548294633451449</v>
      </c>
      <c r="G637" s="23">
        <f t="shared" si="58"/>
        <v>3.9652588499892976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si="55"/>
        <v>1.3436815409740557</v>
      </c>
      <c r="E638" s="23">
        <f t="shared" si="56"/>
        <v>0.96231996244886775</v>
      </c>
      <c r="F638" s="23">
        <f t="shared" si="57"/>
        <v>0.60505692250528298</v>
      </c>
      <c r="G638" s="23">
        <f t="shared" si="58"/>
        <v>3.9620466884107102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si="55"/>
        <v>1.3438039358400062</v>
      </c>
      <c r="E639" s="23">
        <f t="shared" si="56"/>
        <v>0.96414597371964728</v>
      </c>
      <c r="F639" s="23">
        <f t="shared" si="57"/>
        <v>0.60463133712757966</v>
      </c>
      <c r="G639" s="23">
        <f t="shared" si="58"/>
        <v>3.9588378326968567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si="55"/>
        <v>1.3439257671076317</v>
      </c>
      <c r="E640" s="23">
        <f t="shared" si="56"/>
        <v>0.96597145814926177</v>
      </c>
      <c r="F640" s="23">
        <f t="shared" si="57"/>
        <v>0.60420618908775359</v>
      </c>
      <c r="G640" s="23">
        <f t="shared" si="58"/>
        <v>3.9556322744509624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si="55"/>
        <v>1.3440470382319374</v>
      </c>
      <c r="E641" s="23">
        <f t="shared" si="56"/>
        <v>0.9677964181618266</v>
      </c>
      <c r="F641" s="23">
        <f t="shared" si="57"/>
        <v>0.60378147728407339</v>
      </c>
      <c r="G641" s="23">
        <f t="shared" si="58"/>
        <v>3.9524300053661201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si="55"/>
        <v>1.3441677526414944</v>
      </c>
      <c r="E642" s="23">
        <f t="shared" si="56"/>
        <v>0.96962085616660887</v>
      </c>
      <c r="F642" s="23">
        <f t="shared" si="57"/>
        <v>0.60335720062657372</v>
      </c>
      <c r="G642" s="23">
        <f t="shared" si="58"/>
        <v>3.9492310172241418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si="55"/>
        <v>1.3442879137386812</v>
      </c>
      <c r="E643" s="23">
        <f t="shared" si="56"/>
        <v>0.97144477455813916</v>
      </c>
      <c r="F643" s="23">
        <f t="shared" si="57"/>
        <v>0.60293335803690373</v>
      </c>
      <c r="G643" s="23">
        <f t="shared" si="58"/>
        <v>3.9460353018944088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si="55"/>
        <v>1.3444075248999241</v>
      </c>
      <c r="E644" s="23">
        <f t="shared" si="56"/>
        <v>0.97326817571632618</v>
      </c>
      <c r="F644" s="23">
        <f t="shared" si="57"/>
        <v>0.60250994844817651</v>
      </c>
      <c r="G644" s="23">
        <f t="shared" si="58"/>
        <v>3.9428428513327387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si="55"/>
        <v>1.344526589475934</v>
      </c>
      <c r="E645" s="23">
        <f t="shared" si="56"/>
        <v>0.97509106200656559</v>
      </c>
      <c r="F645" s="23">
        <f t="shared" si="57"/>
        <v>0.60208697080482265</v>
      </c>
      <c r="G645" s="23">
        <f t="shared" si="58"/>
        <v>3.9396536575802821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si="55"/>
        <v>1.3446451107919406</v>
      </c>
      <c r="E646" s="23">
        <f t="shared" si="56"/>
        <v>0.97691343577985312</v>
      </c>
      <c r="F646" s="23">
        <f t="shared" si="57"/>
        <v>0.60166442406244314</v>
      </c>
      <c r="G646" s="23">
        <f t="shared" si="58"/>
        <v>3.9364677127624135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si="55"/>
        <v>1.3447630921479261</v>
      </c>
      <c r="E647" s="23">
        <f t="shared" si="56"/>
        <v>0.97873529937289194</v>
      </c>
      <c r="F647" s="23">
        <f t="shared" si="57"/>
        <v>0.60124230718766569</v>
      </c>
      <c r="G647" s="23">
        <f t="shared" si="58"/>
        <v>3.9332850090876472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si="55"/>
        <v>1.344880536818853</v>
      </c>
      <c r="E648" s="23">
        <f t="shared" si="56"/>
        <v>0.98055665510820222</v>
      </c>
      <c r="F648" s="23">
        <f t="shared" si="57"/>
        <v>0.60082061915800233</v>
      </c>
      <c r="G648" s="23">
        <f t="shared" si="58"/>
        <v>3.9301055388465618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si="55"/>
        <v>1.3449974480548927</v>
      </c>
      <c r="E649" s="23">
        <f t="shared" si="56"/>
        <v>0.98237750529422796</v>
      </c>
      <c r="F649" s="23">
        <f t="shared" si="57"/>
        <v>0.60039935896170926</v>
      </c>
      <c r="G649" s="23">
        <f t="shared" si="58"/>
        <v>3.9269292944107481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si="55"/>
        <v>1.34511382908165</v>
      </c>
      <c r="E650" s="23">
        <f t="shared" si="56"/>
        <v>0.98419785222544465</v>
      </c>
      <c r="F650" s="23">
        <f t="shared" si="57"/>
        <v>0.59997852559764719</v>
      </c>
      <c r="G650" s="23">
        <f t="shared" si="58"/>
        <v>3.9237562682317511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si="55"/>
        <v>1.3452296831003854</v>
      </c>
      <c r="E651" s="23">
        <f t="shared" si="56"/>
        <v>0.98601769818246243</v>
      </c>
      <c r="F651" s="23">
        <f t="shared" si="57"/>
        <v>0.59955811807514559</v>
      </c>
      <c r="G651" s="23">
        <f t="shared" si="58"/>
        <v>3.9205864528400522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si="55"/>
        <v>1.3453450132882354</v>
      </c>
      <c r="E652" s="23">
        <f t="shared" si="56"/>
        <v>0.98783704543213324</v>
      </c>
      <c r="F652" s="23">
        <f t="shared" si="57"/>
        <v>0.59913813541386596</v>
      </c>
      <c r="G652" s="23">
        <f t="shared" si="58"/>
        <v>3.9174198408440311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si="55"/>
        <v>1.3454598227984305</v>
      </c>
      <c r="E653" s="23">
        <f t="shared" si="56"/>
        <v>0.98965589622765304</v>
      </c>
      <c r="F653" s="23">
        <f t="shared" si="57"/>
        <v>0.59871857664366979</v>
      </c>
      <c r="G653" s="23">
        <f t="shared" si="58"/>
        <v>3.9142564249289769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si="55"/>
        <v>1.34557411476051</v>
      </c>
      <c r="E654" s="23">
        <f t="shared" si="56"/>
        <v>0.99147425280866419</v>
      </c>
      <c r="F654" s="23">
        <f t="shared" si="57"/>
        <v>0.59829944080448572</v>
      </c>
      <c r="G654" s="23">
        <f t="shared" si="58"/>
        <v>3.9110961978560819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si="55"/>
        <v>1.3456878922805366</v>
      </c>
      <c r="E655" s="23">
        <f t="shared" si="56"/>
        <v>0.99329211740135848</v>
      </c>
      <c r="F655" s="23">
        <f t="shared" si="57"/>
        <v>0.59788072694617922</v>
      </c>
      <c r="G655" s="23">
        <f t="shared" si="58"/>
        <v>3.9079391524614615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si="55"/>
        <v>1.3458011584413061</v>
      </c>
      <c r="E656" s="23">
        <f t="shared" si="56"/>
        <v>0.99510949221857703</v>
      </c>
      <c r="F656" s="23">
        <f t="shared" si="57"/>
        <v>0.59746243412842459</v>
      </c>
      <c r="G656" s="23">
        <f t="shared" si="58"/>
        <v>3.9047852816551862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si="55"/>
        <v>1.3459139163025566</v>
      </c>
      <c r="E657" s="23">
        <f t="shared" si="56"/>
        <v>0.99692637945991014</v>
      </c>
      <c r="F657" s="23">
        <f t="shared" si="57"/>
        <v>0.59704456142057738</v>
      </c>
      <c r="G657" s="23">
        <f t="shared" si="58"/>
        <v>3.9016345784203268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si="55"/>
        <v>1.3460261689011761</v>
      </c>
      <c r="E658" s="23">
        <f t="shared" si="56"/>
        <v>0.99874278131179672</v>
      </c>
      <c r="F658" s="23">
        <f t="shared" si="57"/>
        <v>0.5966271079015496</v>
      </c>
      <c r="G658" s="23">
        <f t="shared" si="58"/>
        <v>3.8984870358120038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si="55"/>
        <v>1.3461379192514054</v>
      </c>
      <c r="E659" s="23">
        <f t="shared" si="56"/>
        <v>1.0005586999476221</v>
      </c>
      <c r="F659" s="23">
        <f t="shared" si="57"/>
        <v>0.5962100726596854</v>
      </c>
      <c r="G659" s="23">
        <f t="shared" si="58"/>
        <v>3.8953426469564572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si="55"/>
        <v>1.3462491703450414</v>
      </c>
      <c r="E660" s="23">
        <f t="shared" si="56"/>
        <v>1.0023741375278163</v>
      </c>
      <c r="F660" s="23">
        <f t="shared" si="57"/>
        <v>0.59579345479263879</v>
      </c>
      <c r="G660" s="23">
        <f t="shared" si="58"/>
        <v>3.892201405050121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si="55"/>
        <v>1.3463599251516376</v>
      </c>
      <c r="E661" s="23">
        <f t="shared" si="56"/>
        <v>1.0041890961999489</v>
      </c>
      <c r="F661" s="23">
        <f t="shared" si="57"/>
        <v>0.59537725340725356</v>
      </c>
      <c r="G661" s="23">
        <f t="shared" si="58"/>
        <v>3.8890633033587174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si="55"/>
        <v>1.3464701866187012</v>
      </c>
      <c r="E662" s="23">
        <f t="shared" si="56"/>
        <v>1.0060035780988257</v>
      </c>
      <c r="F662" s="23">
        <f t="shared" si="57"/>
        <v>0.59496146761944302</v>
      </c>
      <c r="G662" s="23">
        <f t="shared" si="58"/>
        <v>3.8859283352163572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si="55"/>
        <v>1.3465799576718906</v>
      </c>
      <c r="E663" s="23">
        <f t="shared" si="56"/>
        <v>1.0078175853465823</v>
      </c>
      <c r="F663" s="23">
        <f t="shared" si="57"/>
        <v>0.59454609655407287</v>
      </c>
      <c r="G663" s="23">
        <f t="shared" si="58"/>
        <v>3.8827964940246429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si="55"/>
        <v>1.3466892412152081</v>
      </c>
      <c r="E664" s="23">
        <f t="shared" si="56"/>
        <v>1.0096311200527799</v>
      </c>
      <c r="F664" s="23">
        <f t="shared" si="57"/>
        <v>0.5941311393448454</v>
      </c>
      <c r="G664" s="23">
        <f t="shared" si="58"/>
        <v>3.879667773251811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si="55"/>
        <v>1.3467980401311928</v>
      </c>
      <c r="E665" s="23">
        <f t="shared" si="56"/>
        <v>1.0114441843144957</v>
      </c>
      <c r="F665" s="23">
        <f t="shared" si="57"/>
        <v>0.59371659513418362</v>
      </c>
      <c r="G665" s="23">
        <f t="shared" si="58"/>
        <v>3.8765421664318462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si="55"/>
        <v>1.3469063572811104</v>
      </c>
      <c r="E666" s="23">
        <f t="shared" si="56"/>
        <v>1.0132567802164176</v>
      </c>
      <c r="F666" s="23">
        <f t="shared" si="57"/>
        <v>0.59330246307311862</v>
      </c>
      <c r="G666" s="23">
        <f t="shared" si="58"/>
        <v>3.8734196671636387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si="55"/>
        <v>1.3470141955051416</v>
      </c>
      <c r="E667" s="23">
        <f t="shared" si="56"/>
        <v>1.015068909830934</v>
      </c>
      <c r="F667" s="23">
        <f t="shared" si="57"/>
        <v>0.59288874232117739</v>
      </c>
      <c r="G667" s="23">
        <f t="shared" si="58"/>
        <v>3.8703002691101376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si="55"/>
        <v>1.3471215576225679</v>
      </c>
      <c r="E668" s="23">
        <f t="shared" si="56"/>
        <v>1.0168805752182257</v>
      </c>
      <c r="F668" s="23">
        <f t="shared" si="57"/>
        <v>0.59247543204627207</v>
      </c>
      <c r="G668" s="23">
        <f t="shared" si="58"/>
        <v>3.8671839659975142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si="55"/>
        <v>1.3472284464319562</v>
      </c>
      <c r="E669" s="23">
        <f t="shared" si="56"/>
        <v>1.0186917784263525</v>
      </c>
      <c r="F669" s="23">
        <f t="shared" si="57"/>
        <v>0.59206253142459142</v>
      </c>
      <c r="G669" s="23">
        <f t="shared" si="58"/>
        <v>3.8640707516143418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si="55"/>
        <v>1.3473348647113406</v>
      </c>
      <c r="E670" s="23">
        <f t="shared" si="56"/>
        <v>1.020502521491347</v>
      </c>
      <c r="F670" s="23">
        <f t="shared" si="57"/>
        <v>0.59165003964049212</v>
      </c>
      <c r="G670" s="23">
        <f t="shared" si="58"/>
        <v>3.860960619810784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si="55"/>
        <v>1.3474408152184041</v>
      </c>
      <c r="E671" s="23">
        <f t="shared" si="56"/>
        <v>1.0223128064372988</v>
      </c>
      <c r="F671" s="23">
        <f t="shared" si="57"/>
        <v>0.59123795588639283</v>
      </c>
      <c r="G671" s="23">
        <f t="shared" si="58"/>
        <v>3.8578535644977854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si="55"/>
        <v>1.3475463006906554</v>
      </c>
      <c r="E672" s="23">
        <f t="shared" si="56"/>
        <v>1.0241226352764443</v>
      </c>
      <c r="F672" s="23">
        <f t="shared" si="57"/>
        <v>0.59082627936266929</v>
      </c>
      <c r="G672" s="23">
        <f t="shared" si="58"/>
        <v>3.8547495796462896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si="55"/>
        <v>1.347651323845608</v>
      </c>
      <c r="E673" s="23">
        <f t="shared" si="56"/>
        <v>1.025932010009251</v>
      </c>
      <c r="F673" s="23">
        <f t="shared" si="57"/>
        <v>0.59041500927754964</v>
      </c>
      <c r="G673" s="23">
        <f t="shared" si="58"/>
        <v>3.8516486592864427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si="61">1+$E$14/$E$13*(1-$C$19^2/C674^2)</f>
        <v>1.3477558873809534</v>
      </c>
      <c r="E674" s="23">
        <f t="shared" ref="E674:E689" si="62">$C$20*(C674/$C$19-$C$19/C674)</f>
        <v>1.0277409326245071</v>
      </c>
      <c r="F674" s="23">
        <f t="shared" ref="F674:F689" si="63">(D674^2+E674^2)^0.5/(D674^2+E674^2)</f>
        <v>0.59000414484701236</v>
      </c>
      <c r="G674" s="23">
        <f t="shared" ref="G674:G689" si="64">F674*$C$22/$C$12-$C$3</f>
        <v>3.848550797506832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si="61"/>
        <v>1.3478599939747344</v>
      </c>
      <c r="E675" s="23">
        <f t="shared" si="62"/>
        <v>1.0295494050994021</v>
      </c>
      <c r="F675" s="23">
        <f t="shared" si="63"/>
        <v>0.5895936852946857</v>
      </c>
      <c r="G675" s="23">
        <f t="shared" si="64"/>
        <v>3.8454559884537178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si="61"/>
        <v>1.3479636462855185</v>
      </c>
      <c r="E676" s="23">
        <f t="shared" si="62"/>
        <v>1.0313574293996144</v>
      </c>
      <c r="F676" s="23">
        <f t="shared" si="63"/>
        <v>0.58918362985174633</v>
      </c>
      <c r="G676" s="23">
        <f t="shared" si="64"/>
        <v>3.8423642263302793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si="61"/>
        <v>1.348066846952565</v>
      </c>
      <c r="E677" s="23">
        <f t="shared" si="62"/>
        <v>1.0331650074793945</v>
      </c>
      <c r="F677" s="23">
        <f t="shared" si="63"/>
        <v>0.58877397775682139</v>
      </c>
      <c r="G677" s="23">
        <f t="shared" si="64"/>
        <v>3.8392755053958676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si="61"/>
        <v>1.3481695985959949</v>
      </c>
      <c r="E678" s="23">
        <f t="shared" si="62"/>
        <v>1.0349721412816468</v>
      </c>
      <c r="F678" s="23">
        <f t="shared" si="63"/>
        <v>0.58836472825589103</v>
      </c>
      <c r="G678" s="23">
        <f t="shared" si="64"/>
        <v>3.8361898199652757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si="61"/>
        <v>1.3482719038169568</v>
      </c>
      <c r="E679" s="23">
        <f t="shared" si="62"/>
        <v>1.0367788327380132</v>
      </c>
      <c r="F679" s="23">
        <f t="shared" si="63"/>
        <v>0.58795588060219139</v>
      </c>
      <c r="G679" s="23">
        <f t="shared" si="64"/>
        <v>3.8331071644080077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si="61"/>
        <v>1.3483737651977905</v>
      </c>
      <c r="E680" s="23">
        <f t="shared" si="62"/>
        <v>1.0385850837689525</v>
      </c>
      <c r="F680" s="23">
        <f t="shared" si="63"/>
        <v>0.58754743405612064</v>
      </c>
      <c r="G680" s="23">
        <f t="shared" si="64"/>
        <v>3.8300275331475642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si="61"/>
        <v>1.3484751853021919</v>
      </c>
      <c r="E681" s="23">
        <f t="shared" si="62"/>
        <v>1.0403908962838242</v>
      </c>
      <c r="F681" s="23">
        <f t="shared" si="63"/>
        <v>0.58713938788514386</v>
      </c>
      <c r="G681" s="23">
        <f t="shared" si="64"/>
        <v>3.8269509206607331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si="61"/>
        <v>1.3485761666753717</v>
      </c>
      <c r="E682" s="23">
        <f t="shared" si="62"/>
        <v>1.0421962721809663</v>
      </c>
      <c r="F682" s="23">
        <f t="shared" si="63"/>
        <v>0.58673174136370099</v>
      </c>
      <c r="G682" s="23">
        <f t="shared" si="64"/>
        <v>3.8238773214768895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si="61"/>
        <v>1.3486767118442182</v>
      </c>
      <c r="E683" s="23">
        <f t="shared" si="62"/>
        <v>1.044001213347775</v>
      </c>
      <c r="F683" s="23">
        <f t="shared" si="63"/>
        <v>0.58632449377311513</v>
      </c>
      <c r="G683" s="23">
        <f t="shared" si="64"/>
        <v>3.8208067301773103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si="61"/>
        <v>1.3487768233174524</v>
      </c>
      <c r="E684" s="23">
        <f t="shared" si="62"/>
        <v>1.0458057216607839</v>
      </c>
      <c r="F684" s="23">
        <f t="shared" si="63"/>
        <v>0.58591764440150151</v>
      </c>
      <c r="G684" s="23">
        <f t="shared" si="64"/>
        <v>3.8177391413944783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si="61"/>
        <v>1.3488765035857866</v>
      </c>
      <c r="E685" s="23">
        <f t="shared" si="62"/>
        <v>1.0476097989857425</v>
      </c>
      <c r="F685" s="23">
        <f t="shared" si="63"/>
        <v>0.58551119254367912</v>
      </c>
      <c r="G685" s="23">
        <f t="shared" si="64"/>
        <v>3.8146745498114263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si="61"/>
        <v>1.3489757551220782</v>
      </c>
      <c r="E686" s="23">
        <f t="shared" si="62"/>
        <v>1.049413447177693</v>
      </c>
      <c r="F686" s="23">
        <f t="shared" si="63"/>
        <v>0.58510513750108151</v>
      </c>
      <c r="G686" s="23">
        <f t="shared" si="64"/>
        <v>3.8116129501610581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si="61"/>
        <v>1.3490745803814836</v>
      </c>
      <c r="E687" s="23">
        <f t="shared" si="62"/>
        <v>1.051216668081046</v>
      </c>
      <c r="F687" s="23">
        <f t="shared" si="63"/>
        <v>0.58469947858167026</v>
      </c>
      <c r="G687" s="23">
        <f t="shared" si="64"/>
        <v>3.8085543372254995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si="61"/>
        <v>1.3491729818016098</v>
      </c>
      <c r="E688" s="23">
        <f t="shared" si="62"/>
        <v>1.0530194635296577</v>
      </c>
      <c r="F688" s="23">
        <f t="shared" si="63"/>
        <v>0.58429421509984869</v>
      </c>
      <c r="G688" s="23">
        <f t="shared" si="64"/>
        <v>3.805498705835443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si="61"/>
        <v>1.3492709618026648</v>
      </c>
      <c r="E689" s="23">
        <f t="shared" si="62"/>
        <v>1.0548218353469068</v>
      </c>
      <c r="F689" s="23">
        <f t="shared" si="63"/>
        <v>0.58388934637637679</v>
      </c>
      <c r="G689" s="23">
        <f t="shared" si="64"/>
        <v>3.8024460508695133</v>
      </c>
      <c r="H689" s="23">
        <f t="shared" si="65"/>
        <v>12</v>
      </c>
    </row>
  </sheetData>
  <phoneticPr fontId="2"/>
  <pageMargins left="0.75" right="0.75" top="1" bottom="1" header="0.51200000000000001" footer="0.51200000000000001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L689"/>
  <sheetViews>
    <sheetView topLeftCell="A13" workbookViewId="0">
      <selection activeCell="N12" sqref="N12"/>
    </sheetView>
  </sheetViews>
  <sheetFormatPr defaultRowHeight="13.5" x14ac:dyDescent="0.15"/>
  <cols>
    <col min="1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計算途中過程!E6</f>
        <v>390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175</v>
      </c>
      <c r="C4" s="25">
        <f>C2+C3</f>
        <v>12.6</v>
      </c>
    </row>
    <row r="5" spans="2:5" x14ac:dyDescent="0.15">
      <c r="B5" s="23" t="s">
        <v>176</v>
      </c>
      <c r="C5" s="24">
        <f>計算途中過程!E14/計算途中過程!E8</f>
        <v>13.333333333333334</v>
      </c>
    </row>
    <row r="6" spans="2:5" x14ac:dyDescent="0.15">
      <c r="B6" s="23" t="s">
        <v>177</v>
      </c>
      <c r="C6" s="23">
        <f>C2*C5</f>
        <v>160</v>
      </c>
    </row>
    <row r="7" spans="2:5" x14ac:dyDescent="0.15">
      <c r="B7" s="23" t="s">
        <v>178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141</v>
      </c>
      <c r="C9" s="23">
        <f>C4/C5*C7</f>
        <v>0.89774999999999994</v>
      </c>
    </row>
    <row r="10" spans="2:5" x14ac:dyDescent="0.15">
      <c r="B10" s="23" t="s">
        <v>48</v>
      </c>
      <c r="C10" s="24">
        <f>計算途中過程!E77</f>
        <v>39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>C10/C11/計算途中過程!J83</f>
        <v>16.5785491641929</v>
      </c>
    </row>
    <row r="13" spans="2:5" x14ac:dyDescent="0.15">
      <c r="B13" s="23" t="s">
        <v>143</v>
      </c>
      <c r="C13" s="23">
        <f>計算途中過程!E81-計算途中過程!E78</f>
        <v>274.66759002770084</v>
      </c>
      <c r="D13" s="23" t="s">
        <v>52</v>
      </c>
      <c r="E13" s="23">
        <f>C13*0.000001</f>
        <v>2.7466759002770083E-4</v>
      </c>
    </row>
    <row r="14" spans="2:5" x14ac:dyDescent="0.15">
      <c r="B14" s="23" t="s">
        <v>51</v>
      </c>
      <c r="C14" s="24">
        <f>計算途中過程!E78</f>
        <v>105.33240997229917</v>
      </c>
      <c r="D14" s="23" t="s">
        <v>52</v>
      </c>
      <c r="E14" s="23">
        <f>C14*0.000001</f>
        <v>1.0533240997229917E-4</v>
      </c>
    </row>
    <row r="15" spans="2:5" x14ac:dyDescent="0.15">
      <c r="B15" s="23" t="s">
        <v>86</v>
      </c>
      <c r="C15" s="23">
        <f>計算途中過程!E80</f>
        <v>22</v>
      </c>
      <c r="D15" s="23" t="s">
        <v>70</v>
      </c>
      <c r="E15" s="23">
        <f>C15*0.000000001</f>
        <v>2.2000000000000002E-8</v>
      </c>
    </row>
    <row r="18" spans="2:11" x14ac:dyDescent="0.15">
      <c r="B18" s="23" t="s">
        <v>145</v>
      </c>
      <c r="C18" s="23">
        <f>8*C12^2*C9/PI()^2</f>
        <v>200.00400783277107</v>
      </c>
    </row>
    <row r="19" spans="2:11" x14ac:dyDescent="0.15">
      <c r="B19" s="23" t="s">
        <v>146</v>
      </c>
      <c r="C19" s="23">
        <f>1/(E14*E15)^0.5</f>
        <v>656912.68650264619</v>
      </c>
      <c r="D19" s="23" t="s">
        <v>165</v>
      </c>
      <c r="E19" s="29">
        <f>C19/2/PI()/1000</f>
        <v>104.55090123667274</v>
      </c>
    </row>
    <row r="20" spans="2:11" x14ac:dyDescent="0.15">
      <c r="B20" s="23" t="s">
        <v>148</v>
      </c>
      <c r="C20" s="23">
        <f>(E14/E15)^0.5/C18</f>
        <v>0.34596404922323531</v>
      </c>
      <c r="F20" s="23" t="s">
        <v>149</v>
      </c>
      <c r="G20" s="23">
        <f>MAX(F29:F689)</f>
        <v>2.2072896240613251</v>
      </c>
    </row>
    <row r="21" spans="2:11" x14ac:dyDescent="0.15">
      <c r="F21" s="23" t="s">
        <v>150</v>
      </c>
      <c r="G21" s="23">
        <f>MATCH(G20,F29:F689,0)</f>
        <v>77</v>
      </c>
    </row>
    <row r="22" spans="2:11" x14ac:dyDescent="0.15">
      <c r="B22" s="23" t="s">
        <v>151</v>
      </c>
      <c r="C22" s="23">
        <f>C1/2</f>
        <v>195</v>
      </c>
      <c r="F22" s="23" t="s">
        <v>152</v>
      </c>
      <c r="G22" s="23">
        <f ca="1">OFFSET(B28,G21,0,1,1)</f>
        <v>58</v>
      </c>
    </row>
    <row r="23" spans="2:11" x14ac:dyDescent="0.15">
      <c r="B23" s="23" t="s">
        <v>153</v>
      </c>
      <c r="C23" s="23">
        <f>C4*C12/C22</f>
        <v>1.0712293306093872</v>
      </c>
      <c r="F23" s="23" t="s">
        <v>154</v>
      </c>
      <c r="G23" s="23">
        <f>G20/C23</f>
        <v>2.0605201528655592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>1+$E$14/$E$13*(1-$C$19^2/C26^2)</f>
        <v>0.39132652367904297</v>
      </c>
      <c r="E26" s="23">
        <f>$C$20*(C26/$C$19-$C$19/C26)</f>
        <v>-0.34138648242694364</v>
      </c>
      <c r="F26" s="23">
        <f>(D26^2+E26^2)^0.5/(D26^2+E26^2)</f>
        <v>1.9256381494307167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si="1">1+$E$14/$E$13*(1-$C$19^2/C29^2)</f>
        <v>-9.0962414490180485</v>
      </c>
      <c r="E29" s="23">
        <f t="shared" ref="E29:E92" si="2">$C$20*(C29/$C$19-$C$19/C29)</f>
        <v>-1.7423616782295961</v>
      </c>
      <c r="F29" s="23">
        <f t="shared" ref="F29:F92" si="3">(D29^2+E29^2)^0.5/(D29^2+E29^2)</f>
        <v>0.10797257978500499</v>
      </c>
      <c r="G29" s="23">
        <f>F29*$C$22/$C$12-$C$3</f>
        <v>0.66999370388518475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si="1"/>
        <v>-8.5912692375727548</v>
      </c>
      <c r="E30" s="23">
        <f t="shared" si="2"/>
        <v>-1.6965963572437504</v>
      </c>
      <c r="F30" s="23">
        <f t="shared" si="3"/>
        <v>0.11419190380726459</v>
      </c>
      <c r="G30" s="23">
        <f t="shared" ref="G30:G93" si="4">F30*$C$22/$C$12-$C$3</f>
        <v>0.74314655775251903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si="1"/>
        <v>-8.1219353045926024</v>
      </c>
      <c r="E31" s="23">
        <f t="shared" si="2"/>
        <v>-1.6529315503776363</v>
      </c>
      <c r="F31" s="23">
        <f t="shared" si="3"/>
        <v>0.12065016028813877</v>
      </c>
      <c r="G31" s="23">
        <f t="shared" si="4"/>
        <v>0.81910977994390899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si="1"/>
        <v>-7.6849633235551913</v>
      </c>
      <c r="E32" s="23">
        <f t="shared" si="2"/>
        <v>-1.6112207101345284</v>
      </c>
      <c r="F32" s="23">
        <f t="shared" si="3"/>
        <v>0.12735527224911453</v>
      </c>
      <c r="G32" s="23">
        <f t="shared" si="4"/>
        <v>0.89797656252185976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si="1"/>
        <v>-7.2774449959795398</v>
      </c>
      <c r="E33" s="23">
        <f t="shared" si="2"/>
        <v>-1.5713306115174033</v>
      </c>
      <c r="F33" s="23">
        <f t="shared" si="3"/>
        <v>0.13431559553679112</v>
      </c>
      <c r="G33" s="23">
        <f t="shared" si="4"/>
        <v>0.97984518851890534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si="1"/>
        <v>-6.896791534908572</v>
      </c>
      <c r="E34" s="23">
        <f t="shared" si="2"/>
        <v>-1.5331398717511955</v>
      </c>
      <c r="F34" s="23">
        <f t="shared" si="3"/>
        <v>0.14153994371875014</v>
      </c>
      <c r="G34" s="23">
        <f t="shared" si="4"/>
        <v>1.0648193247674911</v>
      </c>
      <c r="H34" s="23">
        <f t="shared" si="5"/>
        <v>12</v>
      </c>
      <c r="K34" s="23" t="s">
        <v>160</v>
      </c>
      <c r="L34" s="23">
        <f ca="1">MATCH(C2,OFFSET(G28,G21,0,661-G21),-1)</f>
        <v>77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si="1"/>
        <v>-6.5406924495151104</v>
      </c>
      <c r="E35" s="23">
        <f t="shared" si="2"/>
        <v>-1.4965376630847584</v>
      </c>
      <c r="F35" s="23">
        <f t="shared" si="3"/>
        <v>0.14903761467653842</v>
      </c>
      <c r="G35" s="23">
        <f t="shared" si="4"/>
        <v>1.1530083346916227</v>
      </c>
      <c r="H35" s="23">
        <f t="shared" si="5"/>
        <v>12</v>
      </c>
      <c r="K35" s="23" t="s">
        <v>135</v>
      </c>
      <c r="L35" s="23">
        <f ca="1">INDEX(G29:G689,G21+L34,0)</f>
        <v>11.979997991865392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si="1"/>
        <v>-6.2070804016155412</v>
      </c>
      <c r="E36" s="23">
        <f t="shared" si="2"/>
        <v>-1.4614225899159794</v>
      </c>
      <c r="F36" s="23">
        <f t="shared" si="3"/>
        <v>0.15681841900959928</v>
      </c>
      <c r="G36" s="23">
        <f t="shared" si="4"/>
        <v>1.2445276123992226</v>
      </c>
      <c r="H36" s="23">
        <f t="shared" si="5"/>
        <v>12</v>
      </c>
      <c r="K36" s="23" t="s">
        <v>152</v>
      </c>
      <c r="L36" s="23">
        <f ca="1">INDEX(B29:B689,G21+L34,0)</f>
        <v>96.5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si="1"/>
        <v>-5.8941011328880757</v>
      </c>
      <c r="E37" s="23">
        <f t="shared" si="2"/>
        <v>-1.4277017062762545</v>
      </c>
      <c r="F37" s="23">
        <f t="shared" si="3"/>
        <v>0.16489271037029218</v>
      </c>
      <c r="G37" s="23">
        <f t="shared" si="4"/>
        <v>1.3394989394883123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si="1"/>
        <v>-5.6000876435610838</v>
      </c>
      <c r="E38" s="23">
        <f t="shared" si="2"/>
        <v>-1.395289653622988</v>
      </c>
      <c r="F38" s="23">
        <f t="shared" si="3"/>
        <v>0.17327141785631864</v>
      </c>
      <c r="G38" s="23">
        <f t="shared" si="4"/>
        <v>1.4380508660527922</v>
      </c>
      <c r="H38" s="23">
        <f t="shared" si="5"/>
        <v>12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si="1"/>
        <v>-5.3235379492867345</v>
      </c>
      <c r="E39" s="23">
        <f t="shared" si="2"/>
        <v>-1.3641079020969928</v>
      </c>
      <c r="F39" s="23">
        <f t="shared" si="3"/>
        <v>0.18196608059275912</v>
      </c>
      <c r="G39" s="23">
        <f t="shared" si="4"/>
        <v>1.5403191174428366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si="1"/>
        <v>-5.0630958605360075</v>
      </c>
      <c r="E40" s="23">
        <f t="shared" si="2"/>
        <v>-1.3340840810437242</v>
      </c>
      <c r="F40" s="23">
        <f t="shared" si="3"/>
        <v>0.19098888464131789</v>
      </c>
      <c r="G40" s="23">
        <f t="shared" si="4"/>
        <v>1.6464470283983439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si="1"/>
        <v>-4.8175343240762221</v>
      </c>
      <c r="E41" s="23">
        <f t="shared" si="2"/>
        <v>-1.3051513867820621</v>
      </c>
      <c r="F41" s="23">
        <f t="shared" si="3"/>
        <v>0.20035270237900965</v>
      </c>
      <c r="G41" s="23">
        <f t="shared" si="4"/>
        <v>1.7565860062284218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si="1"/>
        <v>-4.5857409435246357</v>
      </c>
      <c r="E42" s="23">
        <f t="shared" si="2"/>
        <v>-1.2772480574181431</v>
      </c>
      <c r="F42" s="23">
        <f t="shared" si="3"/>
        <v>0.21007113449206408</v>
      </c>
      <c r="G42" s="23">
        <f t="shared" si="4"/>
        <v>1.8708960247515574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si="1"/>
        <v>-4.3667053592009388</v>
      </c>
      <c r="E43" s="23">
        <f t="shared" si="2"/>
        <v>-1.2503169060132029</v>
      </c>
      <c r="F43" s="23">
        <f t="shared" si="3"/>
        <v>0.22015855473285059</v>
      </c>
      <c r="G43" s="23">
        <f t="shared" si="4"/>
        <v>1.989546150734951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si="1"/>
        <v>-4.1595082193420874</v>
      </c>
      <c r="E44" s="23">
        <f t="shared" si="2"/>
        <v>-1.2243049046785706</v>
      </c>
      <c r="F44" s="23">
        <f t="shared" si="3"/>
        <v>0.23063015758758718</v>
      </c>
      <c r="G44" s="23">
        <f t="shared" si="4"/>
        <v>2.1127151045710297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si="1"/>
        <v>-3.9633115174108191</v>
      </c>
      <c r="E45" s="23">
        <f t="shared" si="2"/>
        <v>-1.1991628132319074</v>
      </c>
      <c r="F45" s="23">
        <f t="shared" si="3"/>
        <v>0.24150200899983287</v>
      </c>
      <c r="G45" s="23">
        <f t="shared" si="4"/>
        <v>2.2405918568966676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si="1"/>
        <v>-3.7773501054790657</v>
      </c>
      <c r="E46" s="23">
        <f t="shared" si="2"/>
        <v>-1.1748448469422685</v>
      </c>
      <c r="F46" s="23">
        <f t="shared" si="3"/>
        <v>0.25279110028840379</v>
      </c>
      <c r="G46" s="23">
        <f t="shared" si="4"/>
        <v>2.3733762627858122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si="1"/>
        <v>-3.6009242228933633</v>
      </c>
      <c r="E47" s="23">
        <f t="shared" si="2"/>
        <v>-1.1513083786463592</v>
      </c>
      <c r="F47" s="23">
        <f t="shared" si="3"/>
        <v>0.26451540538735507</v>
      </c>
      <c r="G47" s="23">
        <f t="shared" si="4"/>
        <v>2.5112797350168701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si="1"/>
        <v>-3.4333929037448181</v>
      </c>
      <c r="E48" s="23">
        <f t="shared" si="2"/>
        <v>-1.1285136711580575</v>
      </c>
      <c r="F48" s="23">
        <f t="shared" si="3"/>
        <v>0.27669394151869231</v>
      </c>
      <c r="G48" s="23">
        <f t="shared" si="4"/>
        <v>2.6545259577165012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si="1"/>
        <v>-3.2741681469635529</v>
      </c>
      <c r="E49" s="23">
        <f t="shared" si="2"/>
        <v>-1.106423636436983</v>
      </c>
      <c r="F49" s="23">
        <f t="shared" si="3"/>
        <v>0.28934683338388711</v>
      </c>
      <c r="G49" s="23">
        <f t="shared" si="4"/>
        <v>2.8033516413922479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si="1"/>
        <v>-3.1227097498555496</v>
      </c>
      <c r="E50" s="23">
        <f t="shared" si="2"/>
        <v>-1.0850036184454033</v>
      </c>
      <c r="F50" s="23">
        <f t="shared" si="3"/>
        <v>0.30249538092600314</v>
      </c>
      <c r="G50" s="23">
        <f t="shared" si="4"/>
        <v>2.9580073199633499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si="1"/>
        <v>-2.9785207201786825</v>
      </c>
      <c r="E51" s="23">
        <f t="shared" si="2"/>
        <v>-1.0642211970189881</v>
      </c>
      <c r="F51" s="23">
        <f t="shared" si="3"/>
        <v>0.31616213066778109</v>
      </c>
      <c r="G51" s="23">
        <f t="shared" si="4"/>
        <v>3.11875818985266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si="1"/>
        <v>-2.8411431938855749</v>
      </c>
      <c r="E52" s="23">
        <f t="shared" si="2"/>
        <v>-1.0440460104165388</v>
      </c>
      <c r="F52" s="23">
        <f t="shared" si="3"/>
        <v>0.33037095056922311</v>
      </c>
      <c r="G52" s="23">
        <f t="shared" si="4"/>
        <v>3.2858849904755703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si="1"/>
        <v>-2.7101547958270227</v>
      </c>
      <c r="E53" s="23">
        <f t="shared" si="2"/>
        <v>-1.0244495945056826</v>
      </c>
      <c r="F53" s="23">
        <f t="shared" si="3"/>
        <v>0.34514710826719752</v>
      </c>
      <c r="G53" s="23">
        <f t="shared" si="4"/>
        <v>3.4596849245088985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si="1"/>
        <v>-2.5851653893239672</v>
      </c>
      <c r="E54" s="23">
        <f t="shared" si="2"/>
        <v>-1.0054052367929609</v>
      </c>
      <c r="F54" s="23">
        <f t="shared" si="3"/>
        <v>0.36051735245458577</v>
      </c>
      <c r="G54" s="23">
        <f t="shared" si="4"/>
        <v>3.6404726150876487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si="1"/>
        <v>-2.4658141678353234</v>
      </c>
      <c r="E55" s="23">
        <f t="shared" si="2"/>
        <v>-0.98688784372391303</v>
      </c>
      <c r="F55" s="23">
        <f t="shared" si="3"/>
        <v>0.37650999702162996</v>
      </c>
      <c r="G55" s="23">
        <f t="shared" si="4"/>
        <v>3.828581095491304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si="1"/>
        <v>-2.3517670481840551</v>
      </c>
      <c r="E56" s="23">
        <f t="shared" si="2"/>
        <v>-0.96887381986673282</v>
      </c>
      <c r="F56" s="23">
        <f t="shared" si="3"/>
        <v>0.39315500741022769</v>
      </c>
      <c r="G56" s="23">
        <f t="shared" si="4"/>
        <v>4.024362824859212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si="1"/>
        <v>-2.2427143301289827</v>
      </c>
      <c r="E57" s="23">
        <f t="shared" si="2"/>
        <v>-0.95134095775619054</v>
      </c>
      <c r="F57" s="23">
        <f t="shared" si="3"/>
        <v>0.41048408841414163</v>
      </c>
      <c r="G57" s="23">
        <f t="shared" si="4"/>
        <v>4.2281907209130898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si="1"/>
        <v>-2.1383685916289124</v>
      </c>
      <c r="E58" s="23">
        <f t="shared" si="2"/>
        <v>-0.93426833731634606</v>
      </c>
      <c r="F58" s="23">
        <f t="shared" si="3"/>
        <v>0.42853077238367493</v>
      </c>
      <c r="G58" s="23">
        <f t="shared" si="4"/>
        <v>4.4404591974369412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si="1"/>
        <v>-2.0384627930581076</v>
      </c>
      <c r="E59" s="23">
        <f t="shared" si="2"/>
        <v>-0.91763623390416893</v>
      </c>
      <c r="F59" s="23">
        <f t="shared" si="3"/>
        <v>0.44733050644925704</v>
      </c>
      <c r="G59" s="23">
        <f t="shared" si="4"/>
        <v>4.6615851902172016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si="1"/>
        <v>-1.9427485669975875</v>
      </c>
      <c r="E60" s="23">
        <f t="shared" si="2"/>
        <v>-0.90142603412412381</v>
      </c>
      <c r="F60" s="23">
        <f t="shared" si="3"/>
        <v>0.46692073694870295</v>
      </c>
      <c r="G60" s="23">
        <f t="shared" si="4"/>
        <v>4.892009150091976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si="1"/>
        <v>-1.8509946731280076</v>
      </c>
      <c r="E61" s="23">
        <f t="shared" si="2"/>
        <v>-0.88562015865820565</v>
      </c>
      <c r="F61" s="23">
        <f t="shared" si="3"/>
        <v>0.48734098870856063</v>
      </c>
      <c r="G61" s="23">
        <f t="shared" si="4"/>
        <v>5.1321959754730919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si="1"/>
        <v>-1.7629856002565192</v>
      </c>
      <c r="E62" s="23">
        <f t="shared" si="2"/>
        <v>-0.87020199143871035</v>
      </c>
      <c r="F62" s="23">
        <f t="shared" si="3"/>
        <v>0.50863293616802574</v>
      </c>
      <c r="G62" s="23">
        <f t="shared" si="4"/>
        <v>5.3826358489189072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si="1"/>
        <v>-1.6785202996802444</v>
      </c>
      <c r="E63" s="23">
        <f t="shared" si="2"/>
        <v>-0.85515581456375578</v>
      </c>
      <c r="F63" s="23">
        <f t="shared" si="3"/>
        <v>0.53084046251708683</v>
      </c>
      <c r="G63" s="23">
        <f t="shared" si="4"/>
        <v>5.6438449327282463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si="1"/>
        <v>-1.5974110359718563</v>
      </c>
      <c r="E64" s="23">
        <f t="shared" si="2"/>
        <v>-0.84046674841956071</v>
      </c>
      <c r="F64" s="23">
        <f t="shared" si="3"/>
        <v>0.5540097020166872</v>
      </c>
      <c r="G64" s="23">
        <f t="shared" si="4"/>
        <v>5.9163658667180705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si="1"/>
        <v>-1.5194823429094537</v>
      </c>
      <c r="E65" s="23">
        <f t="shared" si="2"/>
        <v>-0.82612069652991071</v>
      </c>
      <c r="F65" s="23">
        <f t="shared" si="3"/>
        <v>0.57818905944020738</v>
      </c>
      <c r="G65" s="23">
        <f t="shared" si="4"/>
        <v>6.2007679968978362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si="1"/>
        <v>-1.4445700736985931</v>
      </c>
      <c r="E66" s="23">
        <f t="shared" si="2"/>
        <v>-0.81210429470307011</v>
      </c>
      <c r="F66" s="23">
        <f t="shared" si="3"/>
        <v>0.60342919907923831</v>
      </c>
      <c r="G66" s="23">
        <f t="shared" si="4"/>
        <v>6.4976472461533383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si="1"/>
        <v>-1.3725205358782961</v>
      </c>
      <c r="E67" s="23">
        <f t="shared" si="2"/>
        <v>-0.7984048640904694</v>
      </c>
      <c r="F67" s="23">
        <f t="shared" si="3"/>
        <v>0.62978299394378356</v>
      </c>
      <c r="G67" s="23">
        <f t="shared" si="4"/>
        <v>6.8076255167299795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si="1"/>
        <v>-1.3031897023904473</v>
      </c>
      <c r="E68" s="23">
        <f t="shared" si="2"/>
        <v>-0.78501036781055555</v>
      </c>
      <c r="F68" s="23">
        <f t="shared" si="3"/>
        <v>0.65730542360412059</v>
      </c>
      <c r="G68" s="23">
        <f t="shared" si="4"/>
        <v>7.1313494886296027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si="1"/>
        <v>-1.2364424912444774</v>
      </c>
      <c r="E69" s="23">
        <f t="shared" si="2"/>
        <v>-0.7719093708258522</v>
      </c>
      <c r="F69" s="23">
        <f t="shared" si="3"/>
        <v>0.6860534065120395</v>
      </c>
      <c r="G69" s="23">
        <f t="shared" si="4"/>
        <v>7.4694886473415121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si="1"/>
        <v>-1.1721521070448357</v>
      </c>
      <c r="E70" s="23">
        <f t="shared" si="2"/>
        <v>-0.75909100279209252</v>
      </c>
      <c r="F70" s="23">
        <f t="shared" si="3"/>
        <v>0.71608554954675574</v>
      </c>
      <c r="G70" s="23">
        <f t="shared" si="4"/>
        <v>7.8227323379545766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si="1"/>
        <v>-1.1101994383831539</v>
      </c>
      <c r="E71" s="23">
        <f t="shared" si="2"/>
        <v>-0.74654492362570568</v>
      </c>
      <c r="F71" s="23">
        <f t="shared" si="3"/>
        <v>0.74746179390505452</v>
      </c>
      <c r="G71" s="23">
        <f t="shared" si="4"/>
        <v>8.1917856000508174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si="1"/>
        <v>-1.0504725057433748</v>
      </c>
      <c r="E72" s="23">
        <f t="shared" si="2"/>
        <v>-0.73426129156040054</v>
      </c>
      <c r="F72" s="23">
        <f t="shared" si="3"/>
        <v>0.78024293226079422</v>
      </c>
      <c r="G72" s="23">
        <f t="shared" si="4"/>
        <v>8.5773634884450356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si="1"/>
        <v>-0.99286595513811604</v>
      </c>
      <c r="E73" s="23">
        <f t="shared" si="2"/>
        <v>-0.7222307334854251</v>
      </c>
      <c r="F73" s="23">
        <f t="shared" si="3"/>
        <v>0.81448996734916079</v>
      </c>
      <c r="G73" s="23">
        <f t="shared" si="4"/>
        <v>8.9801835287327147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si="1"/>
        <v>-0.93728059319773283</v>
      </c>
      <c r="E74" s="23">
        <f t="shared" si="2"/>
        <v>-0.71044431737759028</v>
      </c>
      <c r="F74" s="23">
        <f t="shared" si="3"/>
        <v>0.85026327682902159</v>
      </c>
      <c r="G74" s="23">
        <f t="shared" si="4"/>
        <v>9.4009558942446194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si="1"/>
        <v>-0.88362295987876327</v>
      </c>
      <c r="E75" s="23">
        <f t="shared" si="2"/>
        <v>-0.69889352665664739</v>
      </c>
      <c r="F75" s="23">
        <f t="shared" si="3"/>
        <v>0.88762154356399192</v>
      </c>
      <c r="G75" s="23">
        <f t="shared" si="4"/>
        <v>9.8403708238123642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si="1"/>
        <v>-0.83180493535258071</v>
      </c>
      <c r="E76" s="23">
        <f t="shared" si="2"/>
        <v>-0.6875702363092554</v>
      </c>
      <c r="F76" s="23">
        <f t="shared" si="3"/>
        <v>0.92662040458133021</v>
      </c>
      <c r="G76" s="23">
        <f t="shared" si="4"/>
        <v>10.29908273056993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si="1"/>
        <v>-0.78174337798484994</v>
      </c>
      <c r="E77" s="23">
        <f t="shared" si="2"/>
        <v>-0.67646669064086129</v>
      </c>
      <c r="F77" s="23">
        <f t="shared" si="3"/>
        <v>0.96731076633392732</v>
      </c>
      <c r="G77" s="23">
        <f t="shared" si="4"/>
        <v>10.777690385749672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si="1"/>
        <v>-0.73335979062697909</v>
      </c>
      <c r="E78" s="23">
        <f t="shared" si="2"/>
        <v>-0.6655754825274538</v>
      </c>
      <c r="F78" s="23">
        <f t="shared" si="3"/>
        <v>1.0097367291674342</v>
      </c>
      <c r="G78" s="23">
        <f t="shared" si="4"/>
        <v>11.276712505875986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si="1"/>
        <v>-0.68658001271710822</v>
      </c>
      <c r="E79" s="23">
        <f t="shared" si="2"/>
        <v>-0.65488953405053363</v>
      </c>
      <c r="F79" s="23">
        <f t="shared" si="3"/>
        <v>1.0539330610782691</v>
      </c>
      <c r="G79" s="23">
        <f t="shared" si="4"/>
        <v>11.796558038633879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si="1"/>
        <v>-0.64133393593424559</v>
      </c>
      <c r="E80" s="23">
        <f t="shared" si="2"/>
        <v>-0.64440207840889807</v>
      </c>
      <c r="F80" s="23">
        <f t="shared" si="3"/>
        <v>1.0999221613691503</v>
      </c>
      <c r="G80" s="23">
        <f t="shared" si="4"/>
        <v>12.337490448816737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si="1"/>
        <v>-0.59755524136874283</v>
      </c>
      <c r="E81" s="23">
        <f t="shared" si="2"/>
        <v>-0.63410664301009168</v>
      </c>
      <c r="F81" s="23">
        <f t="shared" si="3"/>
        <v>1.1477104606329624</v>
      </c>
      <c r="G81" s="23">
        <f t="shared" si="4"/>
        <v>12.899585374262344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si="1"/>
        <v>-0.55518115636827847</v>
      </c>
      <c r="E82" s="23">
        <f t="shared" si="2"/>
        <v>-0.6239970336527334</v>
      </c>
      <c r="F82" s="23">
        <f t="shared" si="3"/>
        <v>1.1972842172075757</v>
      </c>
      <c r="G82" s="23">
        <f t="shared" si="4"/>
        <v>13.48268118296728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si="1"/>
        <v>-0.51415222939385052</v>
      </c>
      <c r="E83" s="23">
        <f t="shared" si="2"/>
        <v>-0.61406731971847839</v>
      </c>
      <c r="F83" s="23">
        <f t="shared" si="3"/>
        <v>1.2486046950680394</v>
      </c>
      <c r="G83" s="23">
        <f t="shared" si="4"/>
        <v>14.086322254551822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si="1"/>
        <v>-0.47441212137723365</v>
      </c>
      <c r="E84" s="23">
        <f t="shared" si="2"/>
        <v>-0.60431182029922936</v>
      </c>
      <c r="F84" s="23">
        <f t="shared" si="3"/>
        <v>1.3016027478220917</v>
      </c>
      <c r="G84" s="23">
        <f t="shared" si="4"/>
        <v>14.709695276200868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si="1"/>
        <v>-0.43590741221198415</v>
      </c>
      <c r="E85" s="23">
        <f t="shared" si="2"/>
        <v>-0.59472509119139239</v>
      </c>
      <c r="F85" s="23">
        <f t="shared" si="3"/>
        <v>1.3561728920370197</v>
      </c>
      <c r="G85" s="23">
        <f t="shared" si="4"/>
        <v>15.351559532024547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si="1"/>
        <v>-0.39858742113640133</v>
      </c>
      <c r="E86" s="23">
        <f t="shared" si="2"/>
        <v>-0.58530191269461396</v>
      </c>
      <c r="F86" s="23">
        <f t="shared" si="3"/>
        <v>1.4121670341113108</v>
      </c>
      <c r="G86" s="23">
        <f t="shared" si="4"/>
        <v>16.010173117347794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si="1"/>
        <v>-0.36240403988023617</v>
      </c>
      <c r="E87" s="23">
        <f t="shared" si="2"/>
        <v>-0.57603727815753547</v>
      </c>
      <c r="F87" s="23">
        <f t="shared" si="3"/>
        <v>1.4693881203408592</v>
      </c>
      <c r="G87" s="23">
        <f t="shared" si="4"/>
        <v>16.683218249599879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si="1"/>
        <v>-0.32731157754900653</v>
      </c>
      <c r="E88" s="23">
        <f t="shared" si="2"/>
        <v>-0.56692638321774158</v>
      </c>
      <c r="F88" s="23">
        <f t="shared" si="3"/>
        <v>1.5275841085509398</v>
      </c>
      <c r="G88" s="23">
        <f t="shared" si="4"/>
        <v>17.367730361520749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si="1"/>
        <v>-0.29326661631164885</v>
      </c>
      <c r="E89" s="23">
        <f t="shared" si="2"/>
        <v>-0.55796461568731415</v>
      </c>
      <c r="F89" s="23">
        <f t="shared" si="3"/>
        <v>1.586442805126852</v>
      </c>
      <c r="G89" s="23">
        <f t="shared" si="4"/>
        <v>18.060037373348564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si="1"/>
        <v>-0.26022787704007411</v>
      </c>
      <c r="E90" s="23">
        <f t="shared" si="2"/>
        <v>-0.5491475460392421</v>
      </c>
      <c r="F90" s="23">
        <f t="shared" si="3"/>
        <v>1.645588259100029</v>
      </c>
      <c r="G90" s="23">
        <f t="shared" si="4"/>
        <v>18.755717279385205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si="1"/>
        <v>-0.22815609412396709</v>
      </c>
      <c r="E91" s="23">
        <f t="shared" si="2"/>
        <v>-0.54047091845345618</v>
      </c>
      <c r="F91" s="23">
        <f t="shared" si="3"/>
        <v>1.7045795308433598</v>
      </c>
      <c r="G91" s="23">
        <f t="shared" si="4"/>
        <v>19.449583665160073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si="1"/>
        <v>-0.19701389875165853</v>
      </c>
      <c r="E92" s="23">
        <f t="shared" si="2"/>
        <v>-0.53193064238445276</v>
      </c>
      <c r="F92" s="23">
        <f t="shared" si="3"/>
        <v>1.762912722117987</v>
      </c>
      <c r="G92" s="23">
        <f t="shared" si="4"/>
        <v>20.135709585220706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si="7">1+$E$14/$E$13*(1-$C$19^2/C93^2)</f>
        <v>-0.16676571000902074</v>
      </c>
      <c r="E93" s="23">
        <f t="shared" ref="E93:E156" si="8">$C$20*(C93/$C$19-$C$19/C93)</f>
        <v>-0.52352278461540158</v>
      </c>
      <c r="F93" s="23">
        <f t="shared" ref="F93:F156" si="9">(D93^2+E93^2)^0.5/(D93^2+E93^2)</f>
        <v>1.8200271238729739</v>
      </c>
      <c r="G93" s="23">
        <f t="shared" si="4"/>
        <v>20.807499874703776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si="7"/>
        <v>-0.13737763320357743</v>
      </c>
      <c r="E94" s="23">
        <f t="shared" si="8"/>
        <v>-0.51524356176630415</v>
      </c>
      <c r="F94" s="23">
        <f t="shared" si="9"/>
        <v>1.8753161645144063</v>
      </c>
      <c r="G94" s="23">
        <f t="shared" ref="G94:G157" si="10">F94*$C$22/$C$12-$C$3</f>
        <v>21.457819924926589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si="7"/>
        <v>-0.10881736487112414</v>
      </c>
      <c r="E95" s="23">
        <f t="shared" si="8"/>
        <v>-0.5070893332262183</v>
      </c>
      <c r="F95" s="23">
        <f t="shared" si="9"/>
        <v>1.9281434918984037</v>
      </c>
      <c r="G95" s="23">
        <f t="shared" si="10"/>
        <v>22.079184842800629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si="7"/>
        <v>-8.1054103967604263E-2</v>
      </c>
      <c r="E96" s="23">
        <f t="shared" si="8"/>
        <v>-0.49905659448180739</v>
      </c>
      <c r="F96" s="23">
        <f t="shared" si="9"/>
        <v>1.9778639924543335</v>
      </c>
      <c r="G96" s="23">
        <f t="shared" si="10"/>
        <v>22.664006681695142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si="7"/>
        <v>-5.4058468790199932E-2</v>
      </c>
      <c r="E97" s="23">
        <f t="shared" si="8"/>
        <v>-0.49114197081652461</v>
      </c>
      <c r="F97" s="23">
        <f t="shared" si="9"/>
        <v>2.0238488800412067</v>
      </c>
      <c r="G97" s="23">
        <f t="shared" si="10"/>
        <v>23.204889541264524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si="7"/>
        <v>-2.7802419209100426E-2</v>
      </c>
      <c r="E98" s="23">
        <f t="shared" si="8"/>
        <v>-0.48334221135663274</v>
      </c>
      <c r="F98" s="23">
        <f t="shared" si="9"/>
        <v>2.0655132675812622</v>
      </c>
      <c r="G98" s="23">
        <f t="shared" si="10"/>
        <v>23.694953870166032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si="7"/>
        <v>-2.2591838254870655E-3</v>
      </c>
      <c r="E99" s="23">
        <f t="shared" si="8"/>
        <v>-0.47565418344198485</v>
      </c>
      <c r="F99" s="23">
        <f t="shared" si="9"/>
        <v>2.1023440042881716</v>
      </c>
      <c r="G99" s="23">
        <f t="shared" si="10"/>
        <v>24.128163892751079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si="7"/>
        <v>2.2596808297694837E-2</v>
      </c>
      <c r="E100" s="23">
        <f t="shared" si="8"/>
        <v>-0.46807486730108749</v>
      </c>
      <c r="F100" s="23">
        <f t="shared" si="9"/>
        <v>2.1339251771588894</v>
      </c>
      <c r="G100" s="23">
        <f t="shared" si="10"/>
        <v>24.499627562388167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si="7"/>
        <v>4.6789991657329999E-2</v>
      </c>
      <c r="E101" s="23">
        <f t="shared" si="8"/>
        <v>-0.46060135101142968</v>
      </c>
      <c r="F101" s="23">
        <f t="shared" si="9"/>
        <v>2.1599586685370622</v>
      </c>
      <c r="G101" s="23">
        <f t="shared" si="10"/>
        <v>24.805838363373589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si="7"/>
        <v>7.034372438347225E-2</v>
      </c>
      <c r="E102" s="23">
        <f t="shared" si="8"/>
        <v>-0.45323082572740331</v>
      </c>
      <c r="F102" s="23">
        <f t="shared" si="9"/>
        <v>2.1802775899871398</v>
      </c>
      <c r="G102" s="23">
        <f t="shared" si="10"/>
        <v>25.044833322674542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si="7"/>
        <v>9.3280344640268242E-2</v>
      </c>
      <c r="E103" s="23">
        <f t="shared" si="8"/>
        <v>-0.44596058115938664</v>
      </c>
      <c r="F103" s="23">
        <f t="shared" si="9"/>
        <v>2.1948512299359457</v>
      </c>
      <c r="G103" s="23">
        <f t="shared" si="10"/>
        <v>25.216251205015844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si="7"/>
        <v>0.11562122360882132</v>
      </c>
      <c r="E104" s="23">
        <f t="shared" si="8"/>
        <v>-0.43878800128870071</v>
      </c>
      <c r="F104" s="23">
        <f t="shared" si="9"/>
        <v>2.2037812094302325</v>
      </c>
      <c r="G104" s="23">
        <f t="shared" si="10"/>
        <v>25.32128729618038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si="7"/>
        <v>0.13738681528669383</v>
      </c>
      <c r="E105" s="23">
        <f t="shared" si="8"/>
        <v>-0.43171056030420812</v>
      </c>
      <c r="F105" s="23">
        <f t="shared" si="9"/>
        <v>2.2072896240613251</v>
      </c>
      <c r="G105" s="23">
        <f t="shared" si="10"/>
        <v>25.362553926106038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si="7"/>
        <v>0.15859670332078335</v>
      </c>
      <c r="E106" s="23">
        <f t="shared" si="8"/>
        <v>-0.42472581874728838</v>
      </c>
      <c r="F106" s="23">
        <f t="shared" si="9"/>
        <v>2.2057008463908088</v>
      </c>
      <c r="G106" s="23">
        <f t="shared" si="10"/>
        <v>25.34386642560872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si="7"/>
        <v>0.17926964507383036</v>
      </c>
      <c r="E107" s="23">
        <f t="shared" si="8"/>
        <v>-0.41783141985283362</v>
      </c>
      <c r="F107" s="23">
        <f t="shared" si="9"/>
        <v>2.199419217614361</v>
      </c>
      <c r="G107" s="23">
        <f t="shared" si="10"/>
        <v>25.269980731554565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si="7"/>
        <v>0.19942361310975065</v>
      </c>
      <c r="E108" s="23">
        <f t="shared" si="8"/>
        <v>-0.41102508607473148</v>
      </c>
      <c r="F108" s="23">
        <f t="shared" si="9"/>
        <v>2.1889050114617628</v>
      </c>
      <c r="G108" s="23">
        <f t="shared" si="10"/>
        <v>25.146310669750548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si="7"/>
        <v>0.21907583426914645</v>
      </c>
      <c r="E109" s="23">
        <f t="shared" si="8"/>
        <v>-0.40430461578507293</v>
      </c>
      <c r="F109" s="23">
        <f t="shared" si="9"/>
        <v>2.1746508464525816</v>
      </c>
      <c r="G109" s="23">
        <f t="shared" si="10"/>
        <v>24.978650511478453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si="7"/>
        <v>0.23824282649365536</v>
      </c>
      <c r="E110" s="23">
        <f t="shared" si="8"/>
        <v>-0.39766788013703691</v>
      </c>
      <c r="F110" s="23">
        <f t="shared" si="9"/>
        <v>2.1571602621712538</v>
      </c>
      <c r="G110" s="23">
        <f t="shared" si="10"/>
        <v>24.772922983630274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si="7"/>
        <v>0.25694043354614726</v>
      </c>
      <c r="E111" s="23">
        <f t="shared" si="8"/>
        <v>-0.39111282008205939</v>
      </c>
      <c r="F111" s="23">
        <f t="shared" si="9"/>
        <v>2.1369295950987883</v>
      </c>
      <c r="G111" s="23">
        <f t="shared" si="10"/>
        <v>24.534966088846538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si="7"/>
        <v>0.27518385776306897</v>
      </c>
      <c r="E112" s="23">
        <f t="shared" si="8"/>
        <v>-0.38463744353250445</v>
      </c>
      <c r="F112" s="23">
        <f t="shared" si="9"/>
        <v>2.1144337115905762</v>
      </c>
      <c r="G112" s="23">
        <f t="shared" si="10"/>
        <v>24.270365294129476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si="7"/>
        <v>0.29298769096536414</v>
      </c>
      <c r="E113" s="23">
        <f t="shared" si="8"/>
        <v>-0.37823982266162803</v>
      </c>
      <c r="F113" s="23">
        <f t="shared" si="9"/>
        <v>2.0901156658979514</v>
      </c>
      <c r="G113" s="23">
        <f t="shared" si="10"/>
        <v>23.984331886555797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si="7"/>
        <v>0.3103659436453613</v>
      </c>
      <c r="E114" s="23">
        <f t="shared" si="8"/>
        <v>-0.37191809133314208</v>
      </c>
      <c r="F114" s="23">
        <f t="shared" si="9"/>
        <v>2.0643799931768365</v>
      </c>
      <c r="G114" s="23">
        <f t="shared" si="10"/>
        <v>23.681624084388375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si="7"/>
        <v>0.32733207253864105</v>
      </c>
      <c r="E115" s="23">
        <f t="shared" si="8"/>
        <v>-0.36567044265317988</v>
      </c>
      <c r="F115" s="23">
        <f t="shared" si="9"/>
        <v>2.037589128007228</v>
      </c>
      <c r="G115" s="23">
        <f t="shared" si="10"/>
        <v>23.36650491103169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si="7"/>
        <v>0.34389900668221951</v>
      </c>
      <c r="E116" s="23">
        <f t="shared" si="8"/>
        <v>-0.35949512663791822</v>
      </c>
      <c r="F116" s="23">
        <f t="shared" si="9"/>
        <v>2.0100623403004887</v>
      </c>
      <c r="G116" s="23">
        <f t="shared" si="10"/>
        <v>23.04272967897413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si="7"/>
        <v>0.36007917205327911</v>
      </c>
      <c r="E117" s="23">
        <f t="shared" si="8"/>
        <v>-0.35339044799052816</v>
      </c>
      <c r="F117" s="23">
        <f t="shared" si="9"/>
        <v>1.9820765729619556</v>
      </c>
      <c r="G117" s="23">
        <f t="shared" si="10"/>
        <v>22.713555842532479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si="7"/>
        <v>0.37588451487613095</v>
      </c>
      <c r="E118" s="23">
        <f t="shared" si="8"/>
        <v>-0.34735476398152415</v>
      </c>
      <c r="F118" s="23">
        <f t="shared" si="9"/>
        <v>1.9538686177011571</v>
      </c>
      <c r="G118" s="23">
        <f t="shared" si="10"/>
        <v>22.381768590139124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si="7"/>
        <v>0.39132652367904297</v>
      </c>
      <c r="E119" s="23">
        <f t="shared" si="8"/>
        <v>-0.34138648242694364</v>
      </c>
      <c r="F119" s="23">
        <f t="shared" si="9"/>
        <v>1.9256381494307167</v>
      </c>
      <c r="G119" s="23">
        <f t="shared" si="10"/>
        <v>22.04971653551026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si="7"/>
        <v>0.40641625017699001</v>
      </c>
      <c r="E120" s="23">
        <f t="shared" si="8"/>
        <v>-0.33548405975912787</v>
      </c>
      <c r="F120" s="23">
        <f t="shared" si="9"/>
        <v>1.8975512349810526</v>
      </c>
      <c r="G120" s="23">
        <f t="shared" si="10"/>
        <v>21.719352987805262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si="7"/>
        <v>0.42116432905120393</v>
      </c>
      <c r="E121" s="23">
        <f t="shared" si="8"/>
        <v>-0.32964599918519594</v>
      </c>
      <c r="F121" s="23">
        <f t="shared" si="9"/>
        <v>1.8697440245706707</v>
      </c>
      <c r="G121" s="23">
        <f t="shared" si="10"/>
        <v>21.392279371391588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si="7"/>
        <v>0.43558099669163819</v>
      </c>
      <c r="E122" s="23">
        <f t="shared" si="8"/>
        <v>-0.32387084892859419</v>
      </c>
      <c r="F122" s="23">
        <f t="shared" si="9"/>
        <v>1.8423264167297015</v>
      </c>
      <c r="G122" s="23">
        <f t="shared" si="10"/>
        <v>21.069788333361767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si="7"/>
        <v>0.44967610896402099</v>
      </c>
      <c r="E123" s="23">
        <f t="shared" si="8"/>
        <v>-0.31815720054938224</v>
      </c>
      <c r="F123" s="23">
        <f t="shared" si="9"/>
        <v>1.815385555704655</v>
      </c>
      <c r="G123" s="23">
        <f t="shared" si="10"/>
        <v>20.752904880663099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si="7"/>
        <v>0.46345915805908877</v>
      </c>
      <c r="E124" s="23">
        <f t="shared" si="8"/>
        <v>-0.31250368733917372</v>
      </c>
      <c r="F124" s="23">
        <f t="shared" si="9"/>
        <v>1.7889890742200909</v>
      </c>
      <c r="G124" s="23">
        <f t="shared" si="10"/>
        <v>20.442424522067704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si="7"/>
        <v>0.4769392884777891</v>
      </c>
      <c r="E125" s="23">
        <f t="shared" si="8"/>
        <v>-0.30690898278688744</v>
      </c>
      <c r="F125" s="23">
        <f t="shared" si="9"/>
        <v>1.7631880349809579</v>
      </c>
      <c r="G125" s="23">
        <f t="shared" si="10"/>
        <v>20.138947866673902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si="7"/>
        <v>0.49012531220271904</v>
      </c>
      <c r="E126" s="23">
        <f t="shared" si="8"/>
        <v>-0.30137179911169348</v>
      </c>
      <c r="F126" s="23">
        <f t="shared" si="9"/>
        <v>1.7380195534240621</v>
      </c>
      <c r="G126" s="23">
        <f t="shared" si="10"/>
        <v>19.842911473200168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si="7"/>
        <v>0.50302572310280658</v>
      </c>
      <c r="E127" s="23">
        <f t="shared" si="8"/>
        <v>-0.2958908858597416</v>
      </c>
      <c r="F127" s="23">
        <f t="shared" si="9"/>
        <v>1.7135091041614396</v>
      </c>
      <c r="G127" s="23">
        <f t="shared" si="10"/>
        <v>19.554614978803997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si="7"/>
        <v>0.51564871061519701</v>
      </c>
      <c r="E128" s="23">
        <f t="shared" si="8"/>
        <v>-0.2904650285614655</v>
      </c>
      <c r="F128" s="23">
        <f t="shared" si="9"/>
        <v>1.6896725263953327</v>
      </c>
      <c r="G128" s="23">
        <f t="shared" si="10"/>
        <v>19.274244687148435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si="7"/>
        <v>0.52800217274550798</v>
      </c>
      <c r="E129" s="23">
        <f t="shared" si="8"/>
        <v>-0.28509304744642938</v>
      </c>
      <c r="F129" s="23">
        <f t="shared" si="9"/>
        <v>1.6665177511498175</v>
      </c>
      <c r="G129" s="23">
        <f t="shared" si="10"/>
        <v>19.001893884423936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si="7"/>
        <v>0.54009372842498093</v>
      </c>
      <c r="E130" s="23">
        <f t="shared" si="8"/>
        <v>-0.27977379621286202</v>
      </c>
      <c r="F130" s="23">
        <f t="shared" si="9"/>
        <v>1.6440462769580306</v>
      </c>
      <c r="G130" s="23">
        <f t="shared" si="10"/>
        <v>18.737580196657898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si="7"/>
        <v>0.55193072926063791</v>
      </c>
      <c r="E131" s="23">
        <f t="shared" si="8"/>
        <v>-0.27450616084918317</v>
      </c>
      <c r="F131" s="23">
        <f t="shared" si="9"/>
        <v>1.6222544218443622</v>
      </c>
      <c r="G131" s="23">
        <f t="shared" si="10"/>
        <v>18.481260315763649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si="7"/>
        <v>0.56352027071227528</v>
      </c>
      <c r="E132" s="23">
        <f t="shared" si="8"/>
        <v>-0.26928905850497559</v>
      </c>
      <c r="F132" s="23">
        <f t="shared" si="9"/>
        <v>1.6011343789402943</v>
      </c>
      <c r="G132" s="23">
        <f t="shared" si="10"/>
        <v>18.232842415891664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si="7"/>
        <v>0.57486920272803288</v>
      </c>
      <c r="E133" s="23">
        <f t="shared" si="8"/>
        <v>-0.26412143640900043</v>
      </c>
      <c r="F133" s="23">
        <f t="shared" si="9"/>
        <v>1.5806751015245333</v>
      </c>
      <c r="G133" s="23">
        <f t="shared" si="10"/>
        <v>17.992196563437325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si="7"/>
        <v>0.58598413986830078</v>
      </c>
      <c r="E134" s="23">
        <f t="shared" si="8"/>
        <v>-0.25900227083198368</v>
      </c>
      <c r="F134" s="23">
        <f t="shared" si="9"/>
        <v>1.5608630411476438</v>
      </c>
      <c r="G134" s="23">
        <f t="shared" si="10"/>
        <v>17.7591633990011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si="7"/>
        <v>0.59687147094590498</v>
      </c>
      <c r="E135" s="23">
        <f t="shared" si="8"/>
        <v>-0.25393056609202919</v>
      </c>
      <c r="F135" s="23">
        <f t="shared" si="9"/>
        <v>1.5416827601080707</v>
      </c>
      <c r="G135" s="23">
        <f t="shared" si="10"/>
        <v>17.533561341446212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si="7"/>
        <v>0.60753736820880977</v>
      </c>
      <c r="E136" s="23">
        <f t="shared" si="8"/>
        <v>-0.24890535360062516</v>
      </c>
      <c r="F136" s="23">
        <f t="shared" si="9"/>
        <v>1.5231174371018985</v>
      </c>
      <c r="G136" s="23">
        <f t="shared" si="10"/>
        <v>17.315192535445821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si="7"/>
        <v>0.61798779608997356</v>
      </c>
      <c r="E137" s="23">
        <f t="shared" si="8"/>
        <v>-0.24392569094732824</v>
      </c>
      <c r="F137" s="23">
        <f t="shared" si="9"/>
        <v>1.5051492825063875</v>
      </c>
      <c r="G137" s="23">
        <f t="shared" si="10"/>
        <v>17.103847736125726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si="7"/>
        <v>0.62822851954753189</v>
      </c>
      <c r="E138" s="23">
        <f t="shared" si="8"/>
        <v>-0.23899066102130409</v>
      </c>
      <c r="F138" s="23">
        <f t="shared" si="9"/>
        <v>1.487759877555338</v>
      </c>
      <c r="G138" s="23">
        <f t="shared" si="10"/>
        <v>16.899310298508535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si="7"/>
        <v>0.6382651120170707</v>
      </c>
      <c r="E139" s="23">
        <f t="shared" si="8"/>
        <v>-0.23409937116800703</v>
      </c>
      <c r="F139" s="23">
        <f t="shared" si="9"/>
        <v>1.4709304496630429</v>
      </c>
      <c r="G139" s="23">
        <f t="shared" si="10"/>
        <v>16.701359415925541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si="7"/>
        <v>0.64810296299648185</v>
      </c>
      <c r="E140" s="23">
        <f t="shared" si="8"/>
        <v>-0.22925095237936988</v>
      </c>
      <c r="F140" s="23">
        <f t="shared" si="9"/>
        <v>1.4546420943678238</v>
      </c>
      <c r="G140" s="23">
        <f t="shared" si="10"/>
        <v>16.509772730558169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si="7"/>
        <v>0.65774728528267135</v>
      </c>
      <c r="E141" s="23">
        <f t="shared" si="8"/>
        <v>-0.2244445585159584</v>
      </c>
      <c r="F141" s="23">
        <f t="shared" si="9"/>
        <v>1.4388759527949473</v>
      </c>
      <c r="G141" s="23">
        <f t="shared" si="10"/>
        <v>16.324328420790028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si="7"/>
        <v>0.66720312187826292</v>
      </c>
      <c r="E142" s="23">
        <f t="shared" si="8"/>
        <v>-0.21967936555963086</v>
      </c>
      <c r="F142" s="23">
        <f t="shared" si="9"/>
        <v>1.4236133521710328</v>
      </c>
      <c r="G142" s="23">
        <f t="shared" si="10"/>
        <v>16.144806853963697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si="7"/>
        <v>0.67647535258538649</v>
      </c>
      <c r="E143" s="23">
        <f t="shared" si="8"/>
        <v>-0.21495457089531447</v>
      </c>
      <c r="F143" s="23">
        <f t="shared" si="9"/>
        <v>1.408835915741677</v>
      </c>
      <c r="G143" s="23">
        <f t="shared" si="10"/>
        <v>15.970991879252386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si="7"/>
        <v>0.6855687003026496</v>
      </c>
      <c r="E144" s="23">
        <f t="shared" si="8"/>
        <v>-0.21026939262058295</v>
      </c>
      <c r="F144" s="23">
        <f t="shared" si="9"/>
        <v>1.3945256474321694</v>
      </c>
      <c r="G144" s="23">
        <f t="shared" si="10"/>
        <v>15.802671823455166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si="7"/>
        <v>0.69448773704046074</v>
      </c>
      <c r="E145" s="23">
        <f t="shared" si="8"/>
        <v>-0.20562306888179052</v>
      </c>
      <c r="F145" s="23">
        <f t="shared" si="9"/>
        <v>1.3806649957285291</v>
      </c>
      <c r="G145" s="23">
        <f t="shared" si="10"/>
        <v>15.63964024237764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si="7"/>
        <v>0.7032368896690131</v>
      </c>
      <c r="E146" s="23">
        <f t="shared" si="8"/>
        <v>-0.20101485723557533</v>
      </c>
      <c r="F146" s="23">
        <f t="shared" si="9"/>
        <v>1.3672369005239244</v>
      </c>
      <c r="G146" s="23">
        <f t="shared" si="10"/>
        <v>15.481696471848343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si="7"/>
        <v>0.71182044541242284</v>
      </c>
      <c r="E147" s="23">
        <f t="shared" si="8"/>
        <v>-0.1964440340346098</v>
      </c>
      <c r="F147" s="23">
        <f t="shared" si="9"/>
        <v>1.3542248260563881</v>
      </c>
      <c r="G147" s="23">
        <f t="shared" si="10"/>
        <v>15.328646015138304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si="7"/>
        <v>0.72024255710174834</v>
      </c>
      <c r="E148" s="23">
        <f t="shared" si="8"/>
        <v>-0.19190989383653095</v>
      </c>
      <c r="F148" s="23">
        <f t="shared" si="9"/>
        <v>1.3416127825417568</v>
      </c>
      <c r="G148" s="23">
        <f t="shared" si="10"/>
        <v>15.180300797411716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si="7"/>
        <v>0.72850724819891544</v>
      </c>
      <c r="E149" s="23">
        <f t="shared" si="8"/>
        <v>-0.18741174883503453</v>
      </c>
      <c r="F149" s="23">
        <f t="shared" si="9"/>
        <v>1.3293853386667802</v>
      </c>
      <c r="G149" s="23">
        <f t="shared" si="10"/>
        <v>15.036479312672252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si="7"/>
        <v>0.73661841760289071</v>
      </c>
      <c r="E150" s="23">
        <f t="shared" si="8"/>
        <v>-0.1829489283121718</v>
      </c>
      <c r="F150" s="23">
        <f t="shared" si="9"/>
        <v>1.3175276267389777</v>
      </c>
      <c r="G150" s="23">
        <f t="shared" si="10"/>
        <v>14.897006684336619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si="7"/>
        <v>0.74457984424882584</v>
      </c>
      <c r="E151" s="23">
        <f t="shared" si="8"/>
        <v>-0.17852077811093109</v>
      </c>
      <c r="F151" s="23">
        <f t="shared" si="9"/>
        <v>1.3060253419812531</v>
      </c>
      <c r="G151" s="23">
        <f t="shared" si="10"/>
        <v>14.761714656937702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si="7"/>
        <v>0.75239519151030132</v>
      </c>
      <c r="E152" s="23">
        <f t="shared" si="8"/>
        <v>-0.17412666012723352</v>
      </c>
      <c r="F152" s="23">
        <f t="shared" si="9"/>
        <v>1.2948647372012128</v>
      </c>
      <c r="G152" s="23">
        <f t="shared" si="10"/>
        <v>14.630441533424072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si="7"/>
        <v>0.76006801141424629</v>
      </c>
      <c r="E153" s="23">
        <f t="shared" si="8"/>
        <v>-0.1697659518205141</v>
      </c>
      <c r="F153" s="23">
        <f t="shared" si="9"/>
        <v>1.284032613849595</v>
      </c>
      <c r="G153" s="23">
        <f t="shared" si="10"/>
        <v>14.503032069987572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si="7"/>
        <v>0.76760174867758701</v>
      </c>
      <c r="E154" s="23">
        <f t="shared" si="8"/>
        <v>-0.16543804574210061</v>
      </c>
      <c r="F154" s="23">
        <f t="shared" si="9"/>
        <v>1.2735163103024467</v>
      </c>
      <c r="G154" s="23">
        <f t="shared" si="10"/>
        <v>14.379337338236072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si="7"/>
        <v>0.77499974457419107</v>
      </c>
      <c r="E155" s="23">
        <f t="shared" si="8"/>
        <v>-0.16114234908063782</v>
      </c>
      <c r="F155" s="23">
        <f t="shared" si="9"/>
        <v>1.2633036880518909</v>
      </c>
      <c r="G155" s="23">
        <f t="shared" si="10"/>
        <v>14.259214562766694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si="7"/>
        <v>0.78226524064021152</v>
      </c>
      <c r="E156" s="23">
        <f t="shared" si="8"/>
        <v>-0.15687828322384575</v>
      </c>
      <c r="F156" s="23">
        <f t="shared" si="9"/>
        <v>1.2533831163656679</v>
      </c>
      <c r="G156" s="23">
        <f t="shared" si="10"/>
        <v>14.142526940728468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si="13">1+$E$14/$E$13*(1-$C$19^2/C157^2)</f>
        <v>0.78940138222550571</v>
      </c>
      <c r="E157" s="23">
        <f t="shared" ref="E157:E220" si="14">$C$20*(C157/$C$19-$C$19/C157)</f>
        <v>-0.15264528333592642</v>
      </c>
      <c r="F157" s="23">
        <f t="shared" ref="F157:F220" si="15">(D157^2+E157^2)^0.5/(D157^2+E157^2)</f>
        <v>1.243743455872012</v>
      </c>
      <c r="G157" s="23">
        <f t="shared" si="10"/>
        <v>14.02914344874457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si="13"/>
        <v>0.79641122189838764</v>
      </c>
      <c r="E158" s="23">
        <f t="shared" si="14"/>
        <v>-0.14844279794997667</v>
      </c>
      <c r="F158" s="23">
        <f t="shared" si="15"/>
        <v>1.2343740414403743</v>
      </c>
      <c r="G158" s="23">
        <f t="shared" ref="G158:G221" si="16">F158*$C$22/$C$12-$C$3</f>
        <v>13.918938641552186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si="13"/>
        <v>0.80329772271060162</v>
      </c>
      <c r="E159" s="23">
        <f t="shared" si="14"/>
        <v>-0.14427028857478541</v>
      </c>
      <c r="F159" s="23">
        <f t="shared" si="15"/>
        <v>1.2252646646571381</v>
      </c>
      <c r="G159" s="23">
        <f t="shared" si="16"/>
        <v>13.811792445878584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si="13"/>
        <v>0.81006376132903379</v>
      </c>
      <c r="E160" s="23">
        <f t="shared" si="14"/>
        <v>-0.14012722931542693</v>
      </c>
      <c r="F160" s="23">
        <f t="shared" si="15"/>
        <v>1.2164055561363649</v>
      </c>
      <c r="G160" s="23">
        <f t="shared" si="16"/>
        <v>13.707589952376802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si="13"/>
        <v>0.81671213104034401</v>
      </c>
      <c r="E161" s="23">
        <f t="shared" si="14"/>
        <v>-0.13601310650709031</v>
      </c>
      <c r="F161" s="23">
        <f t="shared" si="15"/>
        <v>1.2077873678567277</v>
      </c>
      <c r="G161" s="23">
        <f t="shared" si="16"/>
        <v>13.606221207869353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si="13"/>
        <v>0.82324554463437316</v>
      </c>
      <c r="E162" s="23">
        <f t="shared" si="14"/>
        <v>-0.13192741836160751</v>
      </c>
      <c r="F162" s="23">
        <f t="shared" si="15"/>
        <v>1.1994011556754312</v>
      </c>
      <c r="G162" s="23">
        <f t="shared" si="16"/>
        <v>13.507581009673672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si="13"/>
        <v>0.8296666371718896</v>
      </c>
      <c r="E163" s="23">
        <f t="shared" si="14"/>
        <v>-0.12786967462617066</v>
      </c>
      <c r="F163" s="23">
        <f t="shared" si="15"/>
        <v>1.1912383621366378</v>
      </c>
      <c r="G163" s="23">
        <f t="shared" si="16"/>
        <v>13.411568703391611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si="13"/>
        <v>0.83597796864194174</v>
      </c>
      <c r="E164" s="23">
        <f t="shared" si="14"/>
        <v>-0.12383939625375043</v>
      </c>
      <c r="F164" s="23">
        <f t="shared" si="15"/>
        <v>1.1832907996645941</v>
      </c>
      <c r="G164" s="23">
        <f t="shared" si="16"/>
        <v>13.318087985223835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si="13"/>
        <v>0.84218202651382224</v>
      </c>
      <c r="E165" s="23">
        <f t="shared" si="14"/>
        <v>-0.11983611508474996</v>
      </c>
      <c r="F165" s="23">
        <f t="shared" si="15"/>
        <v>1.1755506342091948</v>
      </c>
      <c r="G165" s="23">
        <f t="shared" si="16"/>
        <v>13.227046709605894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si="13"/>
        <v>0.84828122818839491</v>
      </c>
      <c r="E166" s="23">
        <f t="shared" si="14"/>
        <v>-0.11585937353945015</v>
      </c>
      <c r="F166" s="23">
        <f t="shared" si="15"/>
        <v>1.1680103693933956</v>
      </c>
      <c r="G166" s="23">
        <f t="shared" si="16"/>
        <v>13.138356702747117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si="13"/>
        <v>0.85427792335329</v>
      </c>
      <c r="E167" s="23">
        <f t="shared" si="14"/>
        <v>-0.11190872432082252</v>
      </c>
      <c r="F167" s="23">
        <f t="shared" si="15"/>
        <v>1.1606628311969378</v>
      </c>
      <c r="G167" s="23">
        <f t="shared" si="16"/>
        <v>13.051933582477714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si="13"/>
        <v>0.86017439624625991</v>
      </c>
      <c r="E168" s="23">
        <f t="shared" si="14"/>
        <v>-0.10798373012730275</v>
      </c>
      <c r="F168" s="23">
        <f t="shared" si="15"/>
        <v>1.1535011531987154</v>
      </c>
      <c r="G168" s="23">
        <f t="shared" si="16"/>
        <v>12.967696584666731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si="13"/>
        <v>0.86597286783075766</v>
      </c>
      <c r="E169" s="23">
        <f t="shared" si="14"/>
        <v>-0.10408396337513887</v>
      </c>
      <c r="F169" s="23">
        <f t="shared" si="15"/>
        <v>1.1465187623903494</v>
      </c>
      <c r="G169" s="23">
        <f t="shared" si="16"/>
        <v>12.885568396358666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si="13"/>
        <v>0.87167549788761167</v>
      </c>
      <c r="E170" s="23">
        <f t="shared" si="14"/>
        <v>-0.10020900592994389</v>
      </c>
      <c r="F170" s="23">
        <f t="shared" si="15"/>
        <v>1.1397093655656763</v>
      </c>
      <c r="G170" s="23">
        <f t="shared" si="16"/>
        <v>12.805474995684065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si="13"/>
        <v>0.87728438702647338</v>
      </c>
      <c r="E171" s="23">
        <f t="shared" si="14"/>
        <v>-9.6358448847097405E-2</v>
      </c>
      <c r="F171" s="23">
        <f t="shared" si="15"/>
        <v>1.1330669362846184</v>
      </c>
      <c r="G171" s="23">
        <f t="shared" si="16"/>
        <v>12.727345498526143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si="13"/>
        <v>0.88280157862053577</v>
      </c>
      <c r="E172" s="23">
        <f t="shared" si="14"/>
        <v>-9.2531892120659195E-2</v>
      </c>
      <c r="F172" s="23">
        <f t="shared" si="15"/>
        <v>1.1265857024049912</v>
      </c>
      <c r="G172" s="23">
        <f t="shared" si="16"/>
        <v>12.651112011867552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si="13"/>
        <v>0.88822906066784901</v>
      </c>
      <c r="E173" s="23">
        <f t="shared" si="14"/>
        <v>-8.8728944440470553E-2</v>
      </c>
      <c r="F173" s="23">
        <f t="shared" si="15"/>
        <v>1.1202601341719765</v>
      </c>
      <c r="G173" s="23">
        <f t="shared" si="16"/>
        <v>12.576709493696541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si="13"/>
        <v>0.89356876758239956</v>
      </c>
      <c r="E174" s="23">
        <f t="shared" si="14"/>
        <v>-8.4949222957132947E-2</v>
      </c>
      <c r="F174" s="23">
        <f t="shared" si="15"/>
        <v>1.1140849328520559</v>
      </c>
      <c r="G174" s="23">
        <f t="shared" si="16"/>
        <v>12.504075619317151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si="13"/>
        <v>0.89882258191796516</v>
      </c>
      <c r="E175" s="23">
        <f t="shared" si="14"/>
        <v>-8.1192353054567817E-2</v>
      </c>
      <c r="F175" s="23">
        <f t="shared" si="15"/>
        <v>1.1080550198960251</v>
      </c>
      <c r="G175" s="23">
        <f t="shared" si="16"/>
        <v>12.433150653882562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si="13"/>
        <v>0.90399233602761275</v>
      </c>
      <c r="E176" s="23">
        <f t="shared" si="14"/>
        <v>-7.7457968129875099E-2</v>
      </c>
      <c r="F176" s="23">
        <f t="shared" si="15"/>
        <v>1.1021655266141044</v>
      </c>
      <c r="G176" s="23">
        <f t="shared" si="16"/>
        <v>12.363877330951807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si="13"/>
        <v>0.9090798136615722</v>
      </c>
      <c r="E177" s="23">
        <f t="shared" si="14"/>
        <v>-7.3745709380216642E-2</v>
      </c>
      <c r="F177" s="23">
        <f t="shared" si="15"/>
        <v>1.0964117843450782</v>
      </c>
      <c r="G177" s="23">
        <f t="shared" si="16"/>
        <v>12.296200736857349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si="13"/>
        <v>0.91408675150608842</v>
      </c>
      <c r="E178" s="23">
        <f t="shared" si="14"/>
        <v>-7.0055225596464876E-2</v>
      </c>
      <c r="F178" s="23">
        <f t="shared" si="15"/>
        <v>1.090789315100688</v>
      </c>
      <c r="G178" s="23">
        <f t="shared" si="16"/>
        <v>12.230068200662679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si="13"/>
        <v>0.91901484066572636</v>
      </c>
      <c r="E179" s="23">
        <f t="shared" si="14"/>
        <v>-6.6386172963368489E-2</v>
      </c>
      <c r="F179" s="23">
        <f t="shared" si="15"/>
        <v>1.0852938226661384</v>
      </c>
      <c r="G179" s="23">
        <f t="shared" si="16"/>
        <v>12.165429189484808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si="13"/>
        <v>0.9238657280914947</v>
      </c>
      <c r="E180" s="23">
        <f t="shared" si="14"/>
        <v>-6.2738214865995859E-2</v>
      </c>
      <c r="F180" s="23">
        <f t="shared" si="15"/>
        <v>1.0799211841374456</v>
      </c>
      <c r="G180" s="23">
        <f t="shared" si="16"/>
        <v>12.10223520895496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si="13"/>
        <v>0.92864101795703868</v>
      </c>
      <c r="E181" s="23">
        <f t="shared" si="14"/>
        <v>-5.9111021702226305E-2</v>
      </c>
      <c r="F181" s="23">
        <f t="shared" si="15"/>
        <v>1.0746674418764497</v>
      </c>
      <c r="G181" s="23">
        <f t="shared" si="16"/>
        <v>12.040439708591942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si="13"/>
        <v>0.93334227298504913</v>
      </c>
      <c r="E182" s="23">
        <f t="shared" si="14"/>
        <v>-5.5504270701071064E-2</v>
      </c>
      <c r="F182" s="23">
        <f t="shared" si="15"/>
        <v>1.0695287958645556</v>
      </c>
      <c r="G182" s="23">
        <f t="shared" si="16"/>
        <v>11.979997991865392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si="13"/>
        <v>0.93797101572593444</v>
      </c>
      <c r="E183" s="23">
        <f t="shared" si="14"/>
        <v>-5.1917645746613492E-2</v>
      </c>
      <c r="F183" s="23">
        <f t="shared" si="15"/>
        <v>1.0645015964366444</v>
      </c>
      <c r="G183" s="23">
        <f t="shared" si="16"/>
        <v>11.920867130730693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si="13"/>
        <v>0.94252872979071156</v>
      </c>
      <c r="E184" s="23">
        <f t="shared" si="14"/>
        <v>-4.8350837207365868E-2</v>
      </c>
      <c r="F184" s="23">
        <f t="shared" si="15"/>
        <v>1.0595823373770528</v>
      </c>
      <c r="G184" s="23">
        <f t="shared" si="16"/>
        <v>11.86300588442259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si="13"/>
        <v>0.94701686103997573</v>
      </c>
      <c r="E185" s="23">
        <f t="shared" si="14"/>
        <v>-4.4803541770850622E-2</v>
      </c>
      <c r="F185" s="23">
        <f t="shared" si="15"/>
        <v>1.0547676493600702</v>
      </c>
      <c r="G185" s="23">
        <f t="shared" si="16"/>
        <v>11.806374622301087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si="13"/>
        <v>0.9514368187307316</v>
      </c>
      <c r="E186" s="23">
        <f t="shared" si="14"/>
        <v>-4.1275462283218906E-2</v>
      </c>
      <c r="F186" s="23">
        <f t="shared" si="15"/>
        <v>1.0500542937179775</v>
      </c>
      <c r="G186" s="23">
        <f t="shared" si="16"/>
        <v>11.750935250549958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si="13"/>
        <v>0.95578997662278309</v>
      </c>
      <c r="E187" s="23">
        <f t="shared" si="14"/>
        <v>-3.7766307593729995E-2</v>
      </c>
      <c r="F187" s="23">
        <f t="shared" si="15"/>
        <v>1.045439156520283</v>
      </c>
      <c r="G187" s="23">
        <f t="shared" si="16"/>
        <v>11.696651142535597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si="13"/>
        <v>0.96007767404630096</v>
      </c>
      <c r="E188" s="23">
        <f t="shared" si="14"/>
        <v>-3.4275792403919696E-2</v>
      </c>
      <c r="F188" s="23">
        <f t="shared" si="15"/>
        <v>1.0409192429484564</v>
      </c>
      <c r="G188" s="23">
        <f t="shared" si="16"/>
        <v>11.643487072641602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si="13"/>
        <v>0.96430121693212256</v>
      </c>
      <c r="E189" s="23">
        <f t="shared" si="14"/>
        <v>-3.0803637121292599E-2</v>
      </c>
      <c r="F189" s="23">
        <f t="shared" si="15"/>
        <v>1.0364916719511099</v>
      </c>
      <c r="G189" s="23">
        <f t="shared" si="16"/>
        <v>11.591409153402003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si="13"/>
        <v>0.96846187880625734</v>
      </c>
      <c r="E190" s="23">
        <f t="shared" si="14"/>
        <v>-2.7349567717383439E-2</v>
      </c>
      <c r="F190" s="23">
        <f t="shared" si="15"/>
        <v>1.0321536711652421</v>
      </c>
      <c r="G190" s="23">
        <f t="shared" si="16"/>
        <v>11.540384775763984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si="13"/>
        <v>0.9725609017500163</v>
      </c>
      <c r="E191" s="23">
        <f t="shared" si="14"/>
        <v>-2.3913315590032919E-2</v>
      </c>
      <c r="F191" s="23">
        <f t="shared" si="15"/>
        <v>1.0279025720898061</v>
      </c>
      <c r="G191" s="23">
        <f t="shared" si="16"/>
        <v>11.490382552318493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si="13"/>
        <v>0.97659949732711482</v>
      </c>
      <c r="E192" s="23">
        <f t="shared" si="14"/>
        <v>-2.0494617429735473E-2</v>
      </c>
      <c r="F192" s="23">
        <f t="shared" si="15"/>
        <v>1.0237358054985164</v>
      </c>
      <c r="G192" s="23">
        <f t="shared" si="16"/>
        <v>11.441372263344812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si="13"/>
        <v>0.980578847479043</v>
      </c>
      <c r="E193" s="23">
        <f t="shared" si="14"/>
        <v>-1.7093215089916423E-2</v>
      </c>
      <c r="F193" s="23">
        <f t="shared" si="15"/>
        <v>1.0196508970794271</v>
      </c>
      <c r="G193" s="23">
        <f t="shared" si="16"/>
        <v>11.393324805522457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si="13"/>
        <v>0.98450010538993427</v>
      </c>
      <c r="E194" s="23">
        <f t="shared" si="14"/>
        <v>-1.3708855461007989E-2</v>
      </c>
      <c r="F194" s="23">
        <f t="shared" si="15"/>
        <v>1.0156454632894425</v>
      </c>
      <c r="G194" s="23">
        <f t="shared" si="16"/>
        <v>11.34621214317116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si="13"/>
        <v>0.98836439632212014</v>
      </c>
      <c r="E195" s="23">
        <f t="shared" si="14"/>
        <v>-1.0341290348191052E-2</v>
      </c>
      <c r="F195" s="23">
        <f t="shared" si="15"/>
        <v>1.0117172074124992</v>
      </c>
      <c r="G195" s="23">
        <f t="shared" si="16"/>
        <v>11.300007261886467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si="13"/>
        <v>0.99217281842349525</v>
      </c>
      <c r="E196" s="23">
        <f t="shared" si="14"/>
        <v>-6.9902763526817624E-3</v>
      </c>
      <c r="F196" s="23">
        <f t="shared" si="15"/>
        <v>1.007863915810749</v>
      </c>
      <c r="G196" s="23">
        <f t="shared" si="16"/>
        <v>11.254684124445456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si="13"/>
        <v>0.99592644350777959</v>
      </c>
      <c r="E197" s="23">
        <f t="shared" si="14"/>
        <v>-3.6555747564417564E-3</v>
      </c>
      <c r="F197" s="23">
        <f t="shared" si="15"/>
        <v>1.0040834543586048</v>
      </c>
      <c r="G197" s="23">
        <f t="shared" si="16"/>
        <v>11.210217628863301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si="13"/>
        <v>0.99962631780870759</v>
      </c>
      <c r="E198" s="23">
        <f t="shared" si="14"/>
        <v>-3.3695141019958756E-4</v>
      </c>
      <c r="F198" s="23">
        <f t="shared" si="15"/>
        <v>1.0003737650500635</v>
      </c>
      <c r="G198" s="23">
        <f t="shared" si="16"/>
        <v>11.166583568487985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si="13"/>
        <v>1.0032734627091404</v>
      </c>
      <c r="E199" s="23">
        <f t="shared" si="14"/>
        <v>2.9658233753306058E-3</v>
      </c>
      <c r="F199" s="23">
        <f t="shared" si="15"/>
        <v>0.99673286277020168</v>
      </c>
      <c r="G199" s="23">
        <f t="shared" si="16"/>
        <v>11.123758594026015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si="13"/>
        <v>1.0068688754460455</v>
      </c>
      <c r="E200" s="23">
        <f t="shared" si="14"/>
        <v>6.2529749351351877E-3</v>
      </c>
      <c r="F200" s="23">
        <f t="shared" si="15"/>
        <v>0.99315883222224322</v>
      </c>
      <c r="G200" s="23">
        <f t="shared" si="16"/>
        <v>11.081720177398029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si="13"/>
        <v>1.0104135297922536</v>
      </c>
      <c r="E201" s="23">
        <f t="shared" si="14"/>
        <v>9.5247243525971442E-3</v>
      </c>
      <c r="F201" s="23">
        <f t="shared" si="15"/>
        <v>0.98964982500204979</v>
      </c>
      <c r="G201" s="23">
        <f t="shared" si="16"/>
        <v>11.040446577328392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si="13"/>
        <v>1.0139083767158648</v>
      </c>
      <c r="E202" s="23">
        <f t="shared" si="14"/>
        <v>1.2781288559298689E-2</v>
      </c>
      <c r="F202" s="23">
        <f t="shared" si="15"/>
        <v>0.98620405681232193</v>
      </c>
      <c r="G202" s="23">
        <f t="shared" si="16"/>
        <v>10.999916806578115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si="13"/>
        <v>1.0173543450181337</v>
      </c>
      <c r="E203" s="23">
        <f t="shared" si="14"/>
        <v>1.6022880432026286E-2</v>
      </c>
      <c r="F203" s="23">
        <f t="shared" si="15"/>
        <v>0.98281980480922215</v>
      </c>
      <c r="G203" s="23">
        <f t="shared" si="16"/>
        <v>10.960110600735337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si="13"/>
        <v>1.0207523419506368</v>
      </c>
      <c r="E204" s="23">
        <f t="shared" si="14"/>
        <v>1.9249708887067798E-2</v>
      </c>
      <c r="F204" s="23">
        <f t="shared" si="15"/>
        <v>0.97949540507452071</v>
      </c>
      <c r="G204" s="23">
        <f t="shared" si="16"/>
        <v>10.921008388482235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si="13"/>
        <v>1.0241032538124848</v>
      </c>
      <c r="E205" s="23">
        <f t="shared" si="14"/>
        <v>2.2461978971891276E-2</v>
      </c>
      <c r="F205" s="23">
        <f t="shared" si="15"/>
        <v>0.97622925020674511</v>
      </c>
      <c r="G205" s="23">
        <f t="shared" si="16"/>
        <v>10.882591263261661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si="13"/>
        <v>1.0274079465283135</v>
      </c>
      <c r="E206" s="23">
        <f t="shared" si="14"/>
        <v>2.5659891954287552E-2</v>
      </c>
      <c r="F206" s="23">
        <f t="shared" si="15"/>
        <v>0.97301978702516567</v>
      </c>
      <c r="G206" s="23">
        <f t="shared" si="16"/>
        <v>10.844840956271003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si="13"/>
        <v>1.0306672662077596</v>
      </c>
      <c r="E207" s="23">
        <f t="shared" si="14"/>
        <v>2.8843645409060842E-2</v>
      </c>
      <c r="F207" s="23">
        <f t="shared" si="15"/>
        <v>0.9698655143807885</v>
      </c>
      <c r="G207" s="23">
        <f t="shared" si="16"/>
        <v>10.80773981071467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si="13"/>
        <v>1.0338820396870949</v>
      </c>
      <c r="E208" s="23">
        <f t="shared" si="14"/>
        <v>3.2013433302342922E-2</v>
      </c>
      <c r="F208" s="23">
        <f t="shared" si="15"/>
        <v>0.96676498106884678</v>
      </c>
      <c r="G208" s="23">
        <f t="shared" si="16"/>
        <v>10.77127075725042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si="13"/>
        <v>1.0370530750536631</v>
      </c>
      <c r="E209" s="23">
        <f t="shared" si="14"/>
        <v>3.5169446073608467E-2</v>
      </c>
      <c r="F209" s="23">
        <f t="shared" si="15"/>
        <v>0.96371678383757997</v>
      </c>
      <c r="G209" s="23">
        <f t="shared" si="16"/>
        <v>10.735417290568256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si="13"/>
        <v>1.0401811621537478</v>
      </c>
      <c r="E210" s="23">
        <f t="shared" si="14"/>
        <v>3.831187071546429E-2</v>
      </c>
      <c r="F210" s="23">
        <f t="shared" si="15"/>
        <v>0.96071956548837667</v>
      </c>
      <c r="G210" s="23">
        <f t="shared" si="16"/>
        <v>10.70016344704394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si="13"/>
        <v>1.0432670730844584</v>
      </c>
      <c r="E211" s="23">
        <f t="shared" si="14"/>
        <v>4.1440890851280762E-2</v>
      </c>
      <c r="F211" s="23">
        <f t="shared" si="15"/>
        <v>0.95777201306262638</v>
      </c>
      <c r="G211" s="23">
        <f t="shared" si="16"/>
        <v>10.665493783412412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si="13"/>
        <v>1.046311562670214</v>
      </c>
      <c r="E212" s="23">
        <f t="shared" si="14"/>
        <v>4.4556686810735435E-2</v>
      </c>
      <c r="F212" s="23">
        <f t="shared" si="15"/>
        <v>0.95487285611087835</v>
      </c>
      <c r="G212" s="23">
        <f t="shared" si="16"/>
        <v>10.631393356409312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si="13"/>
        <v>1.0493153689243673</v>
      </c>
      <c r="E213" s="23">
        <f t="shared" si="14"/>
        <v>4.7659435703333315E-2</v>
      </c>
      <c r="F213" s="23">
        <f t="shared" si="15"/>
        <v>0.95202086504014694</v>
      </c>
      <c r="G213" s="23">
        <f t="shared" si="16"/>
        <v>10.59784770333167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si="13"/>
        <v>1.0522792134965016</v>
      </c>
      <c r="E214" s="23">
        <f t="shared" si="14"/>
        <v>5.0749311489965608E-2</v>
      </c>
      <c r="F214" s="23">
        <f t="shared" si="15"/>
        <v>0.94921484953542823</v>
      </c>
      <c r="G214" s="23">
        <f t="shared" si="16"/>
        <v>10.564842823471499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si="13"/>
        <v>1.0552038021059029</v>
      </c>
      <c r="E215" s="23">
        <f t="shared" si="14"/>
        <v>5.3826485052570115E-2</v>
      </c>
      <c r="F215" s="23">
        <f t="shared" si="15"/>
        <v>0.94645365705170681</v>
      </c>
      <c r="G215" s="23">
        <f t="shared" si="16"/>
        <v>10.532365160378481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si="13"/>
        <v>1.0580898249616946</v>
      </c>
      <c r="E216" s="23">
        <f t="shared" si="14"/>
        <v>5.6891124261948776E-2</v>
      </c>
      <c r="F216" s="23">
        <f t="shared" si="15"/>
        <v>0.94373617137293331</v>
      </c>
      <c r="G216" s="23">
        <f t="shared" si="16"/>
        <v>10.50040158491041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si="13"/>
        <v>1.0609379571701019</v>
      </c>
      <c r="E217" s="23">
        <f t="shared" si="14"/>
        <v>5.9943394043802133E-2</v>
      </c>
      <c r="F217" s="23">
        <f t="shared" si="15"/>
        <v>0.94106131123464598</v>
      </c>
      <c r="G217" s="23">
        <f t="shared" si="16"/>
        <v>10.468939379032189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si="13"/>
        <v>1.063748859129295</v>
      </c>
      <c r="E218" s="23">
        <f t="shared" si="14"/>
        <v>6.298345644303209E-2</v>
      </c>
      <c r="F218" s="23">
        <f t="shared" si="15"/>
        <v>0.93842802900708322</v>
      </c>
      <c r="G218" s="23">
        <f t="shared" si="16"/>
        <v>10.437966220326372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si="13"/>
        <v>1.0665231769122401</v>
      </c>
      <c r="E219" s="23">
        <f t="shared" si="14"/>
        <v>6.6011470686368784E-2</v>
      </c>
      <c r="F219" s="23">
        <f t="shared" si="15"/>
        <v>0.93583530943581084</v>
      </c>
      <c r="G219" s="23">
        <f t="shared" si="16"/>
        <v>10.407470167180172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si="13"/>
        <v>1.0692615426379755</v>
      </c>
      <c r="E220" s="23">
        <f t="shared" si="14"/>
        <v>6.9027593243368865E-2</v>
      </c>
      <c r="F220" s="23">
        <f t="shared" si="15"/>
        <v>0.93328216843704181</v>
      </c>
      <c r="G220" s="23">
        <f t="shared" si="16"/>
        <v>10.377439644615794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si="19">1+$E$14/$E$13*(1-$C$19^2/C221^2)</f>
        <v>1.0719645748317082</v>
      </c>
      <c r="E221" s="23">
        <f t="shared" ref="E221:E289" si="20">$C$20*(C221/$C$19-$C$19/C221)</f>
        <v>7.2031977885838733E-2</v>
      </c>
      <c r="F221" s="23">
        <f t="shared" ref="F221:F284" si="21">(D221^2+E221^2)^0.5/(D221^2+E221^2)</f>
        <v>0.93076765194498101</v>
      </c>
      <c r="G221" s="23">
        <f t="shared" si="16"/>
        <v>10.347863430732682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si="19"/>
        <v>1.074632878774118</v>
      </c>
      <c r="E222" s="23">
        <f t="shared" si="20"/>
        <v>7.5024775745724914E-2</v>
      </c>
      <c r="F222" s="23">
        <f t="shared" si="21"/>
        <v>0.92829083480866514</v>
      </c>
      <c r="G222" s="23">
        <f t="shared" ref="G222:G285" si="22">F222*$C$22/$C$12-$C$3</f>
        <v>10.318730643731948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si="19"/>
        <v>1.0772670468402306</v>
      </c>
      <c r="E223" s="23">
        <f t="shared" si="20"/>
        <v>7.8006135371522234E-2</v>
      </c>
      <c r="F223" s="23">
        <f t="shared" si="21"/>
        <v>0.92585081973591077</v>
      </c>
      <c r="G223" s="23">
        <f t="shared" si="22"/>
        <v>10.290030729494896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si="19"/>
        <v>1.0798676588282228</v>
      </c>
      <c r="E224" s="23">
        <f t="shared" si="20"/>
        <v>8.097620278324022E-2</v>
      </c>
      <c r="F224" s="23">
        <f t="shared" si="21"/>
        <v>0.92344673628209761</v>
      </c>
      <c r="G224" s="23">
        <f t="shared" si="22"/>
        <v>10.261753449688888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si="19"/>
        <v>1.0824352822784924</v>
      </c>
      <c r="E225" s="23">
        <f t="shared" si="20"/>
        <v>8.3935121525973239E-2</v>
      </c>
      <c r="F225" s="23">
        <f t="shared" si="21"/>
        <v>0.92107773988164476</v>
      </c>
      <c r="G225" s="23">
        <f t="shared" si="22"/>
        <v>10.233888870375393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si="19"/>
        <v>1.0849704727833249</v>
      </c>
      <c r="E226" s="23">
        <f t="shared" si="20"/>
        <v>8.6883032722113354E-2</v>
      </c>
      <c r="F226" s="23">
        <f t="shared" si="21"/>
        <v>0.91874301092014887</v>
      </c>
      <c r="G226" s="23">
        <f t="shared" si="22"/>
        <v>10.206427351096311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si="19"/>
        <v>1.0874737742874725</v>
      </c>
      <c r="E227" s="23">
        <f t="shared" si="20"/>
        <v>8.9820075122247905E-2</v>
      </c>
      <c r="F227" s="23">
        <f t="shared" si="21"/>
        <v>0.91644175384524784</v>
      </c>
      <c r="G227" s="23">
        <f t="shared" si="22"/>
        <v>10.17935953441577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si="19"/>
        <v>1.0899457193799473</v>
      </c>
      <c r="E228" s="23">
        <f t="shared" si="20"/>
        <v>9.274638515477869E-2</v>
      </c>
      <c r="F228" s="23">
        <f t="shared" si="21"/>
        <v>0.91417319631439453</v>
      </c>
      <c r="G228" s="23">
        <f t="shared" si="22"/>
        <v>10.152676335896093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si="19"/>
        <v>1.0923868295773214</v>
      </c>
      <c r="E229" s="23">
        <f t="shared" si="20"/>
        <v>9.5662096974300836E-2</v>
      </c>
      <c r="F229" s="23">
        <f t="shared" si="21"/>
        <v>0.91193658837780023</v>
      </c>
      <c r="G229" s="23">
        <f t="shared" si="22"/>
        <v>10.126368934487417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si="19"/>
        <v>1.0947976155988157</v>
      </c>
      <c r="E230" s="23">
        <f t="shared" si="20"/>
        <v>9.8567342508777051E-2</v>
      </c>
      <c r="F230" s="23">
        <f t="shared" si="21"/>
        <v>0.90973120169491029</v>
      </c>
      <c r="G230" s="23">
        <f t="shared" si="22"/>
        <v>10.10042876331174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si="19"/>
        <v>1.0971785776334486</v>
      </c>
      <c r="E231" s="23">
        <f t="shared" si="20"/>
        <v>0.10146225150554253</v>
      </c>
      <c r="F231" s="23">
        <f t="shared" si="21"/>
        <v>0.90755632878285242</v>
      </c>
      <c r="G231" s="23">
        <f t="shared" si="22"/>
        <v>10.074847500823026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si="19"/>
        <v>1.099530205599504</v>
      </c>
      <c r="E232" s="23">
        <f t="shared" si="20"/>
        <v>0.10434695157617392</v>
      </c>
      <c r="F232" s="23">
        <f t="shared" si="21"/>
        <v>0.90541128229538048</v>
      </c>
      <c r="G232" s="23">
        <f t="shared" si="22"/>
        <v>10.049617062326002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si="19"/>
        <v>1.1018529793965717</v>
      </c>
      <c r="E233" s="23">
        <f t="shared" si="20"/>
        <v>0.10722156824025496</v>
      </c>
      <c r="F233" s="23">
        <f t="shared" si="21"/>
        <v>0.90329539433091022</v>
      </c>
      <c r="G233" s="23">
        <f t="shared" si="22"/>
        <v>10.02472959183716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si="19"/>
        <v>1.1041473691504011</v>
      </c>
      <c r="E234" s="23">
        <f t="shared" si="20"/>
        <v>0.11008622496806982</v>
      </c>
      <c r="F234" s="23">
        <f t="shared" si="21"/>
        <v>0.90120801576831866</v>
      </c>
      <c r="G234" s="23">
        <f t="shared" si="22"/>
        <v>10.000177454272281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si="19"/>
        <v>1.106413835450802</v>
      </c>
      <c r="E235" s="23">
        <f t="shared" si="20"/>
        <v>0.11294104322225605</v>
      </c>
      <c r="F235" s="23">
        <f t="shared" si="21"/>
        <v>0.89914851562924114</v>
      </c>
      <c r="G235" s="23">
        <f t="shared" si="22"/>
        <v>9.9759532279456788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si="19"/>
        <v>1.1086528295828155</v>
      </c>
      <c r="E236" s="23">
        <f t="shared" si="20"/>
        <v>0.11578614249844461</v>
      </c>
      <c r="F236" s="23">
        <f t="shared" si="21"/>
        <v>0.89711628046566705</v>
      </c>
      <c r="G236" s="23">
        <f t="shared" si="22"/>
        <v>9.9520496973669665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si="19"/>
        <v>1.1108647937513758</v>
      </c>
      <c r="E237" s="23">
        <f t="shared" si="20"/>
        <v>0.11862164036491787</v>
      </c>
      <c r="F237" s="23">
        <f t="shared" si="21"/>
        <v>0.8951107137716956</v>
      </c>
      <c r="G237" s="23">
        <f t="shared" si="22"/>
        <v>9.928459846322033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si="19"/>
        <v>1.1130501612996662</v>
      </c>
      <c r="E238" s="23">
        <f t="shared" si="20"/>
        <v>0.1214476525013108</v>
      </c>
      <c r="F238" s="23">
        <f t="shared" si="21"/>
        <v>0.8931312354183657</v>
      </c>
      <c r="G238" s="23">
        <f t="shared" si="22"/>
        <v>9.9051768512253915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si="19"/>
        <v>1.115209356921375</v>
      </c>
      <c r="E239" s="23">
        <f t="shared" si="20"/>
        <v>0.12426429273638452</v>
      </c>
      <c r="F239" s="23">
        <f t="shared" si="21"/>
        <v>0.8911772811105364</v>
      </c>
      <c r="G239" s="23">
        <f t="shared" si="22"/>
        <v>9.8821940747319168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si="19"/>
        <v>1.1173427968670442</v>
      </c>
      <c r="E240" s="23">
        <f t="shared" si="20"/>
        <v>0.12707167308489578</v>
      </c>
      <c r="F240" s="23">
        <f t="shared" si="21"/>
        <v>0.88924830186483284</v>
      </c>
      <c r="G240" s="23">
        <f t="shared" si="22"/>
        <v>9.859505059596346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si="19"/>
        <v>1.119450889144695</v>
      </c>
      <c r="E241" s="23">
        <f t="shared" si="20"/>
        <v>0.12986990378358929</v>
      </c>
      <c r="F241" s="23">
        <f t="shared" si="21"/>
        <v>0.88734376350773636</v>
      </c>
      <c r="G241" s="23">
        <f t="shared" si="22"/>
        <v>9.8371035227697128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si="19"/>
        <v>1.1215340337149173</v>
      </c>
      <c r="E242" s="23">
        <f t="shared" si="20"/>
        <v>0.13265909332633649</v>
      </c>
      <c r="F242" s="23">
        <f t="shared" si="21"/>
        <v>0.88546314619292754</v>
      </c>
      <c r="G242" s="23">
        <f t="shared" si="22"/>
        <v>9.8149833497222563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si="19"/>
        <v>1.1235926226805897</v>
      </c>
      <c r="E243" s="23">
        <f t="shared" si="20"/>
        <v>0.13543934849844372</v>
      </c>
      <c r="F243" s="23">
        <f t="shared" si="21"/>
        <v>0.88360594393704417</v>
      </c>
      <c r="G243" s="23">
        <f t="shared" si="22"/>
        <v>9.7931385889829112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si="19"/>
        <v>1.1256270404714042</v>
      </c>
      <c r="E244" s="23">
        <f t="shared" si="20"/>
        <v>0.13821077441015392</v>
      </c>
      <c r="F244" s="23">
        <f t="shared" si="21"/>
        <v>0.88177166417305497</v>
      </c>
      <c r="G244" s="23">
        <f t="shared" si="22"/>
        <v>9.7715634468860113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si="19"/>
        <v>1.1276376640233545</v>
      </c>
      <c r="E245" s="23">
        <f t="shared" si="20"/>
        <v>0.14097347452936243</v>
      </c>
      <c r="F245" s="23">
        <f t="shared" si="21"/>
        <v>0.87995982732048461</v>
      </c>
      <c r="G245" s="23">
        <f t="shared" si="22"/>
        <v>9.750252282516195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si="19"/>
        <v>1.1296248629533441</v>
      </c>
      <c r="E246" s="23">
        <f t="shared" si="20"/>
        <v>0.14372755071356907</v>
      </c>
      <c r="F246" s="23">
        <f t="shared" si="21"/>
        <v>0.8781699663717708</v>
      </c>
      <c r="G246" s="23">
        <f t="shared" si="22"/>
        <v>9.7291996028430514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si="19"/>
        <v>1.1315889997290676</v>
      </c>
      <c r="E247" s="23">
        <f t="shared" si="20"/>
        <v>0.14647310324108803</v>
      </c>
      <c r="F247" s="23">
        <f t="shared" si="21"/>
        <v>0.87640162649405517</v>
      </c>
      <c r="G247" s="23">
        <f t="shared" si="22"/>
        <v>9.7084000580373253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si="19"/>
        <v>1.1335304298343083</v>
      </c>
      <c r="E248" s="23">
        <f t="shared" si="20"/>
        <v>0.14921023084153326</v>
      </c>
      <c r="F248" s="23">
        <f t="shared" si="21"/>
        <v>0.87465436464576096</v>
      </c>
      <c r="G248" s="23">
        <f t="shared" si="22"/>
        <v>9.6878484369610227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si="19"/>
        <v>1.1354495019297954</v>
      </c>
      <c r="E249" s="23">
        <f t="shared" si="20"/>
        <v>0.15193903072560194</v>
      </c>
      <c r="F249" s="23">
        <f t="shared" si="21"/>
        <v>0.87292774920732075</v>
      </c>
      <c r="G249" s="23">
        <f t="shared" si="22"/>
        <v>9.6675396628239554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si="19"/>
        <v>1.1373465580097544</v>
      </c>
      <c r="E250" s="23">
        <f t="shared" si="20"/>
        <v>0.15465959861417181</v>
      </c>
      <c r="F250" s="23">
        <f t="shared" si="21"/>
        <v>0.87122135962546787</v>
      </c>
      <c r="G250" s="23">
        <f t="shared" si="22"/>
        <v>9.6474687889998467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si="19"/>
        <v>1.1392219335542824</v>
      </c>
      <c r="E251" s="23">
        <f t="shared" si="20"/>
        <v>0.15737202876673345</v>
      </c>
      <c r="F251" s="23">
        <f t="shared" si="21"/>
        <v>0.86953478607051637</v>
      </c>
      <c r="G251" s="23">
        <f t="shared" si="22"/>
        <v>9.6276309949951777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si="19"/>
        <v>1.1410759576776761</v>
      </c>
      <c r="E252" s="23">
        <f t="shared" si="20"/>
        <v>0.16007641400917283</v>
      </c>
      <c r="F252" s="23">
        <f t="shared" si="21"/>
        <v>0.86786762910609283</v>
      </c>
      <c r="G252" s="23">
        <f t="shared" si="22"/>
        <v>9.6080215825645201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si="19"/>
        <v>1.1429089532728358</v>
      </c>
      <c r="E253" s="23">
        <f t="shared" si="20"/>
        <v>0.16277284576092307</v>
      </c>
      <c r="F253" s="23">
        <f t="shared" si="21"/>
        <v>0.86621949937079645</v>
      </c>
      <c r="G253" s="23">
        <f t="shared" si="22"/>
        <v>9.5886359719661609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si="19"/>
        <v>1.1447212371518591</v>
      </c>
      <c r="E254" s="23">
        <f t="shared" si="20"/>
        <v>0.1654614140615015</v>
      </c>
      <c r="F254" s="23">
        <f t="shared" si="21"/>
        <v>0.86459001727130524</v>
      </c>
      <c r="G254" s="23">
        <f t="shared" si="22"/>
        <v>9.5694696983523588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si="19"/>
        <v>1.1465131201829444</v>
      </c>
      <c r="E255" s="23">
        <f t="shared" si="20"/>
        <v>0.1681422075964476</v>
      </c>
      <c r="F255" s="23">
        <f t="shared" si="21"/>
        <v>0.86297881268644827</v>
      </c>
      <c r="G255" s="23">
        <f t="shared" si="22"/>
        <v>9.550518408288589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si="19"/>
        <v>1.1482849074237103</v>
      </c>
      <c r="E256" s="23">
        <f t="shared" si="20"/>
        <v>0.17081531372267866</v>
      </c>
      <c r="F256" s="23">
        <f t="shared" si="21"/>
        <v>0.86138552468180296</v>
      </c>
      <c r="G256" s="23">
        <f t="shared" si="22"/>
        <v>9.5317778563965767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si="19"/>
        <v>1.1500368982510401</v>
      </c>
      <c r="E257" s="23">
        <f t="shared" si="20"/>
        <v>0.17348081849327721</v>
      </c>
      <c r="F257" s="23">
        <f t="shared" si="21"/>
        <v>0.85980980123438555</v>
      </c>
      <c r="G257" s="23">
        <f t="shared" si="22"/>
        <v>9.5132439021160611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si="19"/>
        <v>1.1517693864875538</v>
      </c>
      <c r="E258" s="23">
        <f t="shared" si="20"/>
        <v>0.17613880668172627</v>
      </c>
      <c r="F258" s="23">
        <f t="shared" si="21"/>
        <v>0.85825129896702979</v>
      </c>
      <c r="G258" s="23">
        <f t="shared" si="22"/>
        <v>9.494912506580512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si="19"/>
        <v>1.153482660524807</v>
      </c>
      <c r="E259" s="23">
        <f t="shared" si="20"/>
        <v>0.17878936180560512</v>
      </c>
      <c r="F259" s="23">
        <f t="shared" si="21"/>
        <v>0.8567096828920594</v>
      </c>
      <c r="G259" s="23">
        <f t="shared" si="22"/>
        <v>9.4767797296021445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si="19"/>
        <v>1.1551770034433129</v>
      </c>
      <c r="E260" s="23">
        <f t="shared" si="20"/>
        <v>0.18143256614976158</v>
      </c>
      <c r="F260" s="23">
        <f t="shared" si="21"/>
        <v>0.85518462616388835</v>
      </c>
      <c r="G260" s="23">
        <f t="shared" si="22"/>
        <v>9.4588417267619658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si="19"/>
        <v>1.156852693129482</v>
      </c>
      <c r="E261" s="23">
        <f t="shared" si="20"/>
        <v>0.18406850078897197</v>
      </c>
      <c r="F261" s="23">
        <f t="shared" si="21"/>
        <v>0.85367580984018787</v>
      </c>
      <c r="G261" s="23">
        <f t="shared" si="22"/>
        <v>9.441094746600573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si="19"/>
        <v>1.1585100023895694</v>
      </c>
      <c r="E262" s="23">
        <f t="shared" si="20"/>
        <v>0.18669724561010356</v>
      </c>
      <c r="F262" s="23">
        <f t="shared" si="21"/>
        <v>0.85218292265128259</v>
      </c>
      <c r="G262" s="23">
        <f t="shared" si="22"/>
        <v>9.4235351279057546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si="19"/>
        <v>1.1601491990607145</v>
      </c>
      <c r="E263" s="23">
        <f t="shared" si="20"/>
        <v>0.18931887933379252</v>
      </c>
      <c r="F263" s="23">
        <f t="shared" si="21"/>
        <v>0.85070566077745269</v>
      </c>
      <c r="G263" s="23">
        <f t="shared" si="22"/>
        <v>9.4061592970930672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si="19"/>
        <v>1.161770546119161</v>
      </c>
      <c r="E264" s="23">
        <f t="shared" si="20"/>
        <v>0.19193347953564732</v>
      </c>
      <c r="F264" s="23">
        <f t="shared" si="21"/>
        <v>0.84924372763382927</v>
      </c>
      <c r="G264" s="23">
        <f t="shared" si="22"/>
        <v>9.3889637656757419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si="19"/>
        <v>1.1633743017857365</v>
      </c>
      <c r="E265" s="23">
        <f t="shared" si="20"/>
        <v>0.19454112266699208</v>
      </c>
      <c r="F265" s="23">
        <f t="shared" si="21"/>
        <v>0.84779683366258862</v>
      </c>
      <c r="G265" s="23">
        <f t="shared" si="22"/>
        <v>9.3719451278204264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si="19"/>
        <v>1.1649607196286713</v>
      </c>
      <c r="E266" s="23">
        <f t="shared" si="20"/>
        <v>0.19714188407516106</v>
      </c>
      <c r="F266" s="23">
        <f t="shared" si="21"/>
        <v>0.8463646961321607</v>
      </c>
      <c r="G266" s="23">
        <f t="shared" si="22"/>
        <v>9.3551000579854495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si="19"/>
        <v>1.1665300486638341</v>
      </c>
      <c r="E267" s="23">
        <f t="shared" si="20"/>
        <v>0.19973583802335376</v>
      </c>
      <c r="F267" s="23">
        <f t="shared" si="21"/>
        <v>0.84494703894317835</v>
      </c>
      <c r="G267" s="23">
        <f t="shared" si="22"/>
        <v>9.3384253086383442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si="19"/>
        <v>1.1680825334524547</v>
      </c>
      <c r="E268" s="23">
        <f t="shared" si="20"/>
        <v>0.20232305771006479</v>
      </c>
      <c r="F268" s="23">
        <f t="shared" si="21"/>
        <v>0.84354359244091459</v>
      </c>
      <c r="G268" s="23">
        <f t="shared" si="22"/>
        <v>9.3219177080497158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si="19"/>
        <v>1.1696184141964117</v>
      </c>
      <c r="E269" s="23">
        <f t="shared" si="20"/>
        <v>0.2049036152880955</v>
      </c>
      <c r="F269" s="23">
        <f t="shared" si="21"/>
        <v>0.84215409323395041</v>
      </c>
      <c r="G269" s="23">
        <f t="shared" si="22"/>
        <v>9.3055741581603666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si="19"/>
        <v>1.1711379268311468</v>
      </c>
      <c r="E270" s="23">
        <f t="shared" si="20"/>
        <v>0.20747758188316151</v>
      </c>
      <c r="F270" s="23">
        <f t="shared" si="21"/>
        <v>0.84077828401884436</v>
      </c>
      <c r="G270" s="23">
        <f t="shared" si="22"/>
        <v>9.2893916325190329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si="19"/>
        <v>1.1726413031162801</v>
      </c>
      <c r="E271" s="23">
        <f t="shared" si="20"/>
        <v>0.21004502761210281</v>
      </c>
      <c r="F271" s="23">
        <f t="shared" si="21"/>
        <v>0.83941591341056987</v>
      </c>
      <c r="G271" s="23">
        <f t="shared" si="22"/>
        <v>9.2733671742879515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si="19"/>
        <v>1.1741287707239856</v>
      </c>
      <c r="E272" s="23">
        <f t="shared" si="20"/>
        <v>0.21260602160070885</v>
      </c>
      <c r="F272" s="23">
        <f t="shared" si="21"/>
        <v>0.83806673577850677</v>
      </c>
      <c r="G272" s="23">
        <f t="shared" si="22"/>
        <v>9.2574978943137705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si="19"/>
        <v>1.1756005533251943</v>
      </c>
      <c r="E273" s="23">
        <f t="shared" si="20"/>
        <v>0.21516063200116595</v>
      </c>
      <c r="F273" s="23">
        <f t="shared" si="21"/>
        <v>0.8367305110877753</v>
      </c>
      <c r="G273" s="23">
        <f t="shared" si="22"/>
        <v>9.2417809692612813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si="19"/>
        <v>1.1770568706736819</v>
      </c>
      <c r="E274" s="23">
        <f t="shared" si="20"/>
        <v>0.2177089260091391</v>
      </c>
      <c r="F274" s="23">
        <f t="shared" si="21"/>
        <v>0.83540700474571683</v>
      </c>
      <c r="G274" s="23">
        <f t="shared" si="22"/>
        <v>9.2262136398076997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si="19"/>
        <v>1.1784979386881036</v>
      </c>
      <c r="E275" s="23">
        <f t="shared" si="20"/>
        <v>0.22025096988049336</v>
      </c>
      <c r="F275" s="23">
        <f t="shared" si="21"/>
        <v>0.83409598745332536</v>
      </c>
      <c r="G275" s="23">
        <f t="shared" si="22"/>
        <v>9.2107932088951738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si="19"/>
        <v>1.17992396953203</v>
      </c>
      <c r="E276" s="23">
        <f t="shared" si="20"/>
        <v>0.22278682894766735</v>
      </c>
      <c r="F276" s="23">
        <f t="shared" si="21"/>
        <v>0.8327972350614502</v>
      </c>
      <c r="G276" s="23">
        <f t="shared" si="22"/>
        <v>9.1955170400394177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si="19"/>
        <v>1.1813351716920431</v>
      </c>
      <c r="E277" s="23">
        <f t="shared" si="20"/>
        <v>0.2253165676357046</v>
      </c>
      <c r="F277" s="23">
        <f t="shared" si="21"/>
        <v>0.8315105284315919</v>
      </c>
      <c r="G277" s="23">
        <f t="shared" si="22"/>
        <v>9.1803825556923631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si="19"/>
        <v>1.1827317500539409</v>
      </c>
      <c r="E278" s="23">
        <f t="shared" si="20"/>
        <v>0.22784024947795256</v>
      </c>
      <c r="F278" s="23">
        <f t="shared" si="21"/>
        <v>0.83023565330112536</v>
      </c>
      <c r="G278" s="23">
        <f t="shared" si="22"/>
        <v>9.1653872356568851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si="19"/>
        <v>1.18411390597711</v>
      </c>
      <c r="E279" s="23">
        <f t="shared" si="20"/>
        <v>0.2303579371314366</v>
      </c>
      <c r="F279" s="23">
        <f t="shared" si="21"/>
        <v>0.82897240015278439</v>
      </c>
      <c r="G279" s="23">
        <f t="shared" si="22"/>
        <v>9.1505286155516607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si="19"/>
        <v>1.1854818373671077</v>
      </c>
      <c r="E280" s="23">
        <f t="shared" si="20"/>
        <v>0.2328696923919171</v>
      </c>
      <c r="F280" s="23">
        <f t="shared" si="21"/>
        <v>0.82772056408825856</v>
      </c>
      <c r="G280" s="23">
        <f t="shared" si="22"/>
        <v>9.1358042853243973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si="19"/>
        <v>1.1868357387465109</v>
      </c>
      <c r="E281" s="23">
        <f t="shared" si="20"/>
        <v>0.23537557620863742</v>
      </c>
      <c r="F281" s="23">
        <f t="shared" si="21"/>
        <v>0.82647994470574759</v>
      </c>
      <c r="G281" s="23">
        <f t="shared" si="22"/>
        <v>9.1212118878115813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si="19"/>
        <v>1.1881758013240731</v>
      </c>
      <c r="E282" s="23">
        <f t="shared" si="20"/>
        <v>0.23787564869876915</v>
      </c>
      <c r="F282" s="23">
        <f t="shared" si="21"/>
        <v>0.82525034598133806</v>
      </c>
      <c r="G282" s="23">
        <f t="shared" si="22"/>
        <v>9.1067491173432398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si="19"/>
        <v>1.1895022130622372</v>
      </c>
      <c r="E283" s="23">
        <f t="shared" si="20"/>
        <v>0.24036996916156314</v>
      </c>
      <c r="F283" s="23">
        <f t="shared" si="21"/>
        <v>0.82403157615405798</v>
      </c>
      <c r="G283" s="23">
        <f t="shared" si="22"/>
        <v>9.0924137183909028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si="19"/>
        <v>1.1908151587430518</v>
      </c>
      <c r="E284" s="23">
        <f t="shared" si="20"/>
        <v>0.24285859609221261</v>
      </c>
      <c r="F284" s="23">
        <f t="shared" si="21"/>
        <v>0.82282344761448367</v>
      </c>
      <c r="G284" s="23">
        <f t="shared" si="22"/>
        <v>9.0782034842573989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>1+$E$14/$E$13*(1-$C$19^2/C285^2)</f>
        <v>1.1921148200325282</v>
      </c>
      <c r="E285" s="23">
        <f t="shared" si="20"/>
        <v>0.24534158719543522</v>
      </c>
      <c r="F285" s="23">
        <f>(D285^2+E285^2)^0.5/(D285^2+E285^2)</f>
        <v>0.82162577679677029</v>
      </c>
      <c r="G285" s="23">
        <f t="shared" si="22"/>
        <v>9.0641162558068817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>1+$E$14/$E$13*(1-$C$19^2/C286^2)</f>
        <v>1.1934013755434849</v>
      </c>
      <c r="E286" s="23">
        <f t="shared" si="20"/>
        <v>0.24781899939878088</v>
      </c>
      <c r="F286" s="23">
        <f>(D286^2+E286^2)^0.5/(D286^2+E286^2)</f>
        <v>0.82043838407398639</v>
      </c>
      <c r="G286" s="23">
        <f>F286*$C$22/$C$12-$C$3</f>
        <v>9.0501499202337463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>1+$E$14/$E$13*(1-$C$19^2/C287^2)</f>
        <v>1.1946750008969178</v>
      </c>
      <c r="E287" s="23">
        <f t="shared" si="20"/>
        <v>0.25029088886567097</v>
      </c>
      <c r="F287" s="23">
        <f>(D287^2+E287^2)^0.5/(D287^2+E287^2)</f>
        <v>0.81926109365663513</v>
      </c>
      <c r="G287" s="23">
        <f>F287*$C$22/$C$12-$C$3</f>
        <v>9.0363024098690072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>1+$E$14/$E$13*(1-$C$19^2/C288^2)</f>
        <v>1.1959358687819361</v>
      </c>
      <c r="E288" s="23">
        <f t="shared" si="20"/>
        <v>0.25275731100817717</v>
      </c>
      <c r="F288" s="23">
        <f>(D288^2+E288^2)^0.5/(D288^2+E288^2)</f>
        <v>0.81809373349425274</v>
      </c>
      <c r="G288" s="23">
        <f>F288*$C$22/$C$12-$C$3</f>
        <v>9.0225717010228905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>1+$E$14/$E$13*(1-$C$19^2/C289^2)</f>
        <v>1.1971841490143025</v>
      </c>
      <c r="E289" s="23">
        <f t="shared" si="20"/>
        <v>0.25521832049954313</v>
      </c>
      <c r="F289" s="23">
        <f>(D289^2+E289^2)^0.5/(D289^2+E289^2)</f>
        <v>0.81693613517997332</v>
      </c>
      <c r="G289" s="23">
        <f>F289*$C$22/$C$12-$C$3</f>
        <v>9.0089558128623004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si="25">1+$E$14/$E$13*(1-$C$19^2/C290^2)</f>
        <v>1.198420008593613</v>
      </c>
      <c r="E290" s="23">
        <f t="shared" ref="E290:E353" si="26">$C$20*(C290/$C$19-$C$19/C290)</f>
        <v>0.25767397128645808</v>
      </c>
      <c r="F290" s="23">
        <f t="shared" ref="F290:F353" si="27">(D290^2+E290^2)^0.5/(D290^2+E290^2)</f>
        <v>0.81578813385796245</v>
      </c>
      <c r="G290" s="23">
        <f t="shared" ref="G290:G353" si="28">F290*$C$22/$C$12-$C$3</f>
        <v>8.9954528063220405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si="25"/>
        <v>1.1996436117591553</v>
      </c>
      <c r="E291" s="23">
        <f t="shared" si="26"/>
        <v>0.26012431660108537</v>
      </c>
      <c r="F291" s="23">
        <f t="shared" si="27"/>
        <v>0.814649568133615</v>
      </c>
      <c r="G291" s="23">
        <f t="shared" si="28"/>
        <v>8.9820607830485386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si="25"/>
        <v>1.2008551200444773</v>
      </c>
      <c r="E292" s="23">
        <f t="shared" si="26"/>
        <v>0.26256940897285364</v>
      </c>
      <c r="F292" s="23">
        <f t="shared" si="27"/>
        <v>0.8135202799864264</v>
      </c>
      <c r="G292" s="23">
        <f t="shared" si="28"/>
        <v>8.9687778843750294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si="25"/>
        <v>1.2020546923307025</v>
      </c>
      <c r="E293" s="23">
        <f t="shared" si="26"/>
        <v>0.26500930024001473</v>
      </c>
      <c r="F293" s="23">
        <f t="shared" si="27"/>
        <v>0.81240011468544349</v>
      </c>
      <c r="G293" s="23">
        <f t="shared" si="28"/>
        <v>8.9556022903270627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si="25"/>
        <v>1.2032424848986225</v>
      </c>
      <c r="E294" s="23">
        <f t="shared" si="26"/>
        <v>0.26744404156097473</v>
      </c>
      <c r="F294" s="23">
        <f t="shared" si="27"/>
        <v>0.81128892070720915</v>
      </c>
      <c r="G294" s="23">
        <f t="shared" si="28"/>
        <v>8.9425322186573606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si="25"/>
        <v>1.2044186514796005</v>
      </c>
      <c r="E295" s="23">
        <f t="shared" si="26"/>
        <v>0.26987368342540219</v>
      </c>
      <c r="F295" s="23">
        <f t="shared" si="27"/>
        <v>0.81018654965611403</v>
      </c>
      <c r="G295" s="23">
        <f t="shared" si="28"/>
        <v>8.9295659239089744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si="25"/>
        <v>1.205583343305316</v>
      </c>
      <c r="E296" s="23">
        <f t="shared" si="26"/>
        <v>0.27229827566511983</v>
      </c>
      <c r="F296" s="23">
        <f t="shared" si="27"/>
        <v>0.80909285618707538</v>
      </c>
      <c r="G296" s="23">
        <f t="shared" si="28"/>
        <v>8.9167016965058199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si="25"/>
        <v>1.2067367091563814</v>
      </c>
      <c r="E297" s="23">
        <f t="shared" si="26"/>
        <v>0.27471786746478399</v>
      </c>
      <c r="F297" s="23">
        <f t="shared" si="27"/>
        <v>0.80800769793046401</v>
      </c>
      <c r="G297" s="23">
        <f t="shared" si="28"/>
        <v>8.9039378618696592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si="25"/>
        <v>1.2078788954098569</v>
      </c>
      <c r="E298" s="23">
        <f t="shared" si="26"/>
        <v>0.2771325073723564</v>
      </c>
      <c r="F298" s="23">
        <f t="shared" si="27"/>
        <v>0.80693093541920713</v>
      </c>
      <c r="G298" s="23">
        <f t="shared" si="28"/>
        <v>8.8912727795626623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si="25"/>
        <v>1.2090100460856972</v>
      </c>
      <c r="E299" s="23">
        <f t="shared" si="26"/>
        <v>0.27954224330937338</v>
      </c>
      <c r="F299" s="23">
        <f t="shared" si="27"/>
        <v>0.80586243201798924</v>
      </c>
      <c r="G299" s="23">
        <f t="shared" si="28"/>
        <v>8.8787048424546597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si="25"/>
        <v>1.2101303028921517</v>
      </c>
      <c r="E300" s="23">
        <f t="shared" si="26"/>
        <v>0.28194712258101717</v>
      </c>
      <c r="F300" s="23">
        <f t="shared" si="27"/>
        <v>0.80480205385448578</v>
      </c>
      <c r="G300" s="23">
        <f t="shared" si="28"/>
        <v>8.8662324759143019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si="25"/>
        <v>1.2112398052701501</v>
      </c>
      <c r="E301" s="23">
        <f t="shared" si="26"/>
        <v>0.28434719188599322</v>
      </c>
      <c r="F301" s="23">
        <f t="shared" si="27"/>
        <v>0.80374966975256212</v>
      </c>
      <c r="G301" s="23">
        <f t="shared" si="28"/>
        <v>8.8538541370233244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si="25"/>
        <v>1.2123386904366944</v>
      </c>
      <c r="E302" s="23">
        <f t="shared" si="26"/>
        <v>0.28674249732621859</v>
      </c>
      <c r="F302" s="23">
        <f t="shared" si="27"/>
        <v>0.80270515116737184</v>
      </c>
      <c r="G302" s="23">
        <f t="shared" si="28"/>
        <v>8.8415683138131715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si="25"/>
        <v>1.2134270934272882</v>
      </c>
      <c r="E303" s="23">
        <f t="shared" si="26"/>
        <v>0.28913308441632446</v>
      </c>
      <c r="F303" s="23">
        <f t="shared" si="27"/>
        <v>0.80166837212229114</v>
      </c>
      <c r="G303" s="23">
        <f t="shared" si="28"/>
        <v>8.8293735245232021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si="25"/>
        <v>1.2145051471374215</v>
      </c>
      <c r="E304" s="23">
        <f t="shared" si="26"/>
        <v>0.29151899809297888</v>
      </c>
      <c r="F304" s="23">
        <f t="shared" si="27"/>
        <v>0.80063920914763387</v>
      </c>
      <c r="G304" s="23">
        <f t="shared" si="28"/>
        <v>8.8172683168798436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si="25"/>
        <v>1.2155729823631405</v>
      </c>
      <c r="E305" s="23">
        <f t="shared" si="26"/>
        <v>0.2939002827240309</v>
      </c>
      <c r="F305" s="23">
        <f t="shared" si="27"/>
        <v>0.79961754122108497</v>
      </c>
      <c r="G305" s="23">
        <f t="shared" si="28"/>
        <v>8.8052512673959651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si="25"/>
        <v>1.2166307278407211</v>
      </c>
      <c r="E306" s="23">
        <f t="shared" si="26"/>
        <v>0.2962769821174831</v>
      </c>
      <c r="F306" s="23">
        <f t="shared" si="27"/>
        <v>0.79860324970979824</v>
      </c>
      <c r="G306" s="23">
        <f t="shared" si="28"/>
        <v>8.7933209806898098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si="25"/>
        <v>1.2176785102854719</v>
      </c>
      <c r="E307" s="23">
        <f t="shared" si="26"/>
        <v>0.29864913953029398</v>
      </c>
      <c r="F307" s="23">
        <f t="shared" si="27"/>
        <v>0.79759621831410688</v>
      </c>
      <c r="G307" s="23">
        <f t="shared" si="28"/>
        <v>8.7814760888229166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si="25"/>
        <v>1.2187164544296858</v>
      </c>
      <c r="E308" s="23">
        <f t="shared" si="26"/>
        <v>0.301016797677015</v>
      </c>
      <c r="F308" s="23">
        <f t="shared" si="27"/>
        <v>0.79659633301279231</v>
      </c>
      <c r="G308" s="23">
        <f t="shared" si="28"/>
        <v>8.7697152506563629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si="25"/>
        <v>1.2197446830597636</v>
      </c>
      <c r="E309" s="23">
        <f t="shared" si="26"/>
        <v>0.30337999873826582</v>
      </c>
      <c r="F309" s="23">
        <f t="shared" si="27"/>
        <v>0.79560348200986286</v>
      </c>
      <c r="G309" s="23">
        <f t="shared" si="28"/>
        <v>8.7580371512247535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si="25"/>
        <v>1.2207633170525296</v>
      </c>
      <c r="E310" s="23">
        <f t="shared" si="26"/>
        <v>0.30573878436905078</v>
      </c>
      <c r="F310" s="23">
        <f t="shared" si="27"/>
        <v>0.79461755568279435</v>
      </c>
      <c r="G310" s="23">
        <f t="shared" si="28"/>
        <v>8.7464405011274344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si="25"/>
        <v>1.2217724754107575</v>
      </c>
      <c r="E311" s="23">
        <f t="shared" si="26"/>
        <v>0.30809319570692084</v>
      </c>
      <c r="F311" s="23">
        <f t="shared" si="27"/>
        <v>0.79363844653218685</v>
      </c>
      <c r="G311" s="23">
        <f t="shared" si="28"/>
        <v>8.7349240359363289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si="25"/>
        <v>1.2227722752979286</v>
      </c>
      <c r="E312" s="23">
        <f t="shared" si="26"/>
        <v>0.31044327337998351</v>
      </c>
      <c r="F312" s="23">
        <f t="shared" si="27"/>
        <v>0.79266604913279226</v>
      </c>
      <c r="G312" s="23">
        <f t="shared" si="28"/>
        <v>8.7234865156199248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si="25"/>
        <v>1.2237628320722411</v>
      </c>
      <c r="E313" s="23">
        <f t="shared" si="26"/>
        <v>0.31278905751476482</v>
      </c>
      <c r="F313" s="23">
        <f t="shared" si="27"/>
        <v>0.79170026008586902</v>
      </c>
      <c r="G313" s="23">
        <f t="shared" si="28"/>
        <v>8.7121267239828644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si="25"/>
        <v>1.2247442593198858</v>
      </c>
      <c r="E314" s="23">
        <f t="shared" si="26"/>
        <v>0.31513058774392583</v>
      </c>
      <c r="F314" s="23">
        <f t="shared" si="27"/>
        <v>0.79074097797282517</v>
      </c>
      <c r="G314" s="23">
        <f t="shared" si="28"/>
        <v>8.7008434681206701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si="25"/>
        <v>1.22571666888761</v>
      </c>
      <c r="E315" s="23">
        <f t="shared" si="26"/>
        <v>0.31746790321383722</v>
      </c>
      <c r="F315" s="23">
        <f t="shared" si="27"/>
        <v>0.78978810331010685</v>
      </c>
      <c r="G315" s="23">
        <f t="shared" si="28"/>
        <v>8.6896355778891525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si="25"/>
        <v>1.2266801709145856</v>
      </c>
      <c r="E316" s="23">
        <f t="shared" si="26"/>
        <v>0.31980104259201519</v>
      </c>
      <c r="F316" s="23">
        <f t="shared" si="27"/>
        <v>0.78884153850529415</v>
      </c>
      <c r="G316" s="23">
        <f t="shared" si="28"/>
        <v>8.6785019053879946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si="25"/>
        <v>1.2276348738635963</v>
      </c>
      <c r="E317" s="23">
        <f t="shared" si="26"/>
        <v>0.32213004407442059</v>
      </c>
      <c r="F317" s="23">
        <f t="shared" si="27"/>
        <v>0.7879011878143708</v>
      </c>
      <c r="G317" s="23">
        <f t="shared" si="28"/>
        <v>8.6674413244581441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si="25"/>
        <v>1.2285808845515649</v>
      </c>
      <c r="E318" s="23">
        <f t="shared" si="26"/>
        <v>0.32445494539262593</v>
      </c>
      <c r="F318" s="23">
        <f t="shared" si="27"/>
        <v>0.78696695730012445</v>
      </c>
      <c r="G318" s="23">
        <f t="shared" si="28"/>
        <v>8.6564527301925196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si="25"/>
        <v>1.2295183081794314</v>
      </c>
      <c r="E319" s="23">
        <f t="shared" si="26"/>
        <v>0.32677578382085098</v>
      </c>
      <c r="F319" s="23">
        <f t="shared" si="27"/>
        <v>0.78603875479165064</v>
      </c>
      <c r="G319" s="23">
        <f t="shared" si="28"/>
        <v>8.6455350384596787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si="25"/>
        <v>1.2304472483614024</v>
      </c>
      <c r="E320" s="23">
        <f t="shared" si="26"/>
        <v>0.32909259618287229</v>
      </c>
      <c r="F320" s="23">
        <f t="shared" si="27"/>
        <v>0.78511648984492088</v>
      </c>
      <c r="G320" s="23">
        <f t="shared" si="28"/>
        <v>8.634687185440022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si="25"/>
        <v>1.2313678071535825</v>
      </c>
      <c r="E321" s="23">
        <f t="shared" si="26"/>
        <v>0.33140541885880609</v>
      </c>
      <c r="F321" s="23">
        <f t="shared" si="27"/>
        <v>0.78420007370438705</v>
      </c>
      <c r="G321" s="23">
        <f t="shared" si="28"/>
        <v>8.6239081271741718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si="25"/>
        <v>1.2322800850820073</v>
      </c>
      <c r="E322" s="23">
        <f t="shared" si="26"/>
        <v>0.33371428779176998</v>
      </c>
      <c r="F322" s="23">
        <f t="shared" si="27"/>
        <v>0.78328941926558748</v>
      </c>
      <c r="G322" s="23">
        <f t="shared" si="28"/>
        <v>8.6131968391231393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si="25"/>
        <v>1.2331841811700877</v>
      </c>
      <c r="E323" s="23">
        <f t="shared" si="26"/>
        <v>0.33601923849442572</v>
      </c>
      <c r="F323" s="23">
        <f t="shared" si="27"/>
        <v>0.78238444103872617</v>
      </c>
      <c r="G323" s="23">
        <f t="shared" si="28"/>
        <v>8.6025523157399277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si="25"/>
        <v>1.2340801929654823</v>
      </c>
      <c r="E324" s="23">
        <f t="shared" si="26"/>
        <v>0.3383203060554027</v>
      </c>
      <c r="F324" s="23">
        <f t="shared" si="27"/>
        <v>0.78148505511319588</v>
      </c>
      <c r="G324" s="23">
        <f t="shared" si="28"/>
        <v>8.5919735700522644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si="25"/>
        <v>1.2349682165664113</v>
      </c>
      <c r="E325" s="23">
        <f t="shared" si="26"/>
        <v>0.340617525145609</v>
      </c>
      <c r="F325" s="23">
        <f t="shared" si="27"/>
        <v>0.78059117912301679</v>
      </c>
      <c r="G325" s="23">
        <f t="shared" si="28"/>
        <v>8.5814596332560704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si="25"/>
        <v>1.2358483466474235</v>
      </c>
      <c r="E326" s="23">
        <f t="shared" si="26"/>
        <v>0.34291093002442818</v>
      </c>
      <c r="F326" s="23">
        <f t="shared" si="27"/>
        <v>0.77970273221316344</v>
      </c>
      <c r="G326" s="23">
        <f t="shared" si="28"/>
        <v>8.5710095543193923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si="25"/>
        <v>1.2367206764846317</v>
      </c>
      <c r="E327" s="23">
        <f t="shared" si="26"/>
        <v>0.34520055454580756</v>
      </c>
      <c r="F327" s="23">
        <f t="shared" si="27"/>
        <v>0.77881963500675322</v>
      </c>
      <c r="G327" s="23">
        <f t="shared" si="28"/>
        <v>8.5606223995964736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si="25"/>
        <v>1.2375852979804272</v>
      </c>
      <c r="E328" s="23">
        <f t="shared" si="26"/>
        <v>0.34748643216423752</v>
      </c>
      <c r="F328" s="23">
        <f t="shared" si="27"/>
        <v>0.77794180957307268</v>
      </c>
      <c r="G328" s="23">
        <f t="shared" si="28"/>
        <v>8.5502972524516672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si="25"/>
        <v>1.2384423016876851</v>
      </c>
      <c r="E329" s="23">
        <f t="shared" si="26"/>
        <v>0.34976859594062676</v>
      </c>
      <c r="F329" s="23">
        <f t="shared" si="27"/>
        <v>0.77706917939641429</v>
      </c>
      <c r="G329" s="23">
        <f t="shared" si="28"/>
        <v>8.540033212892892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si="25"/>
        <v>1.2392917768334768</v>
      </c>
      <c r="E330" s="23">
        <f t="shared" si="26"/>
        <v>0.35204707854807227</v>
      </c>
      <c r="F330" s="23">
        <f t="shared" si="27"/>
        <v>0.77620166934570223</v>
      </c>
      <c r="G330" s="23">
        <f t="shared" si="28"/>
        <v>8.5298293972143622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si="25"/>
        <v>1.2401338113422933</v>
      </c>
      <c r="E331" s="23">
        <f t="shared" si="26"/>
        <v>0.35432191227752974</v>
      </c>
      <c r="F331" s="23">
        <f t="shared" si="27"/>
        <v>0.77533920564488457</v>
      </c>
      <c r="G331" s="23">
        <f t="shared" si="28"/>
        <v>8.5196849376483428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si="25"/>
        <v>1.2409684918587989</v>
      </c>
      <c r="E332" s="23">
        <f t="shared" si="26"/>
        <v>0.35659312904338386</v>
      </c>
      <c r="F332" s="23">
        <f t="shared" si="27"/>
        <v>0.77448171584406622</v>
      </c>
      <c r="G332" s="23">
        <f t="shared" si="28"/>
        <v>8.5095989820255955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si="25"/>
        <v>1.2417959037701207</v>
      </c>
      <c r="E333" s="23">
        <f t="shared" si="26"/>
        <v>0.35886076038892167</v>
      </c>
      <c r="F333" s="23">
        <f t="shared" si="27"/>
        <v>0.77362912879136547</v>
      </c>
      <c r="G333" s="23">
        <f t="shared" si="28"/>
        <v>8.4995706934443653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si="25"/>
        <v>1.242616131227688</v>
      </c>
      <c r="E334" s="23">
        <f t="shared" si="26"/>
        <v>0.36112483749171159</v>
      </c>
      <c r="F334" s="23">
        <f t="shared" si="27"/>
        <v>0.77278137460547036</v>
      </c>
      <c r="G334" s="23">
        <f t="shared" si="28"/>
        <v>8.4895992499475721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si="25"/>
        <v>1.2434292571686281</v>
      </c>
      <c r="E335" s="23">
        <f t="shared" si="26"/>
        <v>0.36338539116888674</v>
      </c>
      <c r="F335" s="23">
        <f t="shared" si="27"/>
        <v>0.77193838464887599</v>
      </c>
      <c r="G335" s="23">
        <f t="shared" si="28"/>
        <v>8.4796838442080311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si="25"/>
        <v>1.2442353633367336</v>
      </c>
      <c r="E336" s="23">
        <f t="shared" si="26"/>
        <v>0.36564245188234051</v>
      </c>
      <c r="F336" s="23">
        <f t="shared" si="27"/>
        <v>0.77110009150178316</v>
      </c>
      <c r="G336" s="23">
        <f t="shared" si="28"/>
        <v>8.4698236832214366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si="25"/>
        <v>1.2450345303030073</v>
      </c>
      <c r="E337" s="23">
        <f t="shared" si="26"/>
        <v>0.36789604974382878</v>
      </c>
      <c r="F337" s="23">
        <f t="shared" si="27"/>
        <v>0.77026642893663932</v>
      </c>
      <c r="G337" s="23">
        <f t="shared" si="28"/>
        <v>8.4600179880069142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si="25"/>
        <v>1.2458268374857955</v>
      </c>
      <c r="E338" s="23">
        <f t="shared" si="26"/>
        <v>0.37014621451998775</v>
      </c>
      <c r="F338" s="23">
        <f t="shared" si="27"/>
        <v>0.76943733189330432</v>
      </c>
      <c r="G338" s="23">
        <f t="shared" si="28"/>
        <v>8.4502659933149111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si="25"/>
        <v>1.2466123631705202</v>
      </c>
      <c r="E339" s="23">
        <f t="shared" si="26"/>
        <v>0.37239297563726254</v>
      </c>
      <c r="F339" s="23">
        <f t="shared" si="27"/>
        <v>0.76861273645482142</v>
      </c>
      <c r="G339" s="23">
        <f t="shared" si="28"/>
        <v>8.4405669473422122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si="25"/>
        <v>1.2473911845290171</v>
      </c>
      <c r="E340" s="23">
        <f t="shared" si="26"/>
        <v>0.37463636218675533</v>
      </c>
      <c r="F340" s="23">
        <f t="shared" si="27"/>
        <v>0.76779257982377858</v>
      </c>
      <c r="G340" s="23">
        <f t="shared" si="28"/>
        <v>8.4309201114538954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si="25"/>
        <v>1.2481633776384904</v>
      </c>
      <c r="E341" s="23">
        <f t="shared" si="26"/>
        <v>0.37687640292898644</v>
      </c>
      <c r="F341" s="23">
        <f t="shared" si="27"/>
        <v>0.76697680029924375</v>
      </c>
      <c r="G341" s="23">
        <f t="shared" si="28"/>
        <v>8.4213247599120429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si="25"/>
        <v>1.2489290175000918</v>
      </c>
      <c r="E342" s="23">
        <f t="shared" si="26"/>
        <v>0.3791131262985788</v>
      </c>
      <c r="F342" s="23">
        <f t="shared" si="27"/>
        <v>0.76616533725425529</v>
      </c>
      <c r="G342" s="23">
        <f t="shared" si="28"/>
        <v>8.4117801796109823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si="25"/>
        <v>1.2496881780571334</v>
      </c>
      <c r="E343" s="23">
        <f t="shared" si="26"/>
        <v>0.38134656040886</v>
      </c>
      <c r="F343" s="23">
        <f t="shared" si="27"/>
        <v>0.76535813111385465</v>
      </c>
      <c r="G343" s="23">
        <f t="shared" si="28"/>
        <v>8.4022856698188892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si="25"/>
        <v>1.2504409322129408</v>
      </c>
      <c r="E344" s="23">
        <f t="shared" si="26"/>
        <v>0.38357673305638718</v>
      </c>
      <c r="F344" s="23">
        <f t="shared" si="27"/>
        <v>0.76455512333364595</v>
      </c>
      <c r="G344" s="23">
        <f t="shared" si="28"/>
        <v>8.3928405419256169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si="25"/>
        <v>1.2511873518483574</v>
      </c>
      <c r="E345" s="23">
        <f t="shared" si="26"/>
        <v>0.38580367172539742</v>
      </c>
      <c r="F345" s="23">
        <f t="shared" si="27"/>
        <v>0.76375625637886679</v>
      </c>
      <c r="G345" s="23">
        <f t="shared" si="28"/>
        <v>8.3834441191965166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si="25"/>
        <v>1.2519275078389023</v>
      </c>
      <c r="E346" s="23">
        <f t="shared" si="26"/>
        <v>0.38802740359218041</v>
      </c>
      <c r="F346" s="23">
        <f t="shared" si="27"/>
        <v>0.76296147370395817</v>
      </c>
      <c r="G346" s="23">
        <f t="shared" si="28"/>
        <v>8.3740957365321336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si="25"/>
        <v>1.2526614700715997</v>
      </c>
      <c r="E347" s="23">
        <f t="shared" si="26"/>
        <v>0.39024795552938096</v>
      </c>
      <c r="F347" s="23">
        <f t="shared" si="27"/>
        <v>0.76217071973261485</v>
      </c>
      <c r="G347" s="23">
        <f t="shared" si="28"/>
        <v>8.3647947402335543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si="25"/>
        <v>1.253389307461473</v>
      </c>
      <c r="E348" s="23">
        <f t="shared" si="26"/>
        <v>0.39246535411022626</v>
      </c>
      <c r="F348" s="23">
        <f t="shared" si="27"/>
        <v>0.76138393983831343</v>
      </c>
      <c r="G348" s="23">
        <f t="shared" si="28"/>
        <v>8.3555404877733839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si="25"/>
        <v>1.2541110879677242</v>
      </c>
      <c r="E349" s="23">
        <f t="shared" si="26"/>
        <v>0.39467962561268655</v>
      </c>
      <c r="F349" s="23">
        <f t="shared" si="27"/>
        <v>0.76060108032529117</v>
      </c>
      <c r="G349" s="23">
        <f t="shared" si="28"/>
        <v>8.3463323475720053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si="25"/>
        <v>1.2548268786095975</v>
      </c>
      <c r="E350" s="23">
        <f t="shared" si="26"/>
        <v>0.39689079602356214</v>
      </c>
      <c r="F350" s="23">
        <f t="shared" si="27"/>
        <v>0.75982208840997589</v>
      </c>
      <c r="G350" s="23">
        <f t="shared" si="28"/>
        <v>8.3371696987791566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si="25"/>
        <v>1.2555367454819377</v>
      </c>
      <c r="E351" s="23">
        <f t="shared" si="26"/>
        <v>0.39909889104250768</v>
      </c>
      <c r="F351" s="23">
        <f t="shared" si="27"/>
        <v>0.7590469122028467</v>
      </c>
      <c r="G351" s="23">
        <f t="shared" si="28"/>
        <v>8.3280519310605765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si="25"/>
        <v>1.2562407537704474</v>
      </c>
      <c r="E352" s="23">
        <f t="shared" si="26"/>
        <v>0.40130393608598502</v>
      </c>
      <c r="F352" s="23">
        <f t="shared" si="27"/>
        <v>0.75827550069071814</v>
      </c>
      <c r="G352" s="23">
        <f t="shared" si="28"/>
        <v>8.3189784443896215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si="25"/>
        <v>1.2569389677666531</v>
      </c>
      <c r="E353" s="23">
        <f t="shared" si="26"/>
        <v>0.40350595629115454</v>
      </c>
      <c r="F353" s="23">
        <f t="shared" si="27"/>
        <v>0.75750780371943438</v>
      </c>
      <c r="G353" s="23">
        <f t="shared" si="28"/>
        <v>8.3099486488437204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si="31">1+$E$14/$E$13*(1-$C$19^2/C354^2)</f>
        <v>1.2576314508825839</v>
      </c>
      <c r="E354" s="23">
        <f t="shared" ref="E354:E417" si="32">$C$20*(C354/$C$19-$C$19/C354)</f>
        <v>0.40570497651970128</v>
      </c>
      <c r="F354" s="23">
        <f t="shared" ref="F354:F417" si="33">(D354^2+E354^2)^0.5/(D354^2+E354^2)</f>
        <v>0.75674377197696341</v>
      </c>
      <c r="G354" s="23">
        <f t="shared" ref="G354:G417" si="34">F354*$C$22/$C$12-$C$3</f>
        <v>8.3009619644055164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si="31"/>
        <v>1.2583182656651686</v>
      </c>
      <c r="E355" s="23">
        <f t="shared" si="32"/>
        <v>0.40790102136159734</v>
      </c>
      <c r="F355" s="23">
        <f t="shared" si="33"/>
        <v>0.75598335697687991</v>
      </c>
      <c r="G355" s="23">
        <f t="shared" si="34"/>
        <v>8.2920178207685957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si="31"/>
        <v>1.2589994738103618</v>
      </c>
      <c r="E356" s="23">
        <f t="shared" si="32"/>
        <v>0.41009411513880456</v>
      </c>
      <c r="F356" s="23">
        <f t="shared" si="33"/>
        <v>0.75522651104222693</v>
      </c>
      <c r="G356" s="23">
        <f t="shared" si="34"/>
        <v>8.283115657147663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si="31"/>
        <v>1.2596751361769971</v>
      </c>
      <c r="E357" s="23">
        <f t="shared" si="32"/>
        <v>0.41228428190891531</v>
      </c>
      <c r="F357" s="23">
        <f t="shared" si="33"/>
        <v>0.75447318728974799</v>
      </c>
      <c r="G357" s="23">
        <f t="shared" si="34"/>
        <v>8.2742549220930748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si="31"/>
        <v>1.2603453128003821</v>
      </c>
      <c r="E358" s="23">
        <f t="shared" si="32"/>
        <v>0.41447154546873549</v>
      </c>
      <c r="F358" s="23">
        <f t="shared" si="33"/>
        <v>0.75372333961447535</v>
      </c>
      <c r="G358" s="23">
        <f t="shared" si="34"/>
        <v>8.2654350733095647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si="31"/>
        <v>1.2610100629056347</v>
      </c>
      <c r="E359" s="23">
        <f t="shared" si="32"/>
        <v>0.41665592935780765</v>
      </c>
      <c r="F359" s="23">
        <f t="shared" si="33"/>
        <v>0.75297692267466965</v>
      </c>
      <c r="G359" s="23">
        <f t="shared" si="34"/>
        <v>8.2566555774791031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si="31"/>
        <v>1.2616694449207673</v>
      </c>
      <c r="E360" s="23">
        <f t="shared" si="32"/>
        <v>0.41883745686187968</v>
      </c>
      <c r="F360" s="23">
        <f t="shared" si="33"/>
        <v>0.75223389187709966</v>
      </c>
      <c r="G360" s="23">
        <f t="shared" si="34"/>
        <v>8.247915910087757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si="31"/>
        <v>1.2623235164895261</v>
      </c>
      <c r="E361" s="23">
        <f t="shared" si="32"/>
        <v>0.42101615101631384</v>
      </c>
      <c r="F361" s="23">
        <f t="shared" si="33"/>
        <v>0.75149420336265527</v>
      </c>
      <c r="G361" s="23">
        <f t="shared" si="34"/>
        <v>8.2392155552564557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si="31"/>
        <v>1.2629723344839912</v>
      </c>
      <c r="E362" s="23">
        <f t="shared" si="32"/>
        <v>0.4231920346094456</v>
      </c>
      <c r="F362" s="23">
        <f t="shared" si="33"/>
        <v>0.75075781399227903</v>
      </c>
      <c r="G362" s="23">
        <f t="shared" si="34"/>
        <v>8.2305540055755255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si="31"/>
        <v>1.2636159550169379</v>
      </c>
      <c r="E363" s="23">
        <f t="shared" si="32"/>
        <v>0.42536513018588396</v>
      </c>
      <c r="F363" s="23">
        <f t="shared" si="33"/>
        <v>0.75002468133321731</v>
      </c>
      <c r="G363" s="23">
        <f t="shared" si="34"/>
        <v>8.2219307619429767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si="31"/>
        <v>1.2642544334539703</v>
      </c>
      <c r="E364" s="23">
        <f t="shared" si="32"/>
        <v>0.42753546004976256</v>
      </c>
      <c r="F364" s="23">
        <f t="shared" si="33"/>
        <v>0.7492947636455759</v>
      </c>
      <c r="G364" s="23">
        <f t="shared" si="34"/>
        <v>8.2133453334063535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si="31"/>
        <v>1.2648878244254278</v>
      </c>
      <c r="E365" s="23">
        <f t="shared" si="32"/>
        <v>0.42970304626793682</v>
      </c>
      <c r="F365" s="23">
        <f t="shared" si="33"/>
        <v>0.74856801986917298</v>
      </c>
      <c r="G365" s="23">
        <f t="shared" si="34"/>
        <v>8.2047972370081101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si="31"/>
        <v>1.265516181838072</v>
      </c>
      <c r="E366" s="23">
        <f t="shared" si="32"/>
        <v>0.43186791067313129</v>
      </c>
      <c r="F366" s="23">
        <f t="shared" si="33"/>
        <v>0.74784440961068543</v>
      </c>
      <c r="G366" s="23">
        <f t="shared" si="34"/>
        <v>8.1962859976344102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si="31"/>
        <v>1.2661395588865569</v>
      </c>
      <c r="E367" s="23">
        <f t="shared" si="32"/>
        <v>0.43403007486703626</v>
      </c>
      <c r="F367" s="23">
        <f t="shared" si="33"/>
        <v>0.74712389313107708</v>
      </c>
      <c r="G367" s="23">
        <f t="shared" si="34"/>
        <v>8.1878111478672739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si="31"/>
        <v>1.2667580080646861</v>
      </c>
      <c r="E368" s="23">
        <f t="shared" si="32"/>
        <v>0.43618956022335603</v>
      </c>
      <c r="F368" s="23">
        <f t="shared" si="33"/>
        <v>0.74640643133330442</v>
      </c>
      <c r="G368" s="23">
        <f t="shared" si="34"/>
        <v>8.1793722278399503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si="31"/>
        <v>1.2673715811764663</v>
      </c>
      <c r="E369" s="23">
        <f t="shared" si="32"/>
        <v>0.43834638789080815</v>
      </c>
      <c r="F369" s="23">
        <f t="shared" si="33"/>
        <v>0.74569198575029061</v>
      </c>
      <c r="G369" s="23">
        <f t="shared" si="34"/>
        <v>8.1709687850954804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si="31"/>
        <v>1.2679803293469545</v>
      </c>
      <c r="E370" s="23">
        <f t="shared" si="32"/>
        <v>0.44050057879607674</v>
      </c>
      <c r="F370" s="23">
        <f t="shared" si="33"/>
        <v>0.74498051853316305</v>
      </c>
      <c r="G370" s="23">
        <f t="shared" si="34"/>
        <v>8.1626003744483313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si="31"/>
        <v>1.2685843030329085</v>
      </c>
      <c r="E371" s="23">
        <f t="shared" si="32"/>
        <v>0.44265215364671812</v>
      </c>
      <c r="F371" s="23">
        <f t="shared" si="33"/>
        <v>0.74427199243974618</v>
      </c>
      <c r="G371" s="23">
        <f t="shared" si="34"/>
        <v>8.1542665578490663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si="31"/>
        <v>1.2691835520332428</v>
      </c>
      <c r="E372" s="23">
        <f t="shared" si="32"/>
        <v>0.4448011329340219</v>
      </c>
      <c r="F372" s="23">
        <f t="shared" si="33"/>
        <v>0.74356637082330435</v>
      </c>
      <c r="G372" s="23">
        <f t="shared" si="34"/>
        <v>8.1459669042519156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si="31"/>
        <v>1.2697781254992946</v>
      </c>
      <c r="E373" s="23">
        <f t="shared" si="32"/>
        <v>0.44694753693582656</v>
      </c>
      <c r="F373" s="23">
        <f t="shared" si="33"/>
        <v>0.74286361762152719</v>
      </c>
      <c r="G373" s="23">
        <f t="shared" si="34"/>
        <v>8.1377009894852286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si="31"/>
        <v>1.2703680719449009</v>
      </c>
      <c r="E374" s="23">
        <f t="shared" si="32"/>
        <v>0.44909138571929214</v>
      </c>
      <c r="F374" s="23">
        <f t="shared" si="33"/>
        <v>0.74216369734575405</v>
      </c>
      <c r="G374" s="23">
        <f t="shared" si="34"/>
        <v>8.129468396124734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si="31"/>
        <v>1.2709534392562971</v>
      </c>
      <c r="E375" s="23">
        <f t="shared" si="32"/>
        <v>0.45123269914362779</v>
      </c>
      <c r="F375" s="23">
        <f t="shared" si="33"/>
        <v>0.74146657507042724</v>
      </c>
      <c r="G375" s="23">
        <f t="shared" si="34"/>
        <v>8.1212687133694814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si="31"/>
        <v>1.2715342747018337</v>
      </c>
      <c r="E376" s="23">
        <f t="shared" si="32"/>
        <v>0.453371496862781</v>
      </c>
      <c r="F376" s="23">
        <f t="shared" si="33"/>
        <v>0.74077221642277236</v>
      </c>
      <c r="G376" s="23">
        <f t="shared" si="34"/>
        <v>8.113101536920464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si="31"/>
        <v>1.2721106249415184</v>
      </c>
      <c r="E377" s="23">
        <f t="shared" si="32"/>
        <v>0.45550779832808025</v>
      </c>
      <c r="F377" s="23">
        <f t="shared" si="33"/>
        <v>0.74008058757269979</v>
      </c>
      <c r="G377" s="23">
        <f t="shared" si="34"/>
        <v>8.1049664688618286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si="31"/>
        <v>1.2726825360363885</v>
      </c>
      <c r="E378" s="23">
        <f t="shared" si="32"/>
        <v>0.45764162279084064</v>
      </c>
      <c r="F378" s="23">
        <f t="shared" si="33"/>
        <v>0.73939165522291772</v>
      </c>
      <c r="G378" s="23">
        <f t="shared" si="34"/>
        <v>8.0968631175445918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si="31"/>
        <v>1.2732500534577127</v>
      </c>
      <c r="E379" s="23">
        <f t="shared" si="32"/>
        <v>0.45977298930492766</v>
      </c>
      <c r="F379" s="23">
        <f t="shared" si="33"/>
        <v>0.738705386599258</v>
      </c>
      <c r="G379" s="23">
        <f t="shared" si="34"/>
        <v>8.0887910974728552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si="31"/>
        <v>1.2738132220960303</v>
      </c>
      <c r="E380" s="23">
        <f t="shared" si="32"/>
        <v>0.46190191672928277</v>
      </c>
      <c r="F380" s="23">
        <f t="shared" si="33"/>
        <v>0.73802174944120402</v>
      </c>
      <c r="G380" s="23">
        <f t="shared" si="34"/>
        <v>8.0807500291923784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si="31"/>
        <v>1.2743720862700287</v>
      </c>
      <c r="E381" s="23">
        <f t="shared" si="32"/>
        <v>0.46402842373040892</v>
      </c>
      <c r="F381" s="23">
        <f t="shared" si="33"/>
        <v>0.73734071199261864</v>
      </c>
      <c r="G381" s="23">
        <f t="shared" si="34"/>
        <v>8.0727395391815282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si="31"/>
        <v>1.2749266897352622</v>
      </c>
      <c r="E382" s="23">
        <f t="shared" si="32"/>
        <v>0.46615252878481939</v>
      </c>
      <c r="F382" s="23">
        <f t="shared" si="33"/>
        <v>0.73666224299266714</v>
      </c>
      <c r="G382" s="23">
        <f t="shared" si="34"/>
        <v>8.0647592597445144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si="31"/>
        <v>1.2754770756927176</v>
      </c>
      <c r="E383" s="23">
        <f t="shared" si="32"/>
        <v>0.46827425018144841</v>
      </c>
      <c r="F383" s="23">
        <f t="shared" si="33"/>
        <v>0.73598631166692852</v>
      </c>
      <c r="G383" s="23">
        <f t="shared" si="34"/>
        <v>8.0568088289068314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si="31"/>
        <v>1.2760232867972265</v>
      </c>
      <c r="E384" s="23">
        <f t="shared" si="32"/>
        <v>0.47039360602402619</v>
      </c>
      <c r="F384" s="23">
        <f t="shared" si="33"/>
        <v>0.73531288771869374</v>
      </c>
      <c r="G384" s="23">
        <f t="shared" si="34"/>
        <v>8.0488878903129155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si="31"/>
        <v>1.2765653651657305</v>
      </c>
      <c r="E385" s="23">
        <f t="shared" si="32"/>
        <v>0.47251061423341667</v>
      </c>
      <c r="F385" s="23">
        <f t="shared" si="33"/>
        <v>0.73464194132044369</v>
      </c>
      <c r="G385" s="23">
        <f t="shared" si="34"/>
        <v>8.0409960931259015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si="31"/>
        <v>1.2771033523853998</v>
      </c>
      <c r="E386" s="23">
        <f t="shared" si="32"/>
        <v>0.47462529254992064</v>
      </c>
      <c r="F386" s="23">
        <f t="shared" si="33"/>
        <v>0.73397344310550339</v>
      </c>
      <c r="G386" s="23">
        <f t="shared" si="34"/>
        <v>8.0331330919294572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si="31"/>
        <v>1.2776372895216099</v>
      </c>
      <c r="E387" s="23">
        <f t="shared" si="32"/>
        <v>0.47673765853554545</v>
      </c>
      <c r="F387" s="23">
        <f t="shared" si="33"/>
        <v>0.73330736415986975</v>
      </c>
      <c r="G387" s="23">
        <f t="shared" si="34"/>
        <v>8.0252985466316638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si="31"/>
        <v>1.2781672171257787</v>
      </c>
      <c r="E388" s="23">
        <f t="shared" si="32"/>
        <v>0.47884772957623689</v>
      </c>
      <c r="F388" s="23">
        <f t="shared" si="33"/>
        <v>0.73264367601420544</v>
      </c>
      <c r="G388" s="23">
        <f t="shared" si="34"/>
        <v>8.0174921223708431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si="31"/>
        <v>1.2786931752430655</v>
      </c>
      <c r="E389" s="23">
        <f t="shared" si="32"/>
        <v>0.48095552288408261</v>
      </c>
      <c r="F389" s="23">
        <f t="shared" si="33"/>
        <v>0.73198235063599937</v>
      </c>
      <c r="G389" s="23">
        <f t="shared" si="34"/>
        <v>8.009713489423353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si="31"/>
        <v>1.2792152034199362</v>
      </c>
      <c r="E390" s="23">
        <f t="shared" si="32"/>
        <v>0.48306105549947737</v>
      </c>
      <c r="F390" s="23">
        <f t="shared" si="33"/>
        <v>0.73132336042188506</v>
      </c>
      <c r="G390" s="23">
        <f t="shared" si="34"/>
        <v>8.0019623231132275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si="31"/>
        <v>1.2797333407115992</v>
      </c>
      <c r="E391" s="23">
        <f t="shared" si="32"/>
        <v>0.48516434429326083</v>
      </c>
      <c r="F391" s="23">
        <f t="shared" si="33"/>
        <v>0.73066667819011688</v>
      </c>
      <c r="G391" s="23">
        <f t="shared" si="34"/>
        <v>7.9942383037236802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si="31"/>
        <v>1.2802476256893072</v>
      </c>
      <c r="E392" s="23">
        <f t="shared" si="32"/>
        <v>0.48726540596881923</v>
      </c>
      <c r="F392" s="23">
        <f t="shared" si="33"/>
        <v>0.73001227717319972</v>
      </c>
      <c r="G392" s="23">
        <f t="shared" si="34"/>
        <v>7.9865411164104216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si="31"/>
        <v>1.2807580964475389</v>
      </c>
      <c r="E393" s="23">
        <f t="shared" si="32"/>
        <v>0.48936425706415976</v>
      </c>
      <c r="F393" s="23">
        <f t="shared" si="33"/>
        <v>0.72936013101066544</v>
      </c>
      <c r="G393" s="23">
        <f t="shared" si="34"/>
        <v>7.9788704511166895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si="31"/>
        <v>1.281264790611051</v>
      </c>
      <c r="E394" s="23">
        <f t="shared" si="32"/>
        <v>0.49146091395395008</v>
      </c>
      <c r="F394" s="23">
        <f t="shared" si="33"/>
        <v>0.72871021374199818</v>
      </c>
      <c r="G394" s="23">
        <f t="shared" si="34"/>
        <v>7.9712260024900381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si="31"/>
        <v>1.2817677453418135</v>
      </c>
      <c r="E395" s="23">
        <f t="shared" si="32"/>
        <v>0.49355539285153199</v>
      </c>
      <c r="F395" s="23">
        <f t="shared" si="33"/>
        <v>0.72806249979969984</v>
      </c>
      <c r="G395" s="23">
        <f t="shared" si="34"/>
        <v>7.9636074698007597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si="31"/>
        <v>1.2822669973458218</v>
      </c>
      <c r="E396" s="23">
        <f t="shared" si="32"/>
        <v>0.49564770981090239</v>
      </c>
      <c r="F396" s="23">
        <f t="shared" si="33"/>
        <v>0.72741696400249534</v>
      </c>
      <c r="G396" s="23">
        <f t="shared" si="34"/>
        <v>7.9560145568619873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si="31"/>
        <v>1.2827625828797955</v>
      </c>
      <c r="E397" s="23">
        <f t="shared" si="32"/>
        <v>0.49773788072866515</v>
      </c>
      <c r="F397" s="23">
        <f t="shared" si="33"/>
        <v>0.72677358154867433</v>
      </c>
      <c r="G397" s="23">
        <f t="shared" si="34"/>
        <v>7.9484469719513573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si="31"/>
        <v>1.2832545377577602</v>
      </c>
      <c r="E398" s="23">
        <f t="shared" si="32"/>
        <v>0.49982592134595749</v>
      </c>
      <c r="F398" s="23">
        <f t="shared" si="33"/>
        <v>0.72613232800956451</v>
      </c>
      <c r="G398" s="23">
        <f t="shared" si="34"/>
        <v>7.9409044277342495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si="31"/>
        <v>1.2837428973575185</v>
      </c>
      <c r="E399" s="23">
        <f t="shared" si="32"/>
        <v>0.50191184725034299</v>
      </c>
      <c r="F399" s="23">
        <f t="shared" si="33"/>
        <v>0.72549317932313595</v>
      </c>
      <c r="G399" s="23">
        <f t="shared" si="34"/>
        <v>7.9333866411885641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si="31"/>
        <v>1.2842276966270101</v>
      </c>
      <c r="E400" s="23">
        <f t="shared" si="32"/>
        <v>0.50399567387768318</v>
      </c>
      <c r="F400" s="23">
        <f t="shared" si="33"/>
        <v>0.72485611178773046</v>
      </c>
      <c r="G400" s="23">
        <f t="shared" si="34"/>
        <v>7.925893333530956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si="31"/>
        <v>1.2847089700905647</v>
      </c>
      <c r="E401" s="23">
        <f t="shared" si="32"/>
        <v>0.50607741651397509</v>
      </c>
      <c r="F401" s="23">
        <f t="shared" si="33"/>
        <v>0.72422110205591728</v>
      </c>
      <c r="G401" s="23">
        <f t="shared" si="34"/>
        <v>7.9184242301445753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si="31"/>
        <v>1.2851867518550493</v>
      </c>
      <c r="E402" s="23">
        <f t="shared" si="32"/>
        <v>0.50815709029716905</v>
      </c>
      <c r="F402" s="23">
        <f t="shared" si="33"/>
        <v>0.72358812712846654</v>
      </c>
      <c r="G402" s="23">
        <f t="shared" si="34"/>
        <v>7.9109790605081702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si="31"/>
        <v>1.2856610756159086</v>
      </c>
      <c r="E403" s="23">
        <f t="shared" si="32"/>
        <v>0.51023471021895339</v>
      </c>
      <c r="F403" s="23">
        <f t="shared" si="33"/>
        <v>0.72295716434844437</v>
      </c>
      <c r="G403" s="23">
        <f t="shared" si="34"/>
        <v>7.9035575581266411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si="31"/>
        <v>1.2861319746631095</v>
      </c>
      <c r="E404" s="23">
        <f t="shared" si="32"/>
        <v>0.51231029112651982</v>
      </c>
      <c r="F404" s="23">
        <f t="shared" si="33"/>
        <v>0.72232819139542104</v>
      </c>
      <c r="G404" s="23">
        <f t="shared" si="34"/>
        <v>7.8961594604629166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si="31"/>
        <v>1.2865994818869797</v>
      </c>
      <c r="E405" s="23">
        <f t="shared" si="32"/>
        <v>0.51438384772429724</v>
      </c>
      <c r="F405" s="23">
        <f t="shared" si="33"/>
        <v>0.72170118627979352</v>
      </c>
      <c r="G405" s="23">
        <f t="shared" si="34"/>
        <v>7.8887845088711686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si="31"/>
        <v>1.2870636297839519</v>
      </c>
      <c r="E406" s="23">
        <f t="shared" si="32"/>
        <v>0.51645539457566536</v>
      </c>
      <c r="F406" s="23">
        <f t="shared" si="33"/>
        <v>0.72107612733721804</v>
      </c>
      <c r="G406" s="23">
        <f t="shared" si="34"/>
        <v>7.8814324485313243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si="31"/>
        <v>1.2875244504622116</v>
      </c>
      <c r="E407" s="23">
        <f t="shared" si="32"/>
        <v>0.51852494610464195</v>
      </c>
      <c r="F407" s="23">
        <f t="shared" si="33"/>
        <v>0.72045299322315037</v>
      </c>
      <c r="G407" s="23">
        <f t="shared" si="34"/>
        <v>7.8741030283848588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si="31"/>
        <v>1.287981975647249</v>
      </c>
      <c r="E408" s="23">
        <f t="shared" si="32"/>
        <v>0.52059251659754435</v>
      </c>
      <c r="F408" s="23">
        <f t="shared" si="33"/>
        <v>0.71983176290749273</v>
      </c>
      <c r="G408" s="23">
        <f t="shared" si="34"/>
        <v>7.8667960010718261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si="31"/>
        <v>1.2884362366873199</v>
      </c>
      <c r="E409" s="23">
        <f t="shared" si="32"/>
        <v>0.52265812020463065</v>
      </c>
      <c r="F409" s="23">
        <f t="shared" si="33"/>
        <v>0.71921241566934269</v>
      </c>
      <c r="G409" s="23">
        <f t="shared" si="34"/>
        <v>7.8595111228690868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si="31"/>
        <v>1.2888872645588163</v>
      </c>
      <c r="E410" s="23">
        <f t="shared" si="32"/>
        <v>0.52472177094171402</v>
      </c>
      <c r="F410" s="23">
        <f t="shared" si="33"/>
        <v>0.71859493109184325</v>
      </c>
      <c r="G410" s="23">
        <f t="shared" si="34"/>
        <v>7.8522481536297484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si="31"/>
        <v>1.2893350898715461</v>
      </c>
      <c r="E411" s="23">
        <f t="shared" si="32"/>
        <v>0.52678348269175657</v>
      </c>
      <c r="F411" s="23">
        <f t="shared" si="33"/>
        <v>0.71797928905713249</v>
      </c>
      <c r="G411" s="23">
        <f t="shared" si="34"/>
        <v>7.8450068567237512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si="31"/>
        <v>1.2897797428739279</v>
      </c>
      <c r="E412" s="23">
        <f t="shared" si="32"/>
        <v>0.52884326920643931</v>
      </c>
      <c r="F412" s="23">
        <f t="shared" si="33"/>
        <v>0.71736546974138926</v>
      </c>
      <c r="G412" s="23">
        <f t="shared" si="34"/>
        <v>7.8377869989795972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si="31"/>
        <v>1.2902212534580983</v>
      </c>
      <c r="E413" s="23">
        <f t="shared" si="32"/>
        <v>0.53090114410771116</v>
      </c>
      <c r="F413" s="23">
        <f t="shared" si="33"/>
        <v>0.71675345360997211</v>
      </c>
      <c r="G413" s="23">
        <f t="shared" si="34"/>
        <v>7.8305883506271758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si="31"/>
        <v>1.2906596511649351</v>
      </c>
      <c r="E414" s="23">
        <f t="shared" si="32"/>
        <v>0.53295712088931313</v>
      </c>
      <c r="F414" s="23">
        <f t="shared" si="33"/>
        <v>0.71614322141265374</v>
      </c>
      <c r="G414" s="23">
        <f t="shared" si="34"/>
        <v>7.8234106852417096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si="31"/>
        <v>1.2910949651890009</v>
      </c>
      <c r="E415" s="23">
        <f t="shared" si="32"/>
        <v>0.53501121291828557</v>
      </c>
      <c r="F415" s="23">
        <f t="shared" si="33"/>
        <v>0.71553475417894108</v>
      </c>
      <c r="G415" s="23">
        <f t="shared" si="34"/>
        <v>7.8162537796887044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si="31"/>
        <v>1.2915272243834015</v>
      </c>
      <c r="E416" s="23">
        <f t="shared" si="32"/>
        <v>0.53706343343645013</v>
      </c>
      <c r="F416" s="23">
        <f t="shared" si="33"/>
        <v>0.71492803321348863</v>
      </c>
      <c r="G416" s="23">
        <f t="shared" si="34"/>
        <v>7.8091174140700073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si="31"/>
        <v>1.2919564572645683</v>
      </c>
      <c r="E417" s="23">
        <f t="shared" si="32"/>
        <v>0.53911379556187311</v>
      </c>
      <c r="F417" s="23">
        <f t="shared" si="33"/>
        <v>0.71432304009159464</v>
      </c>
      <c r="G417" s="23">
        <f t="shared" si="34"/>
        <v>7.8020013716708245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si="37">1+$E$14/$E$13*(1-$C$19^2/C418^2)</f>
        <v>1.2923826920169605</v>
      </c>
      <c r="E418" s="23">
        <f t="shared" ref="E418:E481" si="38">$C$20*(C418/$C$19-$C$19/C418)</f>
        <v>0.54116231229030798</v>
      </c>
      <c r="F418" s="23">
        <f t="shared" ref="F418:F481" si="39">(D418^2+E418^2)^0.5/(D418^2+E418^2)</f>
        <v>0.71371975665478382</v>
      </c>
      <c r="G418" s="23">
        <f t="shared" ref="G418:G481" si="40">F418*$C$22/$C$12-$C$3</f>
        <v>7.7949054389077705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si="37"/>
        <v>1.2928059564976939</v>
      </c>
      <c r="E419" s="23">
        <f t="shared" si="38"/>
        <v>0.54320899649661736</v>
      </c>
      <c r="F419" s="23">
        <f t="shared" si="39"/>
        <v>0.71311816500647118</v>
      </c>
      <c r="G419" s="23">
        <f t="shared" si="40"/>
        <v>7.7878294052778596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si="37"/>
        <v>1.2932262782410902</v>
      </c>
      <c r="E420" s="23">
        <f t="shared" si="38"/>
        <v>0.545253860936176</v>
      </c>
      <c r="F420" s="23">
        <f t="shared" si="39"/>
        <v>0.71251824750770942</v>
      </c>
      <c r="G420" s="23">
        <f t="shared" si="40"/>
        <v>7.7807730633084908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si="37"/>
        <v>1.293643684463156</v>
      </c>
      <c r="E421" s="23">
        <f t="shared" si="38"/>
        <v>0.54729691824625282</v>
      </c>
      <c r="F421" s="23">
        <f t="shared" si="39"/>
        <v>0.71191998677301216</v>
      </c>
      <c r="G421" s="23">
        <f t="shared" si="40"/>
        <v>7.7737362085083159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si="37"/>
        <v>1.2940582020659892</v>
      </c>
      <c r="E422" s="23">
        <f t="shared" si="38"/>
        <v>0.54933818094737541</v>
      </c>
      <c r="F422" s="23">
        <f t="shared" si="39"/>
        <v>0.71132336566625798</v>
      </c>
      <c r="G422" s="23">
        <f t="shared" si="40"/>
        <v>7.7667186393190697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si="37"/>
        <v>1.2944698576421132</v>
      </c>
      <c r="E423" s="23">
        <f t="shared" si="38"/>
        <v>0.55137766144467459</v>
      </c>
      <c r="F423" s="23">
        <f t="shared" si="39"/>
        <v>0.71072836729666722</v>
      </c>
      <c r="G423" s="23">
        <f t="shared" si="40"/>
        <v>7.7597201570682337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si="37"/>
        <v>1.2948786774787413</v>
      </c>
      <c r="E424" s="23">
        <f t="shared" si="38"/>
        <v>0.55341537202921143</v>
      </c>
      <c r="F424" s="23">
        <f t="shared" si="39"/>
        <v>0.71013497501485623</v>
      </c>
      <c r="G424" s="23">
        <f t="shared" si="40"/>
        <v>7.7527405659226432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si="37"/>
        <v>1.2952846875619748</v>
      </c>
      <c r="E425" s="23">
        <f t="shared" si="38"/>
        <v>0.55545132487928484</v>
      </c>
      <c r="F425" s="23">
        <f t="shared" si="39"/>
        <v>0.70954317240896159</v>
      </c>
      <c r="G425" s="23">
        <f t="shared" si="40"/>
        <v>7.745779672842886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si="37"/>
        <v>1.2956879135809309</v>
      </c>
      <c r="E426" s="23">
        <f t="shared" si="38"/>
        <v>0.55748553206172169</v>
      </c>
      <c r="F426" s="23">
        <f t="shared" si="39"/>
        <v>0.70895294330083691</v>
      </c>
      <c r="G426" s="23">
        <f t="shared" si="40"/>
        <v>7.7388372875385727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si="37"/>
        <v>1.2960883809318084</v>
      </c>
      <c r="E427" s="23">
        <f t="shared" si="38"/>
        <v>0.55951800553314968</v>
      </c>
      <c r="F427" s="23">
        <f t="shared" si="39"/>
        <v>0.70836427174231886</v>
      </c>
      <c r="G427" s="23">
        <f t="shared" si="40"/>
        <v>7.7319132224244225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si="37"/>
        <v>1.2964861147218842</v>
      </c>
      <c r="E428" s="23">
        <f t="shared" si="38"/>
        <v>0.56154875714125185</v>
      </c>
      <c r="F428" s="23">
        <f t="shared" si="39"/>
        <v>0.70777714201156172</v>
      </c>
      <c r="G428" s="23">
        <f t="shared" si="40"/>
        <v>7.7250072925771409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si="37"/>
        <v>1.2968811397734505</v>
      </c>
      <c r="E429" s="23">
        <f t="shared" si="38"/>
        <v>0.56357779862600599</v>
      </c>
      <c r="F429" s="23">
        <f t="shared" si="39"/>
        <v>0.70719153860943806</v>
      </c>
      <c r="G429" s="23">
        <f t="shared" si="40"/>
        <v>7.7181193156930874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si="37"/>
        <v>1.2972734806276867</v>
      </c>
      <c r="E430" s="23">
        <f t="shared" si="38"/>
        <v>0.56560514162090403</v>
      </c>
      <c r="F430" s="23">
        <f t="shared" si="39"/>
        <v>0.70660744625600547</v>
      </c>
      <c r="G430" s="23">
        <f t="shared" si="40"/>
        <v>7.7112491120467173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si="37"/>
        <v>1.2976631615484717</v>
      </c>
      <c r="E431" s="23">
        <f t="shared" si="38"/>
        <v>0.56763079765415747</v>
      </c>
      <c r="F431" s="23">
        <f t="shared" si="39"/>
        <v>0.70602484988703629</v>
      </c>
      <c r="G431" s="23">
        <f t="shared" si="40"/>
        <v>7.7043965044497646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si="37"/>
        <v>1.298050206526135</v>
      </c>
      <c r="E432" s="23">
        <f t="shared" si="38"/>
        <v>0.56965477814988619</v>
      </c>
      <c r="F432" s="23">
        <f t="shared" si="39"/>
        <v>0.70544373465061183</v>
      </c>
      <c r="G432" s="23">
        <f t="shared" si="40"/>
        <v>7.6975613182111804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si="37"/>
        <v>1.2984346392811494</v>
      </c>
      <c r="E433" s="23">
        <f t="shared" si="38"/>
        <v>0.57167709442928938</v>
      </c>
      <c r="F433" s="23">
        <f t="shared" si="39"/>
        <v>0.70486408590377558</v>
      </c>
      <c r="G433" s="23">
        <f t="shared" si="40"/>
        <v>7.6907433810977697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si="37"/>
        <v>1.2988164832677653</v>
      </c>
      <c r="E434" s="23">
        <f t="shared" si="38"/>
        <v>0.57369775771180309</v>
      </c>
      <c r="F434" s="23">
        <f t="shared" si="39"/>
        <v>0.70428588920924817</v>
      </c>
      <c r="G434" s="23">
        <f t="shared" si="40"/>
        <v>7.6839425232955456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si="37"/>
        <v>1.2991957616775882</v>
      </c>
      <c r="E435" s="23">
        <f t="shared" si="38"/>
        <v>0.57571677911624031</v>
      </c>
      <c r="F435" s="23">
        <f t="shared" si="39"/>
        <v>0.70370913033220095</v>
      </c>
      <c r="G435" s="23">
        <f t="shared" si="40"/>
        <v>7.6771585773717916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si="37"/>
        <v>1.2995724974431004</v>
      </c>
      <c r="E436" s="23">
        <f t="shared" si="38"/>
        <v>0.57773416966191726</v>
      </c>
      <c r="F436" s="23">
        <f t="shared" si="39"/>
        <v>0.70313379523708641</v>
      </c>
      <c r="G436" s="23">
        <f t="shared" si="40"/>
        <v>7.6703913782377633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si="37"/>
        <v>1.2999467132411267</v>
      </c>
      <c r="E437" s="23">
        <f t="shared" si="38"/>
        <v>0.57974994026976301</v>
      </c>
      <c r="F437" s="23">
        <f t="shared" si="39"/>
        <v>0.70255987008452658</v>
      </c>
      <c r="G437" s="23">
        <f t="shared" si="40"/>
        <v>7.6636407631121113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si="37"/>
        <v>1.3003184314962479</v>
      </c>
      <c r="E438" s="23">
        <f t="shared" si="38"/>
        <v>0.58176410176341553</v>
      </c>
      <c r="F438" s="23">
        <f t="shared" si="39"/>
        <v>0.70198734122825468</v>
      </c>
      <c r="G438" s="23">
        <f t="shared" si="40"/>
        <v>7.656906571484889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si="37"/>
        <v>1.3006876743841602</v>
      </c>
      <c r="E439" s="23">
        <f t="shared" si="38"/>
        <v>0.58377666487030266</v>
      </c>
      <c r="F439" s="23">
        <f t="shared" si="39"/>
        <v>0.70141619521211263</v>
      </c>
      <c r="G439" s="23">
        <f t="shared" si="40"/>
        <v>7.6501886450822436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si="37"/>
        <v>1.3010544638349819</v>
      </c>
      <c r="E440" s="23">
        <f t="shared" si="38"/>
        <v>0.58578764022270946</v>
      </c>
      <c r="F440" s="23">
        <f t="shared" si="39"/>
        <v>0.7008464187671013</v>
      </c>
      <c r="G440" s="23">
        <f t="shared" si="40"/>
        <v>7.6434868278317207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si="37"/>
        <v>1.3014188215365106</v>
      </c>
      <c r="E441" s="23">
        <f t="shared" si="38"/>
        <v>0.58779703835882868</v>
      </c>
      <c r="F441" s="23">
        <f t="shared" si="39"/>
        <v>0.70027799880848207</v>
      </c>
      <c r="G441" s="23">
        <f t="shared" si="40"/>
        <v>7.6368009658281792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si="37"/>
        <v>1.3017807689374281</v>
      </c>
      <c r="E442" s="23">
        <f t="shared" si="38"/>
        <v>0.58980486972380175</v>
      </c>
      <c r="F442" s="23">
        <f t="shared" si="39"/>
        <v>0.69971092243293032</v>
      </c>
      <c r="G442" s="23">
        <f t="shared" si="40"/>
        <v>7.630130907300293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si="37"/>
        <v>1.3021403272504584</v>
      </c>
      <c r="E443" s="23">
        <f t="shared" si="38"/>
        <v>0.59181114467074158</v>
      </c>
      <c r="F443" s="23">
        <f t="shared" si="39"/>
        <v>0.69914517691573763</v>
      </c>
      <c r="G443" s="23">
        <f t="shared" si="40"/>
        <v>7.6234765025776614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si="37"/>
        <v>1.3024975174554747</v>
      </c>
      <c r="E444" s="23">
        <f t="shared" si="38"/>
        <v>0.59381587346174569</v>
      </c>
      <c r="F444" s="23">
        <f t="shared" si="39"/>
        <v>0.69858074970806416</v>
      </c>
      <c r="G444" s="23">
        <f t="shared" si="40"/>
        <v>7.61683760405848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si="37"/>
        <v>1.3028523603025604</v>
      </c>
      <c r="E445" s="23">
        <f t="shared" si="38"/>
        <v>0.59581906626889192</v>
      </c>
      <c r="F445" s="23">
        <f t="shared" si="39"/>
        <v>0.69801762843423865</v>
      </c>
      <c r="G445" s="23">
        <f t="shared" si="40"/>
        <v>7.6102140661777877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si="37"/>
        <v>1.3032048763150221</v>
      </c>
      <c r="E446" s="23">
        <f t="shared" si="38"/>
        <v>0.59782073317522588</v>
      </c>
      <c r="F446" s="23">
        <f t="shared" si="39"/>
        <v>0.6974558008891043</v>
      </c>
      <c r="G446" s="23">
        <f t="shared" si="40"/>
        <v>7.6036057453762407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si="37"/>
        <v>1.3035550857923586</v>
      </c>
      <c r="E447" s="23">
        <f t="shared" si="38"/>
        <v>0.59982088417573054</v>
      </c>
      <c r="F447" s="23">
        <f t="shared" si="39"/>
        <v>0.69689525503541261</v>
      </c>
      <c r="G447" s="23">
        <f t="shared" si="40"/>
        <v>7.5970125000694697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si="37"/>
        <v>1.3039030088131816</v>
      </c>
      <c r="E448" s="23">
        <f t="shared" si="38"/>
        <v>0.60181952917828763</v>
      </c>
      <c r="F448" s="23">
        <f t="shared" si="39"/>
        <v>0.69633597900126032</v>
      </c>
      <c r="G448" s="23">
        <f t="shared" si="40"/>
        <v>7.5904341906179269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si="37"/>
        <v>1.3042486652380947</v>
      </c>
      <c r="E449" s="23">
        <f t="shared" si="38"/>
        <v>0.60381667800462269</v>
      </c>
      <c r="F449" s="23">
        <f t="shared" si="39"/>
        <v>0.6957779610775725</v>
      </c>
      <c r="G449" s="23">
        <f t="shared" si="40"/>
        <v>7.5838706792972772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si="37"/>
        <v>1.3045920747125281</v>
      </c>
      <c r="E450" s="23">
        <f t="shared" si="38"/>
        <v>0.6058123403912401</v>
      </c>
      <c r="F450" s="23">
        <f t="shared" si="39"/>
        <v>0.69522118971562741</v>
      </c>
      <c r="G450" s="23">
        <f t="shared" si="40"/>
        <v>7.5773218302692928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si="37"/>
        <v>1.3049332566695286</v>
      </c>
      <c r="E451" s="23">
        <f t="shared" si="38"/>
        <v>0.60780652599034624</v>
      </c>
      <c r="F451" s="23">
        <f t="shared" si="39"/>
        <v>0.69466565352462495</v>
      </c>
      <c r="G451" s="23">
        <f t="shared" si="40"/>
        <v>7.570787509553254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si="37"/>
        <v>1.3052722303325104</v>
      </c>
      <c r="E452" s="23">
        <f t="shared" si="38"/>
        <v>0.6097992443707585</v>
      </c>
      <c r="F452" s="23">
        <f t="shared" si="39"/>
        <v>0.69411134126929641</v>
      </c>
      <c r="G452" s="23">
        <f t="shared" si="40"/>
        <v>7.56426758499782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si="37"/>
        <v>1.305609014717962</v>
      </c>
      <c r="E453" s="23">
        <f t="shared" si="38"/>
        <v>0.61179050501880494</v>
      </c>
      <c r="F453" s="23">
        <f t="shared" si="39"/>
        <v>0.69355824186755444</v>
      </c>
      <c r="G453" s="23">
        <f t="shared" si="40"/>
        <v>7.5577619262534093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si="37"/>
        <v>1.3059436286381134</v>
      </c>
      <c r="E454" s="23">
        <f t="shared" si="38"/>
        <v>0.6137803173392099</v>
      </c>
      <c r="F454" s="23">
        <f t="shared" si="39"/>
        <v>0.69300634438818465</v>
      </c>
      <c r="G454" s="23">
        <f t="shared" si="40"/>
        <v>7.5512704047450274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si="37"/>
        <v>1.3062760907035642</v>
      </c>
      <c r="E455" s="23">
        <f t="shared" si="38"/>
        <v>0.61576869065597162</v>
      </c>
      <c r="F455" s="23">
        <f t="shared" si="39"/>
        <v>0.69245563804857435</v>
      </c>
      <c r="G455" s="23">
        <f t="shared" si="40"/>
        <v>7.5447928936455693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si="37"/>
        <v>1.30660641932587</v>
      </c>
      <c r="E456" s="23">
        <f t="shared" si="38"/>
        <v>0.61775563421322444</v>
      </c>
      <c r="F456" s="23">
        <f t="shared" si="39"/>
        <v>0.69190611221248222</v>
      </c>
      <c r="G456" s="23">
        <f t="shared" si="40"/>
        <v>7.5383292678495675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si="37"/>
        <v>1.3069346327200924</v>
      </c>
      <c r="E457" s="23">
        <f t="shared" si="38"/>
        <v>0.61974115717609402</v>
      </c>
      <c r="F457" s="23">
        <f t="shared" si="39"/>
        <v>0.69135775638784314</v>
      </c>
      <c r="G457" s="23">
        <f t="shared" si="40"/>
        <v>7.5318794039473875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si="37"/>
        <v>1.3072607489073096</v>
      </c>
      <c r="E458" s="23">
        <f t="shared" si="38"/>
        <v>0.62172526863153721</v>
      </c>
      <c r="F458" s="23">
        <f t="shared" si="39"/>
        <v>0.69081056022461296</v>
      </c>
      <c r="G458" s="23">
        <f t="shared" si="40"/>
        <v>7.5254431801998756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si="37"/>
        <v>1.3075847857170906</v>
      </c>
      <c r="E459" s="23">
        <f t="shared" si="38"/>
        <v>0.62370797758917651</v>
      </c>
      <c r="F459" s="23">
        <f t="shared" si="39"/>
        <v>0.6902645135126465</v>
      </c>
      <c r="G459" s="23">
        <f t="shared" si="40"/>
        <v>7.5190204765133881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si="37"/>
        <v>1.3079067607899315</v>
      </c>
      <c r="E460" s="23">
        <f t="shared" si="38"/>
        <v>0.62568929298211884</v>
      </c>
      <c r="F460" s="23">
        <f t="shared" si="39"/>
        <v>0.68971960617961359</v>
      </c>
      <c r="G460" s="23">
        <f t="shared" si="40"/>
        <v>7.5126111744152944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si="37"/>
        <v>1.3082266915796579</v>
      </c>
      <c r="E461" s="23">
        <f t="shared" si="38"/>
        <v>0.62766922366776678</v>
      </c>
      <c r="F461" s="23">
        <f t="shared" si="39"/>
        <v>0.68917582828894919</v>
      </c>
      <c r="G461" s="23">
        <f t="shared" si="40"/>
        <v>7.5062151570298532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si="37"/>
        <v>1.3085445953557882</v>
      </c>
      <c r="E462" s="23">
        <f t="shared" si="38"/>
        <v>0.62964777842861885</v>
      </c>
      <c r="F462" s="23">
        <f t="shared" si="39"/>
        <v>0.68863317003783686</v>
      </c>
      <c r="G462" s="23">
        <f t="shared" si="40"/>
        <v>7.4998323090545043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si="37"/>
        <v>1.308860489205866</v>
      </c>
      <c r="E463" s="23">
        <f t="shared" si="38"/>
        <v>0.63162496597306039</v>
      </c>
      <c r="F463" s="23">
        <f t="shared" si="39"/>
        <v>0.68809162175522787</v>
      </c>
      <c r="G463" s="23">
        <f t="shared" si="40"/>
        <v>7.4934625167365585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si="37"/>
        <v>1.309174390037755</v>
      </c>
      <c r="E464" s="23">
        <f t="shared" si="38"/>
        <v>0.63360079493614208</v>
      </c>
      <c r="F464" s="23">
        <f t="shared" si="39"/>
        <v>0.68755117389989118</v>
      </c>
      <c r="G464" s="23">
        <f t="shared" si="40"/>
        <v>7.4871056678502725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si="37"/>
        <v>1.3094863145819029</v>
      </c>
      <c r="E465" s="23">
        <f t="shared" si="38"/>
        <v>0.63557527388035129</v>
      </c>
      <c r="F465" s="23">
        <f t="shared" si="39"/>
        <v>0.68701181705849723</v>
      </c>
      <c r="G465" s="23">
        <f t="shared" si="40"/>
        <v>7.4807616516742961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si="37"/>
        <v>1.3097962793935687</v>
      </c>
      <c r="E466" s="23">
        <f t="shared" si="38"/>
        <v>0.63754841129637319</v>
      </c>
      <c r="F466" s="23">
        <f t="shared" si="39"/>
        <v>0.686473541943733</v>
      </c>
      <c r="G466" s="23">
        <f t="shared" si="40"/>
        <v>7.4744303589695225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si="37"/>
        <v>1.3101043008550217</v>
      </c>
      <c r="E467" s="23">
        <f t="shared" si="38"/>
        <v>0.63952021560384031</v>
      </c>
      <c r="F467" s="23">
        <f t="shared" si="39"/>
        <v>0.68593633939244747</v>
      </c>
      <c r="G467" s="23">
        <f t="shared" si="40"/>
        <v>7.4681116819572448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si="37"/>
        <v>1.310410395177704</v>
      </c>
      <c r="E468" s="23">
        <f t="shared" si="38"/>
        <v>0.64149069515207602</v>
      </c>
      <c r="F468" s="23">
        <f t="shared" si="39"/>
        <v>0.68540020036382943</v>
      </c>
      <c r="G468" s="23">
        <f t="shared" si="40"/>
        <v>7.4618055142977546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si="37"/>
        <v>1.3107145784043652</v>
      </c>
      <c r="E469" s="23">
        <f t="shared" si="38"/>
        <v>0.64345985822082497</v>
      </c>
      <c r="F469" s="23">
        <f t="shared" si="39"/>
        <v>0.68486511593761312</v>
      </c>
      <c r="G469" s="23">
        <f t="shared" si="40"/>
        <v>7.4555117510692117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si="37"/>
        <v>1.3110168664111637</v>
      </c>
      <c r="E470" s="23">
        <f t="shared" si="38"/>
        <v>0.64542771302097846</v>
      </c>
      <c r="F470" s="23">
        <f t="shared" si="39"/>
        <v>0.68433107731231424</v>
      </c>
      <c r="G470" s="23">
        <f t="shared" si="40"/>
        <v>7.4492302887469108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si="37"/>
        <v>1.3113172749097388</v>
      </c>
      <c r="E471" s="23">
        <f t="shared" si="38"/>
        <v>0.64739426769528674</v>
      </c>
      <c r="F471" s="23">
        <f t="shared" si="39"/>
        <v>0.68379807580349583</v>
      </c>
      <c r="G471" s="23">
        <f t="shared" si="40"/>
        <v>7.4429610251828802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si="37"/>
        <v>1.3116158194492513</v>
      </c>
      <c r="E472" s="23">
        <f t="shared" si="38"/>
        <v>0.6493595303190659</v>
      </c>
      <c r="F472" s="23">
        <f t="shared" si="39"/>
        <v>0.6832661028420608</v>
      </c>
      <c r="G472" s="23">
        <f t="shared" si="40"/>
        <v>7.4367038595857906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si="37"/>
        <v>1.3119125154183968</v>
      </c>
      <c r="E473" s="23">
        <f t="shared" si="38"/>
        <v>0.6513235089008933</v>
      </c>
      <c r="F473" s="23">
        <f t="shared" si="39"/>
        <v>0.68273514997257323</v>
      </c>
      <c r="G473" s="23">
        <f t="shared" si="40"/>
        <v>7.4304586925012241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si="37"/>
        <v>1.3122073780473884</v>
      </c>
      <c r="E474" s="23">
        <f t="shared" si="38"/>
        <v>0.65328621138329646</v>
      </c>
      <c r="F474" s="23">
        <f t="shared" si="39"/>
        <v>0.68220520885160618</v>
      </c>
      <c r="G474" s="23">
        <f t="shared" si="40"/>
        <v>7.4242254257922315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si="37"/>
        <v>1.3125004224099108</v>
      </c>
      <c r="E475" s="23">
        <f t="shared" si="38"/>
        <v>0.65524764564343252</v>
      </c>
      <c r="F475" s="23">
        <f t="shared" si="39"/>
        <v>0.68167627124611718</v>
      </c>
      <c r="G475" s="23">
        <f t="shared" si="40"/>
        <v>7.4180039626202241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si="37"/>
        <v>1.3127916634250469</v>
      </c>
      <c r="E476" s="23">
        <f t="shared" si="38"/>
        <v>0.65720781949375895</v>
      </c>
      <c r="F476" s="23">
        <f t="shared" si="39"/>
        <v>0.68114832903185007</v>
      </c>
      <c r="G476" s="23">
        <f t="shared" si="40"/>
        <v>7.4117942074261762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si="37"/>
        <v>1.3130811158591777</v>
      </c>
      <c r="E477" s="23">
        <f t="shared" si="38"/>
        <v>0.65916674068269676</v>
      </c>
      <c r="F477" s="23">
        <f t="shared" si="39"/>
        <v>0.68062137419176094</v>
      </c>
      <c r="G477" s="23">
        <f t="shared" si="40"/>
        <v>7.4055960659121212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si="37"/>
        <v>1.3133687943278525</v>
      </c>
      <c r="E478" s="23">
        <f t="shared" si="38"/>
        <v>0.66112441689528478</v>
      </c>
      <c r="F478" s="23">
        <f t="shared" si="39"/>
        <v>0.6800953988144719</v>
      </c>
      <c r="G478" s="23">
        <f t="shared" si="40"/>
        <v>7.3994094450229513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si="37"/>
        <v>1.3136547132976351</v>
      </c>
      <c r="E479" s="23">
        <f t="shared" si="38"/>
        <v>0.6630808557538278</v>
      </c>
      <c r="F479" s="23">
        <f t="shared" si="39"/>
        <v>0.67957039509274741</v>
      </c>
      <c r="G479" s="23">
        <f t="shared" si="40"/>
        <v>7.3932342529284938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si="37"/>
        <v>1.3139388870879221</v>
      </c>
      <c r="E480" s="23">
        <f t="shared" si="38"/>
        <v>0.66503606481853361</v>
      </c>
      <c r="F480" s="23">
        <f t="shared" si="39"/>
        <v>0.67904635532199653</v>
      </c>
      <c r="G480" s="23">
        <f t="shared" si="40"/>
        <v>7.3870703990059141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si="37"/>
        <v>1.3142213298727352</v>
      </c>
      <c r="E481" s="23">
        <f t="shared" si="38"/>
        <v>0.66699005158814451</v>
      </c>
      <c r="F481" s="23">
        <f t="shared" si="39"/>
        <v>0.6785232718987988</v>
      </c>
      <c r="G481" s="23">
        <f t="shared" si="40"/>
        <v>7.3809177938223502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si="43">1+$E$14/$E$13*(1-$C$19^2/C482^2)</f>
        <v>1.3145020556824905</v>
      </c>
      <c r="E482" s="23">
        <f t="shared" ref="E482:E545" si="44">$C$20*(C482/$C$19-$C$19/C482)</f>
        <v>0.66894282350056244</v>
      </c>
      <c r="F482" s="23">
        <f t="shared" ref="F482:F545" si="45">(D482^2+E482^2)^0.5/(D482^2+E482^2)</f>
        <v>0.67800113731945244</v>
      </c>
      <c r="G482" s="23">
        <f t="shared" ref="G482:G545" si="46">F482*$C$22/$C$12-$C$3</f>
        <v>7.3747763491178606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si="43"/>
        <v>1.3147810784057388</v>
      </c>
      <c r="E483" s="23">
        <f t="shared" si="44"/>
        <v>0.67089438793346245</v>
      </c>
      <c r="F483" s="23">
        <f t="shared" si="45"/>
        <v>0.67747994417854807</v>
      </c>
      <c r="G483" s="23">
        <f t="shared" si="46"/>
        <v>7.3686459777886348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si="43"/>
        <v>1.3150584117908841</v>
      </c>
      <c r="E484" s="23">
        <f t="shared" si="44"/>
        <v>0.67284475220490214</v>
      </c>
      <c r="F484" s="23">
        <f t="shared" si="45"/>
        <v>0.67695968516756255</v>
      </c>
      <c r="G484" s="23">
        <f t="shared" si="46"/>
        <v>7.3625265938704514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si="43"/>
        <v>1.3153340694478788</v>
      </c>
      <c r="E485" s="23">
        <f t="shared" si="44"/>
        <v>0.67479392357392276</v>
      </c>
      <c r="F485" s="23">
        <f t="shared" si="45"/>
        <v>0.67644035307347672</v>
      </c>
      <c r="G485" s="23">
        <f t="shared" si="46"/>
        <v>7.3564181125224293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si="43"/>
        <v>1.3156080648498905</v>
      </c>
      <c r="E486" s="23">
        <f t="shared" si="44"/>
        <v>0.67674190924114219</v>
      </c>
      <c r="F486" s="23">
        <f t="shared" si="45"/>
        <v>0.67592194077741496</v>
      </c>
      <c r="G486" s="23">
        <f t="shared" si="46"/>
        <v>7.3503204500110204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si="43"/>
        <v>1.3158804113349514</v>
      </c>
      <c r="E487" s="23">
        <f t="shared" si="44"/>
        <v>0.6786887163493428</v>
      </c>
      <c r="F487" s="23">
        <f t="shared" si="45"/>
        <v>0.67540444125330423</v>
      </c>
      <c r="G487" s="23">
        <f t="shared" si="46"/>
        <v>7.3442335236942382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si="43"/>
        <v>1.316151122107579</v>
      </c>
      <c r="E488" s="23">
        <f t="shared" si="44"/>
        <v>0.68063435198404953</v>
      </c>
      <c r="F488" s="23">
        <f t="shared" si="45"/>
        <v>0.67488784756655795</v>
      </c>
      <c r="G488" s="23">
        <f t="shared" si="46"/>
        <v>7.3381572520061766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si="43"/>
        <v>1.3164202102403786</v>
      </c>
      <c r="E489" s="23">
        <f t="shared" si="44"/>
        <v>0.68257882317410334</v>
      </c>
      <c r="F489" s="23">
        <f t="shared" si="45"/>
        <v>0.67437215287277663</v>
      </c>
      <c r="G489" s="23">
        <f t="shared" si="46"/>
        <v>7.3320915544417264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si="43"/>
        <v>1.3166876886756202</v>
      </c>
      <c r="E490" s="23">
        <f t="shared" si="44"/>
        <v>0.68452213689222663</v>
      </c>
      <c r="F490" s="23">
        <f t="shared" si="45"/>
        <v>0.6738573504164711</v>
      </c>
      <c r="G490" s="23">
        <f t="shared" si="46"/>
        <v>7.3260363515415596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si="43"/>
        <v>1.3169535702267958</v>
      </c>
      <c r="E491" s="23">
        <f t="shared" si="44"/>
        <v>0.68646430005558268</v>
      </c>
      <c r="F491" s="23">
        <f t="shared" si="45"/>
        <v>0.67334343352980564</v>
      </c>
      <c r="G491" s="23">
        <f t="shared" si="46"/>
        <v>7.3199915648773439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si="43"/>
        <v>1.3172178675801529</v>
      </c>
      <c r="E492" s="23">
        <f t="shared" si="44"/>
        <v>0.68840531952632655</v>
      </c>
      <c r="F492" s="23">
        <f t="shared" si="45"/>
        <v>0.67283039563135982</v>
      </c>
      <c r="G492" s="23">
        <f t="shared" si="46"/>
        <v>7.3139571170371793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si="43"/>
        <v>1.3174805932962086</v>
      </c>
      <c r="E493" s="23">
        <f t="shared" si="44"/>
        <v>0.690345202112153</v>
      </c>
      <c r="F493" s="23">
        <f t="shared" si="45"/>
        <v>0.67231823022491044</v>
      </c>
      <c r="G493" s="23">
        <f t="shared" si="46"/>
        <v>7.3079329316112709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si="43"/>
        <v>1.3177417598112415</v>
      </c>
      <c r="E494" s="23">
        <f t="shared" si="44"/>
        <v>0.69228395456683334</v>
      </c>
      <c r="F494" s="23">
        <f t="shared" si="45"/>
        <v>0.67180693089823185</v>
      </c>
      <c r="G494" s="23">
        <f t="shared" si="46"/>
        <v>7.3019189331778209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si="43"/>
        <v>1.3180013794387642</v>
      </c>
      <c r="E495" s="23">
        <f t="shared" si="44"/>
        <v>0.69422158359075037</v>
      </c>
      <c r="F495" s="23">
        <f t="shared" si="45"/>
        <v>0.67129649132191505</v>
      </c>
      <c r="G495" s="23">
        <f t="shared" si="46"/>
        <v>7.2959150472891361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si="43"/>
        <v>1.3182594643709731</v>
      </c>
      <c r="E496" s="23">
        <f t="shared" si="44"/>
        <v>0.69615809583142263</v>
      </c>
      <c r="F496" s="23">
        <f t="shared" si="45"/>
        <v>0.67078690524820572</v>
      </c>
      <c r="G496" s="23">
        <f t="shared" si="46"/>
        <v>7.2899212004579574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si="43"/>
        <v>1.3185160266801823</v>
      </c>
      <c r="E497" s="23">
        <f t="shared" si="44"/>
        <v>0.69809349788402764</v>
      </c>
      <c r="F497" s="23">
        <f t="shared" si="45"/>
        <v>0.67027816650985861</v>
      </c>
      <c r="G497" s="23">
        <f t="shared" si="46"/>
        <v>7.2839373201439956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si="43"/>
        <v>1.3187710783202324</v>
      </c>
      <c r="E498" s="23">
        <f t="shared" si="44"/>
        <v>0.70002779629191259</v>
      </c>
      <c r="F498" s="23">
        <f t="shared" si="45"/>
        <v>0.66977026901901149</v>
      </c>
      <c r="G498" s="23">
        <f t="shared" si="46"/>
        <v>7.2779633347406705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si="43"/>
        <v>1.3190246311278857</v>
      </c>
      <c r="E499" s="23">
        <f t="shared" si="44"/>
        <v>0.70196099754710617</v>
      </c>
      <c r="F499" s="23">
        <f t="shared" si="45"/>
        <v>0.6692632067660752</v>
      </c>
      <c r="G499" s="23">
        <f t="shared" si="46"/>
        <v>7.2719991735620715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si="43"/>
        <v>1.319276696824198</v>
      </c>
      <c r="E500" s="23">
        <f t="shared" si="44"/>
        <v>0.70389310809081751</v>
      </c>
      <c r="F500" s="23">
        <f t="shared" si="45"/>
        <v>0.66875697381864052</v>
      </c>
      <c r="G500" s="23">
        <f t="shared" si="46"/>
        <v>7.2660447668300892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si="43"/>
        <v>1.3195272870158734</v>
      </c>
      <c r="E501" s="23">
        <f t="shared" si="44"/>
        <v>0.70582413431393409</v>
      </c>
      <c r="F501" s="23">
        <f t="shared" si="45"/>
        <v>0.66825156432040322</v>
      </c>
      <c r="G501" s="23">
        <f t="shared" si="46"/>
        <v>7.2601000456617779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si="43"/>
        <v>1.3197764131966006</v>
      </c>
      <c r="E502" s="23">
        <f t="shared" si="44"/>
        <v>0.70775408255751227</v>
      </c>
      <c r="F502" s="23">
        <f t="shared" si="45"/>
        <v>0.66774697249010417</v>
      </c>
      <c r="G502" s="23">
        <f t="shared" si="46"/>
        <v>7.2541649420568843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si="43"/>
        <v>1.3200240867483708</v>
      </c>
      <c r="E503" s="23">
        <f t="shared" si="44"/>
        <v>0.70968295911326107</v>
      </c>
      <c r="F503" s="23">
        <f t="shared" si="45"/>
        <v>0.66724319262048604</v>
      </c>
      <c r="G503" s="23">
        <f t="shared" si="46"/>
        <v>7.2482393888855778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si="43"/>
        <v>1.3202703189427782</v>
      </c>
      <c r="E504" s="23">
        <f t="shared" si="44"/>
        <v>0.71161077022402286</v>
      </c>
      <c r="F504" s="23">
        <f t="shared" si="45"/>
        <v>0.66674021907726611</v>
      </c>
      <c r="G504" s="23">
        <f t="shared" si="46"/>
        <v>7.2423233198763706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si="43"/>
        <v>1.3205151209423016</v>
      </c>
      <c r="E505" s="23">
        <f t="shared" si="44"/>
        <v>0.71353752208424426</v>
      </c>
      <c r="F505" s="23">
        <f t="shared" si="45"/>
        <v>0.66623804629812433</v>
      </c>
      <c r="G505" s="23">
        <f t="shared" si="46"/>
        <v>7.236416669604214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si="43"/>
        <v>1.3207585038015703</v>
      </c>
      <c r="E506" s="23">
        <f t="shared" si="44"/>
        <v>0.71546322084044756</v>
      </c>
      <c r="F506" s="23">
        <f t="shared" si="45"/>
        <v>0.66573666879170701</v>
      </c>
      <c r="G506" s="23">
        <f t="shared" si="46"/>
        <v>7.2305193734787752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si="43"/>
        <v>1.3210004784686118</v>
      </c>
      <c r="E507" s="23">
        <f t="shared" si="44"/>
        <v>0.71738787259169035</v>
      </c>
      <c r="F507" s="23">
        <f t="shared" si="45"/>
        <v>0.66523608113664523</v>
      </c>
      <c r="G507" s="23">
        <f t="shared" si="46"/>
        <v>7.2246313677328997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si="43"/>
        <v>1.3212410557860828</v>
      </c>
      <c r="E508" s="23">
        <f t="shared" si="44"/>
        <v>0.71931148339002515</v>
      </c>
      <c r="F508" s="23">
        <f t="shared" si="45"/>
        <v>0.66473627798058899</v>
      </c>
      <c r="G508" s="23">
        <f t="shared" si="46"/>
        <v>7.2187525894112436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si="43"/>
        <v>1.3214802464924837</v>
      </c>
      <c r="E509" s="23">
        <f t="shared" si="44"/>
        <v>0.72123405924094852</v>
      </c>
      <c r="F509" s="23">
        <f t="shared" si="45"/>
        <v>0.66423725403925482</v>
      </c>
      <c r="G509" s="23">
        <f t="shared" si="46"/>
        <v>7.2128829763590767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si="43"/>
        <v>1.3217180612233581</v>
      </c>
      <c r="E510" s="23">
        <f t="shared" si="44"/>
        <v>0.72315560610385121</v>
      </c>
      <c r="F510" s="23">
        <f t="shared" si="45"/>
        <v>0.66373900409548758</v>
      </c>
      <c r="G510" s="23">
        <f t="shared" si="46"/>
        <v>7.2070224672112388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si="43"/>
        <v>1.3219545105124735</v>
      </c>
      <c r="E511" s="23">
        <f t="shared" si="44"/>
        <v>0.72507612989245696</v>
      </c>
      <c r="F511" s="23">
        <f t="shared" si="45"/>
        <v>0.6632415229983385</v>
      </c>
      <c r="G511" s="23">
        <f t="shared" si="46"/>
        <v>7.2011710013813106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si="43"/>
        <v>1.3221896047929889</v>
      </c>
      <c r="E512" s="23">
        <f t="shared" si="44"/>
        <v>0.72699563647526155</v>
      </c>
      <c r="F512" s="23">
        <f t="shared" si="45"/>
        <v>0.66274480566215321</v>
      </c>
      <c r="G512" s="23">
        <f t="shared" si="46"/>
        <v>7.1953285190508698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si="43"/>
        <v>1.3224233543986053</v>
      </c>
      <c r="E513" s="23">
        <f t="shared" si="44"/>
        <v>0.72891413167596153</v>
      </c>
      <c r="F513" s="23">
        <f t="shared" si="45"/>
        <v>0.6622488470656781</v>
      </c>
      <c r="G513" s="23">
        <f t="shared" si="46"/>
        <v>7.1894949611589931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si="43"/>
        <v>1.3226557695647014</v>
      </c>
      <c r="E514" s="23">
        <f t="shared" si="44"/>
        <v>0.73083162127388368</v>
      </c>
      <c r="F514" s="23">
        <f t="shared" si="45"/>
        <v>0.66175364225117561</v>
      </c>
      <c r="G514" s="23">
        <f t="shared" si="46"/>
        <v>7.1836702693918424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si="43"/>
        <v>1.3228868604294537</v>
      </c>
      <c r="E515" s="23">
        <f t="shared" si="44"/>
        <v>0.73274811100440496</v>
      </c>
      <c r="F515" s="23">
        <f t="shared" si="45"/>
        <v>0.66125918632355607</v>
      </c>
      <c r="G515" s="23">
        <f t="shared" si="46"/>
        <v>7.1778543861724557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si="43"/>
        <v>1.3231166370349428</v>
      </c>
      <c r="E516" s="23">
        <f t="shared" si="44"/>
        <v>0.73466360655937002</v>
      </c>
      <c r="F516" s="23">
        <f t="shared" si="45"/>
        <v>0.66076547444951994</v>
      </c>
      <c r="G516" s="23">
        <f t="shared" si="46"/>
        <v>7.172047254650658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si="43"/>
        <v>1.3233451093282438</v>
      </c>
      <c r="E517" s="23">
        <f t="shared" si="44"/>
        <v>0.73657811358750369</v>
      </c>
      <c r="F517" s="23">
        <f t="shared" si="45"/>
        <v>0.66027250185671471</v>
      </c>
      <c r="G517" s="23">
        <f t="shared" si="46"/>
        <v>7.1662488186931466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si="43"/>
        <v>1.3235722871625026</v>
      </c>
      <c r="E518" s="23">
        <f t="shared" si="44"/>
        <v>0.73849163769481807</v>
      </c>
      <c r="F518" s="23">
        <f t="shared" si="45"/>
        <v>0.65978026383290345</v>
      </c>
      <c r="G518" s="23">
        <f t="shared" si="46"/>
        <v>7.1604590228737086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si="43"/>
        <v>1.3237981802979997</v>
      </c>
      <c r="E519" s="23">
        <f t="shared" si="44"/>
        <v>0.74040418444501654</v>
      </c>
      <c r="F519" s="23">
        <f t="shared" si="45"/>
        <v>0.65928875572514445</v>
      </c>
      <c r="G519" s="23">
        <f t="shared" si="46"/>
        <v>7.1546778124635715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si="43"/>
        <v>1.3240227984031963</v>
      </c>
      <c r="E520" s="23">
        <f t="shared" si="44"/>
        <v>0.74231575935988992</v>
      </c>
      <c r="F520" s="23">
        <f t="shared" si="45"/>
        <v>0.65879797293898634</v>
      </c>
      <c r="G520" s="23">
        <f t="shared" si="46"/>
        <v>7.1489051334219376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si="43"/>
        <v>1.3242461510557708</v>
      </c>
      <c r="E521" s="23">
        <f t="shared" si="44"/>
        <v>0.74422636791971308</v>
      </c>
      <c r="F521" s="23">
        <f t="shared" si="45"/>
        <v>0.65830791093767105</v>
      </c>
      <c r="G521" s="23">
        <f t="shared" si="46"/>
        <v>7.1431409323866104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si="43"/>
        <v>1.3244682477436394</v>
      </c>
      <c r="E522" s="23">
        <f t="shared" si="44"/>
        <v>0.74613601556363252</v>
      </c>
      <c r="F522" s="23">
        <f t="shared" si="45"/>
        <v>0.65781856524135107</v>
      </c>
      <c r="G522" s="23">
        <f t="shared" si="46"/>
        <v>7.1373851566647808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si="43"/>
        <v>1.3246890978659622</v>
      </c>
      <c r="E523" s="23">
        <f t="shared" si="44"/>
        <v>0.74804470769005249</v>
      </c>
      <c r="F523" s="23">
        <f t="shared" si="45"/>
        <v>0.6573299314263179</v>
      </c>
      <c r="G523" s="23">
        <f t="shared" si="46"/>
        <v>7.1316377542239646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si="43"/>
        <v>1.3249087107341404</v>
      </c>
      <c r="E524" s="23">
        <f t="shared" si="44"/>
        <v>0.74995244965701435</v>
      </c>
      <c r="F524" s="23">
        <f t="shared" si="45"/>
        <v>0.65684200512424085</v>
      </c>
      <c r="G524" s="23">
        <f t="shared" si="46"/>
        <v>7.1258986736830385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si="43"/>
        <v>1.3251270955727947</v>
      </c>
      <c r="E525" s="23">
        <f t="shared" si="44"/>
        <v>0.75185924678257532</v>
      </c>
      <c r="F525" s="23">
        <f t="shared" si="45"/>
        <v>0.65635478202141773</v>
      </c>
      <c r="G525" s="23">
        <f t="shared" si="46"/>
        <v>7.1201678643034274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si="43"/>
        <v>1.3253442615207367</v>
      </c>
      <c r="E526" s="23">
        <f t="shared" si="44"/>
        <v>0.75376510434517874</v>
      </c>
      <c r="F526" s="23">
        <f t="shared" si="45"/>
        <v>0.65586825785803593</v>
      </c>
      <c r="G526" s="23">
        <f t="shared" si="46"/>
        <v>7.1144452759804171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si="43"/>
        <v>1.3255602176319232</v>
      </c>
      <c r="E527" s="23">
        <f t="shared" si="44"/>
        <v>0.75567002758402357</v>
      </c>
      <c r="F527" s="23">
        <f t="shared" si="45"/>
        <v>0.6553824284274451</v>
      </c>
      <c r="G527" s="23">
        <f t="shared" si="46"/>
        <v>7.1087308592346004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si="43"/>
        <v>1.3257749728764008</v>
      </c>
      <c r="E528" s="23">
        <f t="shared" si="44"/>
        <v>0.75757402169942711</v>
      </c>
      <c r="F528" s="23">
        <f t="shared" si="45"/>
        <v>0.65489728957544013</v>
      </c>
      <c r="G528" s="23">
        <f t="shared" si="46"/>
        <v>7.1030245652034383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si="43"/>
        <v>1.3259885361412365</v>
      </c>
      <c r="E529" s="23">
        <f t="shared" si="44"/>
        <v>0.75947709185318657</v>
      </c>
      <c r="F529" s="23">
        <f t="shared" si="45"/>
        <v>0.65441283719955357</v>
      </c>
      <c r="G529" s="23">
        <f t="shared" si="46"/>
        <v>7.097326345632939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si="43"/>
        <v>1.3262009162314388</v>
      </c>
      <c r="E530" s="23">
        <f t="shared" si="44"/>
        <v>0.76137924316893391</v>
      </c>
      <c r="F530" s="23">
        <f t="shared" si="45"/>
        <v>0.65392906724835931</v>
      </c>
      <c r="G530" s="23">
        <f t="shared" si="46"/>
        <v>7.091636152869472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si="43"/>
        <v>1.3264121218708629</v>
      </c>
      <c r="E531" s="23">
        <f t="shared" si="44"/>
        <v>0.76328048073248833</v>
      </c>
      <c r="F531" s="23">
        <f t="shared" si="45"/>
        <v>0.65344597572078666</v>
      </c>
      <c r="G531" s="23">
        <f t="shared" si="46"/>
        <v>7.0859539398516924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si="43"/>
        <v>1.3266221617031091</v>
      </c>
      <c r="E532" s="23">
        <f t="shared" si="44"/>
        <v>0.76518080959220469</v>
      </c>
      <c r="F532" s="23">
        <f t="shared" si="45"/>
        <v>0.65296355866544309</v>
      </c>
      <c r="G532" s="23">
        <f t="shared" si="46"/>
        <v>7.0802796601025824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si="43"/>
        <v>1.3268310442924054</v>
      </c>
      <c r="E533" s="23">
        <f t="shared" si="44"/>
        <v>0.7670802347593173</v>
      </c>
      <c r="F533" s="23">
        <f t="shared" si="45"/>
        <v>0.65248181217994783</v>
      </c>
      <c r="G533" s="23">
        <f t="shared" si="46"/>
        <v>7.0746132677216096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si="43"/>
        <v>1.3270387781244806</v>
      </c>
      <c r="E534" s="23">
        <f t="shared" si="44"/>
        <v>0.76897876120828057</v>
      </c>
      <c r="F534" s="23">
        <f t="shared" si="45"/>
        <v>0.65200073241027456</v>
      </c>
      <c r="G534" s="23">
        <f t="shared" si="46"/>
        <v>7.0689547173769931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si="43"/>
        <v>1.3272453716074271</v>
      </c>
      <c r="E535" s="23">
        <f t="shared" si="44"/>
        <v>0.77087639387710671</v>
      </c>
      <c r="F535" s="23">
        <f t="shared" si="45"/>
        <v>0.65152031555010337</v>
      </c>
      <c r="G535" s="23">
        <f t="shared" si="46"/>
        <v>7.0633039642980853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si="43"/>
        <v>1.3274508330725514</v>
      </c>
      <c r="E536" s="23">
        <f t="shared" si="44"/>
        <v>0.77277313766769751</v>
      </c>
      <c r="F536" s="23">
        <f t="shared" si="45"/>
        <v>0.65104055784018255</v>
      </c>
      <c r="G536" s="23">
        <f t="shared" si="46"/>
        <v>7.057660964267864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si="43"/>
        <v>1.3276551707752136</v>
      </c>
      <c r="E537" s="23">
        <f t="shared" si="44"/>
        <v>0.77466899744617479</v>
      </c>
      <c r="F537" s="23">
        <f t="shared" si="45"/>
        <v>0.65056145556769951</v>
      </c>
      <c r="G537" s="23">
        <f t="shared" si="46"/>
        <v>7.0520256736155336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si="43"/>
        <v>1.3278583928956562</v>
      </c>
      <c r="E538" s="23">
        <f t="shared" si="44"/>
        <v>0.77656397804320587</v>
      </c>
      <c r="F538" s="23">
        <f t="shared" si="45"/>
        <v>0.65008300506565997</v>
      </c>
      <c r="G538" s="23">
        <f t="shared" si="46"/>
        <v>7.046398049209218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si="43"/>
        <v>1.3280605075398251</v>
      </c>
      <c r="E539" s="23">
        <f t="shared" si="44"/>
        <v>0.77845808425432594</v>
      </c>
      <c r="F539" s="23">
        <f t="shared" si="45"/>
        <v>0.6496052027122764</v>
      </c>
      <c r="G539" s="23">
        <f t="shared" si="46"/>
        <v>7.0407780484487761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si="43"/>
        <v>1.3282615227401748</v>
      </c>
      <c r="E540" s="23">
        <f t="shared" si="44"/>
        <v>0.7803513208402566</v>
      </c>
      <c r="F540" s="23">
        <f t="shared" si="45"/>
        <v>0.64912804493036602</v>
      </c>
      <c r="G540" s="23">
        <f t="shared" si="46"/>
        <v>7.0351656292587119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si="43"/>
        <v>1.3284614464564688</v>
      </c>
      <c r="E541" s="23">
        <f t="shared" si="44"/>
        <v>0.78224369252722181</v>
      </c>
      <c r="F541" s="23">
        <f t="shared" si="45"/>
        <v>0.64865152818675575</v>
      </c>
      <c r="G541" s="23">
        <f t="shared" si="46"/>
        <v>7.0295607500811848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si="43"/>
        <v>1.3286602865765669</v>
      </c>
      <c r="E542" s="23">
        <f t="shared" si="44"/>
        <v>0.78413520400725956</v>
      </c>
      <c r="F542" s="23">
        <f t="shared" si="45"/>
        <v>0.64817564899169677</v>
      </c>
      <c r="G542" s="23">
        <f t="shared" si="46"/>
        <v>7.0239633698691133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si="43"/>
        <v>1.3288580509172025</v>
      </c>
      <c r="E543" s="23">
        <f t="shared" si="44"/>
        <v>0.78602585993853002</v>
      </c>
      <c r="F543" s="23">
        <f t="shared" si="45"/>
        <v>0.6477004038982872</v>
      </c>
      <c r="G543" s="23">
        <f t="shared" si="46"/>
        <v>7.0183734480793936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si="43"/>
        <v>1.3290547472247523</v>
      </c>
      <c r="E544" s="23">
        <f t="shared" si="44"/>
        <v>0.78791566494562104</v>
      </c>
      <c r="F544" s="23">
        <f t="shared" si="45"/>
        <v>0.64722578950190268</v>
      </c>
      <c r="G544" s="23">
        <f t="shared" si="46"/>
        <v>7.0127909446661949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si="43"/>
        <v>1.3292503831759932</v>
      </c>
      <c r="E545" s="23">
        <f t="shared" si="44"/>
        <v>0.78980462361984993</v>
      </c>
      <c r="F545" s="23">
        <f t="shared" si="45"/>
        <v>0.64675180243963526</v>
      </c>
      <c r="G545" s="23">
        <f t="shared" si="46"/>
        <v>7.0072158200743653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si="49">1+$E$14/$E$13*(1-$C$19^2/C546^2)</f>
        <v>1.329444966378853</v>
      </c>
      <c r="E546" s="23">
        <f t="shared" ref="E546:E609" si="50">$C$20*(C546/$C$19-$C$19/C546)</f>
        <v>0.79169274051956307</v>
      </c>
      <c r="F546" s="23">
        <f t="shared" ref="F546:F609" si="51">(D546^2+E546^2)^0.5/(D546^2+E546^2)</f>
        <v>0.64627843938973961</v>
      </c>
      <c r="G546" s="23">
        <f t="shared" ref="G546:G609" si="52">F546*$C$22/$C$12-$C$3</f>
        <v>7.0016480352329147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si="49"/>
        <v>1.3296385043731485</v>
      </c>
      <c r="E547" s="23">
        <f t="shared" si="50"/>
        <v>0.79358002017042917</v>
      </c>
      <c r="F547" s="23">
        <f t="shared" si="51"/>
        <v>0.6458056970710887</v>
      </c>
      <c r="G547" s="23">
        <f t="shared" si="52"/>
        <v>6.9960875515486105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si="49"/>
        <v>1.3298310046313171</v>
      </c>
      <c r="E548" s="23">
        <f t="shared" si="50"/>
        <v>0.79546646706573421</v>
      </c>
      <c r="F548" s="23">
        <f t="shared" si="51"/>
        <v>0.64533357224263421</v>
      </c>
      <c r="G548" s="23">
        <f t="shared" si="52"/>
        <v>6.9905343308996359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si="49"/>
        <v>1.3300224745591378</v>
      </c>
      <c r="E549" s="23">
        <f t="shared" si="50"/>
        <v>0.79735208566666804</v>
      </c>
      <c r="F549" s="23">
        <f t="shared" si="51"/>
        <v>0.64486206170287774</v>
      </c>
      <c r="G549" s="23">
        <f t="shared" si="52"/>
        <v>6.9849883356293683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si="49"/>
        <v>1.3302129214964427</v>
      </c>
      <c r="E550" s="23">
        <f t="shared" si="50"/>
        <v>0.79923688040261331</v>
      </c>
      <c r="F550" s="23">
        <f t="shared" si="51"/>
        <v>0.64439116228934712</v>
      </c>
      <c r="G550" s="23">
        <f t="shared" si="52"/>
        <v>6.9794495285402176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si="49"/>
        <v>1.3304023527178215</v>
      </c>
      <c r="E551" s="23">
        <f t="shared" si="50"/>
        <v>0.80112085567142488</v>
      </c>
      <c r="F551" s="23">
        <f t="shared" si="51"/>
        <v>0.64392087087808125</v>
      </c>
      <c r="G551" s="23">
        <f t="shared" si="52"/>
        <v>6.9739178728875677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si="49"/>
        <v>1.3305907754333157</v>
      </c>
      <c r="E552" s="23">
        <f t="shared" si="50"/>
        <v>0.80300401583971315</v>
      </c>
      <c r="F552" s="23">
        <f t="shared" si="51"/>
        <v>0.64345118438312154</v>
      </c>
      <c r="G552" s="23">
        <f t="shared" si="52"/>
        <v>6.9683933323737959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si="49"/>
        <v>1.3307781967891048</v>
      </c>
      <c r="E553" s="23">
        <f t="shared" si="50"/>
        <v>0.80488636524311896</v>
      </c>
      <c r="F553" s="23">
        <f t="shared" si="51"/>
        <v>0.64298209975601084</v>
      </c>
      <c r="G553" s="23">
        <f t="shared" si="52"/>
        <v>6.9628758711423773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si="49"/>
        <v>1.3309646238681834</v>
      </c>
      <c r="E554" s="23">
        <f t="shared" si="50"/>
        <v>0.80676790818658906</v>
      </c>
      <c r="F554" s="23">
        <f t="shared" si="51"/>
        <v>0.64251361398529916</v>
      </c>
      <c r="G554" s="23">
        <f t="shared" si="52"/>
        <v>6.9573654537720762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si="49"/>
        <v>1.3311500636910312</v>
      </c>
      <c r="E555" s="23">
        <f t="shared" si="50"/>
        <v>0.80864864894464583</v>
      </c>
      <c r="F555" s="23">
        <f t="shared" si="51"/>
        <v>0.64204572409605587</v>
      </c>
      <c r="G555" s="23">
        <f t="shared" si="52"/>
        <v>6.9518620452711977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si="49"/>
        <v>1.3313345232162732</v>
      </c>
      <c r="E556" s="23">
        <f t="shared" si="50"/>
        <v>0.81052859176165626</v>
      </c>
      <c r="F556" s="23">
        <f t="shared" si="51"/>
        <v>0.64157842714939006</v>
      </c>
      <c r="G556" s="23">
        <f t="shared" si="52"/>
        <v>6.9463656110719585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si="49"/>
        <v>1.3315180093413332</v>
      </c>
      <c r="E557" s="23">
        <f t="shared" si="50"/>
        <v>0.81240774085209799</v>
      </c>
      <c r="F557" s="23">
        <f t="shared" si="51"/>
        <v>0.6411117202419756</v>
      </c>
      <c r="G557" s="23">
        <f t="shared" si="52"/>
        <v>6.9408761170248932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si="49"/>
        <v>1.3317005289030783</v>
      </c>
      <c r="E558" s="23">
        <f t="shared" si="50"/>
        <v>0.81428610040082106</v>
      </c>
      <c r="F558" s="23">
        <f t="shared" si="51"/>
        <v>0.64064560050558417</v>
      </c>
      <c r="G558" s="23">
        <f t="shared" si="52"/>
        <v>6.9353935293933633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si="49"/>
        <v>1.3318820886784553</v>
      </c>
      <c r="E559" s="23">
        <f t="shared" si="50"/>
        <v>0.81616367456330818</v>
      </c>
      <c r="F559" s="23">
        <f t="shared" si="51"/>
        <v>0.6401800651066244</v>
      </c>
      <c r="G559" s="23">
        <f t="shared" si="52"/>
        <v>6.9299178148481344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si="49"/>
        <v>1.3320626953851205</v>
      </c>
      <c r="E560" s="23">
        <f t="shared" si="50"/>
        <v>0.81804046746593195</v>
      </c>
      <c r="F560" s="23">
        <f t="shared" si="51"/>
        <v>0.63971511124568736</v>
      </c>
      <c r="G560" s="23">
        <f t="shared" si="52"/>
        <v>6.9244489404620362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si="49"/>
        <v>1.3322423556820606</v>
      </c>
      <c r="E561" s="23">
        <f t="shared" si="50"/>
        <v>0.81991648320620891</v>
      </c>
      <c r="F561" s="23">
        <f t="shared" si="51"/>
        <v>0.63925073615709804</v>
      </c>
      <c r="G561" s="23">
        <f t="shared" si="52"/>
        <v>6.9189868737046814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si="49"/>
        <v>1.3324210761702073</v>
      </c>
      <c r="E562" s="23">
        <f t="shared" si="50"/>
        <v>0.82179172585305205</v>
      </c>
      <c r="F562" s="23">
        <f t="shared" si="51"/>
        <v>0.63878693710847312</v>
      </c>
      <c r="G562" s="23">
        <f t="shared" si="52"/>
        <v>6.9135315824372645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si="49"/>
        <v>1.3325988633930423</v>
      </c>
      <c r="E563" s="23">
        <f t="shared" si="50"/>
        <v>0.82366619944701969</v>
      </c>
      <c r="F563" s="23">
        <f t="shared" si="51"/>
        <v>0.63832371140028576</v>
      </c>
      <c r="G563" s="23">
        <f t="shared" si="52"/>
        <v>6.9080830349074462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si="49"/>
        <v>1.3327757238371973</v>
      </c>
      <c r="E564" s="23">
        <f t="shared" si="50"/>
        <v>0.82553990800056098</v>
      </c>
      <c r="F564" s="23">
        <f t="shared" si="51"/>
        <v>0.63786105636543466</v>
      </c>
      <c r="G564" s="23">
        <f t="shared" si="52"/>
        <v>6.9026411997442807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si="49"/>
        <v>1.3329516639330454</v>
      </c>
      <c r="E565" s="23">
        <f t="shared" si="50"/>
        <v>0.82741285549826193</v>
      </c>
      <c r="F565" s="23">
        <f t="shared" si="51"/>
        <v>0.63739896936882001</v>
      </c>
      <c r="G565" s="23">
        <f t="shared" si="52"/>
        <v>6.8972060459532321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si="49"/>
        <v>1.3331266900552858</v>
      </c>
      <c r="E566" s="23">
        <f t="shared" si="50"/>
        <v>0.82928504589708507</v>
      </c>
      <c r="F566" s="23">
        <f t="shared" si="51"/>
        <v>0.63693744780692585</v>
      </c>
      <c r="G566" s="23">
        <f t="shared" si="52"/>
        <v>6.8917775429112558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si="49"/>
        <v>1.3333008085235201</v>
      </c>
      <c r="E567" s="23">
        <f t="shared" si="50"/>
        <v>0.8311564831266095</v>
      </c>
      <c r="F567" s="23">
        <f t="shared" si="51"/>
        <v>0.63647648910740651</v>
      </c>
      <c r="G567" s="23">
        <f t="shared" si="52"/>
        <v>6.8863556603619429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si="49"/>
        <v>1.3334740256028246</v>
      </c>
      <c r="E568" s="23">
        <f t="shared" si="50"/>
        <v>0.83302717108926683</v>
      </c>
      <c r="F568" s="23">
        <f t="shared" si="51"/>
        <v>0.63601609072868048</v>
      </c>
      <c r="G568" s="23">
        <f t="shared" si="52"/>
        <v>6.8809403684107338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si="49"/>
        <v>1.3336463475043123</v>
      </c>
      <c r="E569" s="23">
        <f t="shared" si="50"/>
        <v>0.83489711366057517</v>
      </c>
      <c r="F569" s="23">
        <f t="shared" si="51"/>
        <v>0.63555625015952832</v>
      </c>
      <c r="G569" s="23">
        <f t="shared" si="52"/>
        <v>6.8755316375201962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si="49"/>
        <v>1.3338177803856908</v>
      </c>
      <c r="E570" s="23">
        <f t="shared" si="50"/>
        <v>0.83676631468937135</v>
      </c>
      <c r="F570" s="23">
        <f t="shared" si="51"/>
        <v>0.63509696491869694</v>
      </c>
      <c r="G570" s="23">
        <f t="shared" si="52"/>
        <v>6.8701294385053657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si="49"/>
        <v>1.3339883303518116</v>
      </c>
      <c r="E571" s="23">
        <f t="shared" si="50"/>
        <v>0.83863477799803898</v>
      </c>
      <c r="F571" s="23">
        <f t="shared" si="51"/>
        <v>0.63463823255450924</v>
      </c>
      <c r="G571" s="23">
        <f t="shared" si="52"/>
        <v>6.8647337425291575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si="49"/>
        <v>1.3341580034552143</v>
      </c>
      <c r="E572" s="23">
        <f t="shared" si="50"/>
        <v>0.84050250738273713</v>
      </c>
      <c r="F572" s="23">
        <f t="shared" si="51"/>
        <v>0.63418005064447791</v>
      </c>
      <c r="G572" s="23">
        <f t="shared" si="52"/>
        <v>6.8593445210978228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si="49"/>
        <v>1.3343268056966626</v>
      </c>
      <c r="E573" s="23">
        <f t="shared" si="50"/>
        <v>0.84236950661362275</v>
      </c>
      <c r="F573" s="23">
        <f t="shared" si="51"/>
        <v>0.63372241679492713</v>
      </c>
      <c r="G573" s="23">
        <f t="shared" si="52"/>
        <v>6.8539617460564983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si="49"/>
        <v>1.3344947430256759</v>
      </c>
      <c r="E574" s="23">
        <f t="shared" si="50"/>
        <v>0.84423577943507488</v>
      </c>
      <c r="F574" s="23">
        <f t="shared" si="51"/>
        <v>0.63326532864061558</v>
      </c>
      <c r="G574" s="23">
        <f t="shared" si="52"/>
        <v>6.8485853895847706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si="49"/>
        <v>1.334661821341053</v>
      </c>
      <c r="E575" s="23">
        <f t="shared" si="50"/>
        <v>0.84610132956591233</v>
      </c>
      <c r="F575" s="23">
        <f t="shared" si="51"/>
        <v>0.63280878384436812</v>
      </c>
      <c r="G575" s="23">
        <f t="shared" si="52"/>
        <v>6.8432154241923504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si="49"/>
        <v>1.3348280464913906</v>
      </c>
      <c r="E576" s="23">
        <f t="shared" si="50"/>
        <v>0.84796616069961417</v>
      </c>
      <c r="F576" s="23">
        <f t="shared" si="51"/>
        <v>0.63235278009671014</v>
      </c>
      <c r="G576" s="23">
        <f t="shared" si="52"/>
        <v>6.8378518227147635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si="49"/>
        <v>1.3349934242755941</v>
      </c>
      <c r="E577" s="23">
        <f t="shared" si="50"/>
        <v>0.84983027650453302</v>
      </c>
      <c r="F577" s="23">
        <f t="shared" si="51"/>
        <v>0.63189731511550795</v>
      </c>
      <c r="G577" s="23">
        <f t="shared" si="52"/>
        <v>6.8324945583091266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si="49"/>
        <v>1.3351579604433845</v>
      </c>
      <c r="E578" s="23">
        <f t="shared" si="50"/>
        <v>0.85169368062410911</v>
      </c>
      <c r="F578" s="23">
        <f t="shared" si="51"/>
        <v>0.63144238664561381</v>
      </c>
      <c r="G578" s="23">
        <f t="shared" si="52"/>
        <v>6.8271436044499696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si="49"/>
        <v>1.3353216606957976</v>
      </c>
      <c r="E579" s="23">
        <f t="shared" si="50"/>
        <v>0.85355637667708151</v>
      </c>
      <c r="F579" s="23">
        <f t="shared" si="51"/>
        <v>0.63098799245851511</v>
      </c>
      <c r="G579" s="23">
        <f t="shared" si="52"/>
        <v>6.8217989349251109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si="49"/>
        <v>1.3354845306856782</v>
      </c>
      <c r="E580" s="23">
        <f t="shared" si="50"/>
        <v>0.85541836825769668</v>
      </c>
      <c r="F580" s="23">
        <f t="shared" si="51"/>
        <v>0.63053413035198924</v>
      </c>
      <c r="G580" s="23">
        <f t="shared" si="52"/>
        <v>6.8164605238315934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si="49"/>
        <v>1.3356465760181668</v>
      </c>
      <c r="E581" s="23">
        <f t="shared" si="50"/>
        <v>0.8572796589359164</v>
      </c>
      <c r="F581" s="23">
        <f t="shared" si="51"/>
        <v>0.63008079814976292</v>
      </c>
      <c r="G581" s="23">
        <f t="shared" si="52"/>
        <v>6.8111283455716851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si="49"/>
        <v>1.3358078022511841</v>
      </c>
      <c r="E582" s="23">
        <f t="shared" si="50"/>
        <v>0.85914025225762081</v>
      </c>
      <c r="F582" s="23">
        <f t="shared" si="51"/>
        <v>0.62962799370117473</v>
      </c>
      <c r="G582" s="23">
        <f t="shared" si="52"/>
        <v>6.8058023748489029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si="49"/>
        <v>1.335968214895906</v>
      </c>
      <c r="E583" s="23">
        <f t="shared" si="50"/>
        <v>0.86100015174481292</v>
      </c>
      <c r="F583" s="23">
        <f t="shared" si="51"/>
        <v>0.62917571488084401</v>
      </c>
      <c r="G583" s="23">
        <f t="shared" si="52"/>
        <v>6.8004825866641214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si="49"/>
        <v>1.3361278194172346</v>
      </c>
      <c r="E584" s="23">
        <f t="shared" si="50"/>
        <v>0.8628593608958175</v>
      </c>
      <c r="F584" s="23">
        <f t="shared" si="51"/>
        <v>0.62872395958834371</v>
      </c>
      <c r="G584" s="23">
        <f t="shared" si="52"/>
        <v>6.7951689563117252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si="49"/>
        <v>1.3362866212342643</v>
      </c>
      <c r="E585" s="23">
        <f t="shared" si="50"/>
        <v>0.86471788318548137</v>
      </c>
      <c r="F585" s="23">
        <f t="shared" si="51"/>
        <v>0.62827272574787651</v>
      </c>
      <c r="G585" s="23">
        <f t="shared" si="52"/>
        <v>6.7898614593757953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si="49"/>
        <v>1.3364446257207412</v>
      </c>
      <c r="E586" s="23">
        <f t="shared" si="50"/>
        <v>0.86657572206536937</v>
      </c>
      <c r="F586" s="23">
        <f t="shared" si="51"/>
        <v>0.62782201130795667</v>
      </c>
      <c r="G586" s="23">
        <f t="shared" si="52"/>
        <v>6.784560071726375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si="49"/>
        <v>1.3366018382055187</v>
      </c>
      <c r="E587" s="23">
        <f t="shared" si="50"/>
        <v>0.86843288096395821</v>
      </c>
      <c r="F587" s="23">
        <f t="shared" si="51"/>
        <v>0.62737181424109478</v>
      </c>
      <c r="G587" s="23">
        <f t="shared" si="52"/>
        <v>6.779264769515752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si="49"/>
        <v>1.3367582639730056</v>
      </c>
      <c r="E588" s="23">
        <f t="shared" si="50"/>
        <v>0.87028936328683049</v>
      </c>
      <c r="F588" s="23">
        <f t="shared" si="51"/>
        <v>0.6269221325434885</v>
      </c>
      <c r="G588" s="23">
        <f t="shared" si="52"/>
        <v>6.7739755291748285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si="49"/>
        <v>1.3369139082636103</v>
      </c>
      <c r="E589" s="23">
        <f t="shared" si="50"/>
        <v>0.87214517241686484</v>
      </c>
      <c r="F589" s="23">
        <f t="shared" si="51"/>
        <v>0.62647296423471543</v>
      </c>
      <c r="G589" s="23">
        <f t="shared" si="52"/>
        <v>6.7686923274095072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si="49"/>
        <v>1.3370687762741811</v>
      </c>
      <c r="E590" s="23">
        <f t="shared" si="50"/>
        <v>0.87400031171442483</v>
      </c>
      <c r="F590" s="23">
        <f t="shared" si="51"/>
        <v>0.62602430735743131</v>
      </c>
      <c r="G590" s="23">
        <f t="shared" si="52"/>
        <v>6.7634151411971359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si="49"/>
        <v>1.3372228731584381</v>
      </c>
      <c r="E591" s="23">
        <f t="shared" si="50"/>
        <v>0.87585478451754606</v>
      </c>
      <c r="F591" s="23">
        <f t="shared" si="51"/>
        <v>0.62557615997707172</v>
      </c>
      <c r="G591" s="23">
        <f t="shared" si="52"/>
        <v>6.7581439477830054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si="49"/>
        <v>1.3373762040274031</v>
      </c>
      <c r="E592" s="23">
        <f t="shared" si="50"/>
        <v>0.87770859414212099</v>
      </c>
      <c r="F592" s="23">
        <f t="shared" si="51"/>
        <v>0.62512852018155851</v>
      </c>
      <c r="G592" s="23">
        <f t="shared" si="52"/>
        <v>6.7528787246768962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si="49"/>
        <v>1.3375287739498236</v>
      </c>
      <c r="E593" s="23">
        <f t="shared" si="50"/>
        <v>0.87956174388208319</v>
      </c>
      <c r="F593" s="23">
        <f t="shared" si="51"/>
        <v>0.62468138608100821</v>
      </c>
      <c r="G593" s="23">
        <f t="shared" si="52"/>
        <v>6.7476194496496449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si="49"/>
        <v>1.3376805879525908</v>
      </c>
      <c r="E594" s="23">
        <f t="shared" si="50"/>
        <v>0.88141423700958765</v>
      </c>
      <c r="F594" s="23">
        <f t="shared" si="51"/>
        <v>0.62423475580744714</v>
      </c>
      <c r="G594" s="23">
        <f t="shared" si="52"/>
        <v>6.742366100729793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si="49"/>
        <v>1.3378316510211541</v>
      </c>
      <c r="E595" s="23">
        <f t="shared" si="50"/>
        <v>0.88326607677519109</v>
      </c>
      <c r="F595" s="23">
        <f t="shared" si="51"/>
        <v>0.62378862751452735</v>
      </c>
      <c r="G595" s="23">
        <f t="shared" si="52"/>
        <v>6.737118656200253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si="49"/>
        <v>1.337981968099931</v>
      </c>
      <c r="E596" s="23">
        <f t="shared" si="50"/>
        <v>0.88511726640802946</v>
      </c>
      <c r="F596" s="23">
        <f t="shared" si="51"/>
        <v>0.62334299937724846</v>
      </c>
      <c r="G596" s="23">
        <f t="shared" si="52"/>
        <v>6.7318770945950277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si="49"/>
        <v>1.3381315440927104</v>
      </c>
      <c r="E597" s="23">
        <f t="shared" si="50"/>
        <v>0.88696780911599515</v>
      </c>
      <c r="F597" s="23">
        <f t="shared" si="51"/>
        <v>0.62289786959168225</v>
      </c>
      <c r="G597" s="23">
        <f t="shared" si="52"/>
        <v>6.7266413946959744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si="49"/>
        <v>1.3382803838630539</v>
      </c>
      <c r="E598" s="23">
        <f t="shared" si="50"/>
        <v>0.8888177080859101</v>
      </c>
      <c r="F598" s="23">
        <f t="shared" si="51"/>
        <v>0.62245323637470051</v>
      </c>
      <c r="G598" s="23">
        <f t="shared" si="52"/>
        <v>6.7214115355296054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si="49"/>
        <v>1.3384284922346903</v>
      </c>
      <c r="E599" s="23">
        <f t="shared" si="50"/>
        <v>0.89066696648369892</v>
      </c>
      <c r="F599" s="23">
        <f t="shared" si="51"/>
        <v>0.62200909796370774</v>
      </c>
      <c r="G599" s="23">
        <f t="shared" si="52"/>
        <v>6.7161874963639443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si="49"/>
        <v>1.3385758739919069</v>
      </c>
      <c r="E600" s="23">
        <f t="shared" si="50"/>
        <v>0.89251558745456028</v>
      </c>
      <c r="F600" s="23">
        <f t="shared" si="51"/>
        <v>0.62156545261637597</v>
      </c>
      <c r="G600" s="23">
        <f t="shared" si="52"/>
        <v>6.7109692567054022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si="49"/>
        <v>1.3387225338799349</v>
      </c>
      <c r="E601" s="23">
        <f t="shared" si="50"/>
        <v>0.89436357412313627</v>
      </c>
      <c r="F601" s="23">
        <f t="shared" si="51"/>
        <v>0.62112229861038404</v>
      </c>
      <c r="G601" s="23">
        <f t="shared" si="52"/>
        <v>6.705756796295713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si="49"/>
        <v>1.3388684766053331</v>
      </c>
      <c r="E602" s="23">
        <f t="shared" si="50"/>
        <v>0.89621092959367921</v>
      </c>
      <c r="F602" s="23">
        <f t="shared" si="51"/>
        <v>0.62067963424315931</v>
      </c>
      <c r="G602" s="23">
        <f t="shared" si="52"/>
        <v>6.700550095108901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si="49"/>
        <v>1.3390137068363637</v>
      </c>
      <c r="E603" s="23">
        <f t="shared" si="50"/>
        <v>0.89805765695021877</v>
      </c>
      <c r="F603" s="23">
        <f t="shared" si="51"/>
        <v>0.62023745783162409</v>
      </c>
      <c r="G603" s="23">
        <f t="shared" si="52"/>
        <v>6.6953491333482908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si="49"/>
        <v>1.3391582292033672</v>
      </c>
      <c r="E604" s="23">
        <f t="shared" si="50"/>
        <v>0.89990375925672539</v>
      </c>
      <c r="F604" s="23">
        <f t="shared" si="51"/>
        <v>0.61979576771194411</v>
      </c>
      <c r="G604" s="23">
        <f t="shared" si="52"/>
        <v>6.6901538914435514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si="49"/>
        <v>1.33930204829913</v>
      </c>
      <c r="E605" s="23">
        <f t="shared" si="50"/>
        <v>0.90174923955727437</v>
      </c>
      <c r="F605" s="23">
        <f t="shared" si="51"/>
        <v>0.61935456223928098</v>
      </c>
      <c r="G605" s="23">
        <f t="shared" si="52"/>
        <v>6.6849643500477862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si="49"/>
        <v>1.3394451686792506</v>
      </c>
      <c r="E606" s="23">
        <f t="shared" si="50"/>
        <v>0.90359410087620562</v>
      </c>
      <c r="F606" s="23">
        <f t="shared" si="51"/>
        <v>0.61891383978754788</v>
      </c>
      <c r="G606" s="23">
        <f t="shared" si="52"/>
        <v>6.6797804900346573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si="49"/>
        <v>1.3395875948624991</v>
      </c>
      <c r="E607" s="23">
        <f t="shared" si="50"/>
        <v>0.90543834621828434</v>
      </c>
      <c r="F607" s="23">
        <f t="shared" si="51"/>
        <v>0.61847359874916796</v>
      </c>
      <c r="G607" s="23">
        <f t="shared" si="52"/>
        <v>6.6746022924955444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si="49"/>
        <v>1.3397293313311749</v>
      </c>
      <c r="E608" s="23">
        <f t="shared" si="50"/>
        <v>0.90728197856885873</v>
      </c>
      <c r="F608" s="23">
        <f t="shared" si="51"/>
        <v>0.61803383753483621</v>
      </c>
      <c r="G608" s="23">
        <f t="shared" si="52"/>
        <v>6.6694297387367447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si="49"/>
        <v>1.3398703825314591</v>
      </c>
      <c r="E609" s="23">
        <f t="shared" si="50"/>
        <v>0.90912500089401638</v>
      </c>
      <c r="F609" s="23">
        <f t="shared" si="51"/>
        <v>0.61759455457328494</v>
      </c>
      <c r="G609" s="23">
        <f t="shared" si="52"/>
        <v>6.6642628102767132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si="55">1+$E$14/$E$13*(1-$C$19^2/C610^2)</f>
        <v>1.3400107528737628</v>
      </c>
      <c r="E610" s="23">
        <f t="shared" ref="E610:E673" si="56">$C$20*(C610/$C$19-$C$19/C610)</f>
        <v>0.91096741614074073</v>
      </c>
      <c r="F610" s="23">
        <f t="shared" ref="F610:F673" si="57">(D610^2+E610^2)^0.5/(D610^2+E610^2)</f>
        <v>0.6171557483110508</v>
      </c>
      <c r="G610" s="23">
        <f t="shared" ref="G610:G673" si="58">F610*$C$22/$C$12-$C$3</f>
        <v>6.6591014888433229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si="55"/>
        <v>1.3401504467330727</v>
      </c>
      <c r="E611" s="23">
        <f t="shared" si="56"/>
        <v>0.91280922723706193</v>
      </c>
      <c r="F611" s="23">
        <f t="shared" si="57"/>
        <v>0.6167174172122466</v>
      </c>
      <c r="G611" s="23">
        <f t="shared" si="58"/>
        <v>6.6539457563711819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si="55"/>
        <v>1.3402894684492908</v>
      </c>
      <c r="E612" s="23">
        <f t="shared" si="56"/>
        <v>0.91465043709221217</v>
      </c>
      <c r="F612" s="23">
        <f t="shared" si="57"/>
        <v>0.61627955975833482</v>
      </c>
      <c r="G612" s="23">
        <f t="shared" si="58"/>
        <v>6.6487955949989672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si="55"/>
        <v>1.3404278223275723</v>
      </c>
      <c r="E613" s="23">
        <f t="shared" si="56"/>
        <v>0.91649104859677355</v>
      </c>
      <c r="F613" s="23">
        <f t="shared" si="57"/>
        <v>0.61584217444790512</v>
      </c>
      <c r="G613" s="23">
        <f t="shared" si="58"/>
        <v>6.6436509870668079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si="55"/>
        <v>1.3405655126386589</v>
      </c>
      <c r="E614" s="23">
        <f t="shared" si="56"/>
        <v>0.91833106462282943</v>
      </c>
      <c r="F614" s="23">
        <f t="shared" si="57"/>
        <v>0.61540525979645311</v>
      </c>
      <c r="G614" s="23">
        <f t="shared" si="58"/>
        <v>6.6385119151136873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si="55"/>
        <v>1.3407025436192084</v>
      </c>
      <c r="E615" s="23">
        <f t="shared" si="56"/>
        <v>0.92017048802410994</v>
      </c>
      <c r="F615" s="23">
        <f t="shared" si="57"/>
        <v>0.61496881433616402</v>
      </c>
      <c r="G615" s="23">
        <f t="shared" si="58"/>
        <v>6.6333783618748914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si="55"/>
        <v>1.34083891947212</v>
      </c>
      <c r="E616" s="23">
        <f t="shared" si="56"/>
        <v>0.9220093216361408</v>
      </c>
      <c r="F616" s="23">
        <f t="shared" si="57"/>
        <v>0.61453283661569746</v>
      </c>
      <c r="G616" s="23">
        <f t="shared" si="58"/>
        <v>6.6282503102794843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si="55"/>
        <v>1.3409746443668569</v>
      </c>
      <c r="E617" s="23">
        <f t="shared" si="56"/>
        <v>0.92384756827638648</v>
      </c>
      <c r="F617" s="23">
        <f t="shared" si="57"/>
        <v>0.61409732519997606</v>
      </c>
      <c r="G617" s="23">
        <f t="shared" si="58"/>
        <v>6.6231277434478164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si="55"/>
        <v>1.3411097224397655</v>
      </c>
      <c r="E618" s="23">
        <f t="shared" si="56"/>
        <v>0.92568523074439468</v>
      </c>
      <c r="F618" s="23">
        <f t="shared" si="57"/>
        <v>0.61366227866997602</v>
      </c>
      <c r="G618" s="23">
        <f t="shared" si="58"/>
        <v>6.6180106446890639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si="55"/>
        <v>1.3412441577943901</v>
      </c>
      <c r="E619" s="23">
        <f t="shared" si="56"/>
        <v>0.92752231182193745</v>
      </c>
      <c r="F619" s="23">
        <f t="shared" si="57"/>
        <v>0.61322769562252122</v>
      </c>
      <c r="G619" s="23">
        <f t="shared" si="58"/>
        <v>6.6128989974988066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si="55"/>
        <v>1.3413779545017843</v>
      </c>
      <c r="E620" s="23">
        <f t="shared" si="56"/>
        <v>0.92935881427315359</v>
      </c>
      <c r="F620" s="23">
        <f t="shared" si="57"/>
        <v>0.61279357467007889</v>
      </c>
      <c r="G620" s="23">
        <f t="shared" si="58"/>
        <v>6.607792785556625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si="55"/>
        <v>1.3415111166008198</v>
      </c>
      <c r="E621" s="23">
        <f t="shared" si="56"/>
        <v>0.93119474084468712</v>
      </c>
      <c r="F621" s="23">
        <f t="shared" si="57"/>
        <v>0.61235991444055904</v>
      </c>
      <c r="G621" s="23">
        <f t="shared" si="58"/>
        <v>6.602691992723738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si="55"/>
        <v>1.3416436480984908</v>
      </c>
      <c r="E622" s="23">
        <f t="shared" si="56"/>
        <v>0.9330300942658255</v>
      </c>
      <c r="F622" s="23">
        <f t="shared" si="57"/>
        <v>0.61192671357711614</v>
      </c>
      <c r="G622" s="23">
        <f t="shared" si="58"/>
        <v>6.5975966030406763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si="55"/>
        <v>1.3417755529702151</v>
      </c>
      <c r="E623" s="23">
        <f t="shared" si="56"/>
        <v>0.93486487724863676</v>
      </c>
      <c r="F623" s="23">
        <f t="shared" si="57"/>
        <v>0.61149397073795242</v>
      </c>
      <c r="G623" s="23">
        <f t="shared" si="58"/>
        <v>6.5925066007249615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si="55"/>
        <v>1.3419068351601333</v>
      </c>
      <c r="E624" s="23">
        <f t="shared" si="56"/>
        <v>0.93669909248810534</v>
      </c>
      <c r="F624" s="23">
        <f t="shared" si="57"/>
        <v>0.61106168459612487</v>
      </c>
      <c r="G624" s="23">
        <f t="shared" si="58"/>
        <v>6.587421970168843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si="55"/>
        <v>1.3420374985814028</v>
      </c>
      <c r="E625" s="23">
        <f t="shared" si="56"/>
        <v>0.93853274266226594</v>
      </c>
      <c r="F625" s="23">
        <f t="shared" si="57"/>
        <v>0.61062985383935442</v>
      </c>
      <c r="G625" s="23">
        <f t="shared" si="58"/>
        <v>6.5823426959370481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si="55"/>
        <v>1.3421675471164893</v>
      </c>
      <c r="E626" s="23">
        <f t="shared" si="56"/>
        <v>0.94036583043233624</v>
      </c>
      <c r="F626" s="23">
        <f t="shared" si="57"/>
        <v>0.61019847716983722</v>
      </c>
      <c r="G626" s="23">
        <f t="shared" si="58"/>
        <v>6.5772687627645636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si="55"/>
        <v>1.3422969846174562</v>
      </c>
      <c r="E627" s="23">
        <f t="shared" si="56"/>
        <v>0.94219835844284994</v>
      </c>
      <c r="F627" s="23">
        <f t="shared" si="57"/>
        <v>0.6097675533040583</v>
      </c>
      <c r="G627" s="23">
        <f t="shared" si="58"/>
        <v>6.5722001555544471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si="55"/>
        <v>1.3424258149062485</v>
      </c>
      <c r="E628" s="23">
        <f t="shared" si="56"/>
        <v>0.9440303293217861</v>
      </c>
      <c r="F628" s="23">
        <f t="shared" si="57"/>
        <v>0.60933708097260875</v>
      </c>
      <c r="G628" s="23">
        <f t="shared" si="58"/>
        <v>6.5671368593756743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si="55"/>
        <v>1.3425540417749757</v>
      </c>
      <c r="E629" s="23">
        <f t="shared" si="56"/>
        <v>0.94586174568069914</v>
      </c>
      <c r="F629" s="23">
        <f t="shared" si="57"/>
        <v>0.60890705892000274</v>
      </c>
      <c r="G629" s="23">
        <f t="shared" si="58"/>
        <v>6.5620788594609838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si="55"/>
        <v>1.3426816689861911</v>
      </c>
      <c r="E630" s="23">
        <f t="shared" si="56"/>
        <v>0.94769261011484629</v>
      </c>
      <c r="F630" s="23">
        <f t="shared" si="57"/>
        <v>0.60847748590450046</v>
      </c>
      <c r="G630" s="23">
        <f t="shared" si="58"/>
        <v>6.5570261412048012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si="55"/>
        <v>1.3428087002731672</v>
      </c>
      <c r="E631" s="23">
        <f t="shared" si="56"/>
        <v>0.94952292520331516</v>
      </c>
      <c r="F631" s="23">
        <f t="shared" si="57"/>
        <v>0.60804836069792978</v>
      </c>
      <c r="G631" s="23">
        <f t="shared" si="58"/>
        <v>6.5519786901611345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si="55"/>
        <v>1.3429351393401689</v>
      </c>
      <c r="E632" s="23">
        <f t="shared" si="56"/>
        <v>0.95135269350914975</v>
      </c>
      <c r="F632" s="23">
        <f t="shared" si="57"/>
        <v>0.60761968208551231</v>
      </c>
      <c r="G632" s="23">
        <f t="shared" si="58"/>
        <v>6.5469364920415334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si="55"/>
        <v>1.3430609898627242</v>
      </c>
      <c r="E633" s="23">
        <f t="shared" si="56"/>
        <v>0.9531819175794739</v>
      </c>
      <c r="F633" s="23">
        <f t="shared" si="57"/>
        <v>0.6071914488656911</v>
      </c>
      <c r="G633" s="23">
        <f t="shared" si="58"/>
        <v>6.5418995327130602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si="55"/>
        <v>1.3431862554878897</v>
      </c>
      <c r="E634" s="23">
        <f t="shared" si="56"/>
        <v>0.95501059994561566</v>
      </c>
      <c r="F634" s="23">
        <f t="shared" si="57"/>
        <v>0.60676365984996061</v>
      </c>
      <c r="G634" s="23">
        <f t="shared" si="58"/>
        <v>6.5368677981962904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si="55"/>
        <v>1.3433109398345169</v>
      </c>
      <c r="E635" s="23">
        <f t="shared" si="56"/>
        <v>0.95683874312322881</v>
      </c>
      <c r="F635" s="23">
        <f t="shared" si="57"/>
        <v>0.60633631386269859</v>
      </c>
      <c r="G635" s="23">
        <f t="shared" si="58"/>
        <v>6.5318412746633339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si="55"/>
        <v>1.3434350464935121</v>
      </c>
      <c r="E636" s="23">
        <f t="shared" si="56"/>
        <v>0.95866634961241515</v>
      </c>
      <c r="F636" s="23">
        <f t="shared" si="57"/>
        <v>0.60590940974100005</v>
      </c>
      <c r="G636" s="23">
        <f t="shared" si="58"/>
        <v>6.5268199484358842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si="55"/>
        <v>1.3435585790280951</v>
      </c>
      <c r="E637" s="23">
        <f t="shared" si="56"/>
        <v>0.96049342189784326</v>
      </c>
      <c r="F637" s="23">
        <f t="shared" si="57"/>
        <v>0.60548294633451449</v>
      </c>
      <c r="G637" s="23">
        <f t="shared" si="58"/>
        <v>6.5218038059833052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si="55"/>
        <v>1.3436815409740557</v>
      </c>
      <c r="E638" s="23">
        <f t="shared" si="56"/>
        <v>0.96231996244886775</v>
      </c>
      <c r="F638" s="23">
        <f t="shared" si="57"/>
        <v>0.60505692250528298</v>
      </c>
      <c r="G638" s="23">
        <f t="shared" si="58"/>
        <v>6.5167928339207082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si="55"/>
        <v>1.3438039358400062</v>
      </c>
      <c r="E639" s="23">
        <f t="shared" si="56"/>
        <v>0.96414597371964728</v>
      </c>
      <c r="F639" s="23">
        <f t="shared" si="57"/>
        <v>0.60463133712757966</v>
      </c>
      <c r="G639" s="23">
        <f t="shared" si="58"/>
        <v>6.5117870190070981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si="55"/>
        <v>1.3439257671076317</v>
      </c>
      <c r="E640" s="23">
        <f t="shared" si="56"/>
        <v>0.96597145814926177</v>
      </c>
      <c r="F640" s="23">
        <f t="shared" si="57"/>
        <v>0.60420618908775359</v>
      </c>
      <c r="G640" s="23">
        <f t="shared" si="58"/>
        <v>6.5067863481435015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si="55"/>
        <v>1.3440470382319374</v>
      </c>
      <c r="E641" s="23">
        <f t="shared" si="56"/>
        <v>0.9677964181618266</v>
      </c>
      <c r="F641" s="23">
        <f t="shared" si="57"/>
        <v>0.60378147728407339</v>
      </c>
      <c r="G641" s="23">
        <f t="shared" si="58"/>
        <v>6.5017908083711484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si="55"/>
        <v>1.3441677526414944</v>
      </c>
      <c r="E642" s="23">
        <f t="shared" si="56"/>
        <v>0.96962085616660887</v>
      </c>
      <c r="F642" s="23">
        <f t="shared" si="57"/>
        <v>0.60335720062657372</v>
      </c>
      <c r="G642" s="23">
        <f t="shared" si="58"/>
        <v>6.496800386869662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si="55"/>
        <v>1.3442879137386812</v>
      </c>
      <c r="E643" s="23">
        <f t="shared" si="56"/>
        <v>0.97144477455813916</v>
      </c>
      <c r="F643" s="23">
        <f t="shared" si="57"/>
        <v>0.60293335803690373</v>
      </c>
      <c r="G643" s="23">
        <f t="shared" si="58"/>
        <v>6.491815070955278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si="55"/>
        <v>1.3444075248999241</v>
      </c>
      <c r="E644" s="23">
        <f t="shared" si="56"/>
        <v>0.97326817571632618</v>
      </c>
      <c r="F644" s="23">
        <f t="shared" si="57"/>
        <v>0.60250994844817651</v>
      </c>
      <c r="G644" s="23">
        <f t="shared" si="58"/>
        <v>6.4868348480790727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si="55"/>
        <v>1.344526589475934</v>
      </c>
      <c r="E645" s="23">
        <f t="shared" si="56"/>
        <v>0.97509106200656559</v>
      </c>
      <c r="F645" s="23">
        <f t="shared" si="57"/>
        <v>0.60208697080482265</v>
      </c>
      <c r="G645" s="23">
        <f t="shared" si="58"/>
        <v>6.481859705825241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si="55"/>
        <v>1.3446451107919406</v>
      </c>
      <c r="E646" s="23">
        <f t="shared" si="56"/>
        <v>0.97691343577985312</v>
      </c>
      <c r="F646" s="23">
        <f t="shared" si="57"/>
        <v>0.60166442406244314</v>
      </c>
      <c r="G646" s="23">
        <f t="shared" si="58"/>
        <v>6.4768896319093665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si="55"/>
        <v>1.3447630921479261</v>
      </c>
      <c r="E647" s="23">
        <f t="shared" si="56"/>
        <v>0.97873529937289194</v>
      </c>
      <c r="F647" s="23">
        <f t="shared" si="57"/>
        <v>0.60124230718766569</v>
      </c>
      <c r="G647" s="23">
        <f t="shared" si="58"/>
        <v>6.4719246141767295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si="55"/>
        <v>1.344880536818853</v>
      </c>
      <c r="E648" s="23">
        <f t="shared" si="56"/>
        <v>0.98055665510820222</v>
      </c>
      <c r="F648" s="23">
        <f t="shared" si="57"/>
        <v>0.60082061915800233</v>
      </c>
      <c r="G648" s="23">
        <f t="shared" si="58"/>
        <v>6.4669646406006365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si="55"/>
        <v>1.3449974480548927</v>
      </c>
      <c r="E649" s="23">
        <f t="shared" si="56"/>
        <v>0.98237750529422796</v>
      </c>
      <c r="F649" s="23">
        <f t="shared" si="57"/>
        <v>0.60039935896170926</v>
      </c>
      <c r="G649" s="23">
        <f t="shared" si="58"/>
        <v>6.4620096992807667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si="55"/>
        <v>1.34511382908165</v>
      </c>
      <c r="E650" s="23">
        <f t="shared" si="56"/>
        <v>0.98419785222544465</v>
      </c>
      <c r="F650" s="23">
        <f t="shared" si="57"/>
        <v>0.59997852559764719</v>
      </c>
      <c r="G650" s="23">
        <f t="shared" si="58"/>
        <v>6.4570597784415327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si="55"/>
        <v>1.3452296831003854</v>
      </c>
      <c r="E651" s="23">
        <f t="shared" si="56"/>
        <v>0.98601769818246243</v>
      </c>
      <c r="F651" s="23">
        <f t="shared" si="57"/>
        <v>0.59955811807514559</v>
      </c>
      <c r="G651" s="23">
        <f t="shared" si="58"/>
        <v>6.4521148664304819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si="55"/>
        <v>1.3453450132882354</v>
      </c>
      <c r="E652" s="23">
        <f t="shared" si="56"/>
        <v>0.98783704543213324</v>
      </c>
      <c r="F652" s="23">
        <f t="shared" si="57"/>
        <v>0.59913813541386596</v>
      </c>
      <c r="G652" s="23">
        <f t="shared" si="58"/>
        <v>6.4471749517166899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si="55"/>
        <v>1.3454598227984305</v>
      </c>
      <c r="E653" s="23">
        <f t="shared" si="56"/>
        <v>0.98965589622765304</v>
      </c>
      <c r="F653" s="23">
        <f t="shared" si="57"/>
        <v>0.59871857664366979</v>
      </c>
      <c r="G653" s="23">
        <f t="shared" si="58"/>
        <v>6.4422400228892052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si="55"/>
        <v>1.34557411476051</v>
      </c>
      <c r="E654" s="23">
        <f t="shared" si="56"/>
        <v>0.99147425280866419</v>
      </c>
      <c r="F654" s="23">
        <f t="shared" si="57"/>
        <v>0.59829944080448572</v>
      </c>
      <c r="G654" s="23">
        <f t="shared" si="58"/>
        <v>6.4373100686554885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si="55"/>
        <v>1.3456878922805366</v>
      </c>
      <c r="E655" s="23">
        <f t="shared" si="56"/>
        <v>0.99329211740135848</v>
      </c>
      <c r="F655" s="23">
        <f t="shared" si="57"/>
        <v>0.59788072694617922</v>
      </c>
      <c r="G655" s="23">
        <f t="shared" si="58"/>
        <v>6.4323850778398795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si="55"/>
        <v>1.3458011584413061</v>
      </c>
      <c r="E656" s="23">
        <f t="shared" si="56"/>
        <v>0.99510949221857703</v>
      </c>
      <c r="F656" s="23">
        <f t="shared" si="57"/>
        <v>0.59746243412842459</v>
      </c>
      <c r="G656" s="23">
        <f t="shared" si="58"/>
        <v>6.427465039382092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si="55"/>
        <v>1.3459139163025566</v>
      </c>
      <c r="E657" s="23">
        <f t="shared" si="56"/>
        <v>0.99692637945991014</v>
      </c>
      <c r="F657" s="23">
        <f t="shared" si="57"/>
        <v>0.59704456142057738</v>
      </c>
      <c r="G657" s="23">
        <f t="shared" si="58"/>
        <v>6.4225499423357109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si="55"/>
        <v>1.3460261689011761</v>
      </c>
      <c r="E658" s="23">
        <f t="shared" si="56"/>
        <v>0.99874278131179672</v>
      </c>
      <c r="F658" s="23">
        <f t="shared" si="57"/>
        <v>0.5966271079015496</v>
      </c>
      <c r="G658" s="23">
        <f t="shared" si="58"/>
        <v>6.4176397758667276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si="55"/>
        <v>1.3461379192514054</v>
      </c>
      <c r="E659" s="23">
        <f t="shared" si="56"/>
        <v>1.0005586999476221</v>
      </c>
      <c r="F659" s="23">
        <f t="shared" si="57"/>
        <v>0.5962100726596854</v>
      </c>
      <c r="G659" s="23">
        <f t="shared" si="58"/>
        <v>6.4127345292520737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si="55"/>
        <v>1.3462491703450414</v>
      </c>
      <c r="E660" s="23">
        <f t="shared" si="56"/>
        <v>1.0023741375278163</v>
      </c>
      <c r="F660" s="23">
        <f t="shared" si="57"/>
        <v>0.59579345479263879</v>
      </c>
      <c r="G660" s="23">
        <f t="shared" si="58"/>
        <v>6.4078341918781883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si="55"/>
        <v>1.3463599251516376</v>
      </c>
      <c r="E661" s="23">
        <f t="shared" si="56"/>
        <v>1.0041890961999489</v>
      </c>
      <c r="F661" s="23">
        <f t="shared" si="57"/>
        <v>0.59537725340725356</v>
      </c>
      <c r="G661" s="23">
        <f t="shared" si="58"/>
        <v>6.4029387532396003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si="55"/>
        <v>1.3464701866187012</v>
      </c>
      <c r="E662" s="23">
        <f t="shared" si="56"/>
        <v>1.0060035780988257</v>
      </c>
      <c r="F662" s="23">
        <f t="shared" si="57"/>
        <v>0.59496146761944302</v>
      </c>
      <c r="G662" s="23">
        <f t="shared" si="58"/>
        <v>6.3980482029375167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si="55"/>
        <v>1.3465799576718906</v>
      </c>
      <c r="E663" s="23">
        <f t="shared" si="56"/>
        <v>1.0078175853465823</v>
      </c>
      <c r="F663" s="23">
        <f t="shared" si="57"/>
        <v>0.59454609655407287</v>
      </c>
      <c r="G663" s="23">
        <f t="shared" si="58"/>
        <v>6.3931625306784436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si="55"/>
        <v>1.3466892412152081</v>
      </c>
      <c r="E664" s="23">
        <f t="shared" si="56"/>
        <v>1.0096311200527799</v>
      </c>
      <c r="F664" s="23">
        <f t="shared" si="57"/>
        <v>0.5941311393448454</v>
      </c>
      <c r="G664" s="23">
        <f t="shared" si="58"/>
        <v>6.3882817262728251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si="55"/>
        <v>1.3467980401311928</v>
      </c>
      <c r="E665" s="23">
        <f t="shared" si="56"/>
        <v>1.0114441843144957</v>
      </c>
      <c r="F665" s="23">
        <f t="shared" si="57"/>
        <v>0.59371659513418362</v>
      </c>
      <c r="G665" s="23">
        <f t="shared" si="58"/>
        <v>6.3834057796336801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si="55"/>
        <v>1.3469063572811104</v>
      </c>
      <c r="E666" s="23">
        <f t="shared" si="56"/>
        <v>1.0132567802164176</v>
      </c>
      <c r="F666" s="23">
        <f t="shared" si="57"/>
        <v>0.59330246307311862</v>
      </c>
      <c r="G666" s="23">
        <f t="shared" si="58"/>
        <v>6.3785346807752772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si="55"/>
        <v>1.3470141955051416</v>
      </c>
      <c r="E667" s="23">
        <f t="shared" si="56"/>
        <v>1.015068909830934</v>
      </c>
      <c r="F667" s="23">
        <f t="shared" si="57"/>
        <v>0.59288874232117739</v>
      </c>
      <c r="G667" s="23">
        <f t="shared" si="58"/>
        <v>6.3736684198118159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si="55"/>
        <v>1.3471215576225679</v>
      </c>
      <c r="E668" s="23">
        <f t="shared" si="56"/>
        <v>1.0168805752182257</v>
      </c>
      <c r="F668" s="23">
        <f t="shared" si="57"/>
        <v>0.59247543204627207</v>
      </c>
      <c r="G668" s="23">
        <f t="shared" si="58"/>
        <v>6.3688069869561224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si="55"/>
        <v>1.3472284464319562</v>
      </c>
      <c r="E669" s="23">
        <f t="shared" si="56"/>
        <v>1.0186917784263525</v>
      </c>
      <c r="F669" s="23">
        <f t="shared" si="57"/>
        <v>0.59206253142459142</v>
      </c>
      <c r="G669" s="23">
        <f t="shared" si="58"/>
        <v>6.3639503725183744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si="55"/>
        <v>1.3473348647113406</v>
      </c>
      <c r="E670" s="23">
        <f t="shared" si="56"/>
        <v>1.020502521491347</v>
      </c>
      <c r="F670" s="23">
        <f t="shared" si="57"/>
        <v>0.59165003964049212</v>
      </c>
      <c r="G670" s="23">
        <f t="shared" si="58"/>
        <v>6.359098566904823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si="55"/>
        <v>1.3474408152184041</v>
      </c>
      <c r="E671" s="23">
        <f t="shared" si="56"/>
        <v>1.0223128064372988</v>
      </c>
      <c r="F671" s="23">
        <f t="shared" si="57"/>
        <v>0.59123795588639283</v>
      </c>
      <c r="G671" s="23">
        <f t="shared" si="58"/>
        <v>6.3542515606165457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si="55"/>
        <v>1.3475463006906554</v>
      </c>
      <c r="E672" s="23">
        <f t="shared" si="56"/>
        <v>1.0241226352764443</v>
      </c>
      <c r="F672" s="23">
        <f t="shared" si="57"/>
        <v>0.59082627936266929</v>
      </c>
      <c r="G672" s="23">
        <f t="shared" si="58"/>
        <v>6.3494093442482118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si="55"/>
        <v>1.347651323845608</v>
      </c>
      <c r="E673" s="23">
        <f t="shared" si="56"/>
        <v>1.025932010009251</v>
      </c>
      <c r="F673" s="23">
        <f t="shared" si="57"/>
        <v>0.59041500927754964</v>
      </c>
      <c r="G673" s="23">
        <f t="shared" si="58"/>
        <v>6.3445719084868522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si="61">1+$E$14/$E$13*(1-$C$19^2/C674^2)</f>
        <v>1.3477558873809534</v>
      </c>
      <c r="E674" s="23">
        <f t="shared" ref="E674:E689" si="62">$C$20*(C674/$C$19-$C$19/C674)</f>
        <v>1.0277409326245071</v>
      </c>
      <c r="F674" s="23">
        <f t="shared" ref="F674:F689" si="63">(D674^2+E674^2)^0.5/(D674^2+E674^2)</f>
        <v>0.59000414484701236</v>
      </c>
      <c r="G674" s="23">
        <f t="shared" ref="G674:G689" si="64">F674*$C$22/$C$12-$C$3</f>
        <v>6.3397392441106577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si="61"/>
        <v>1.3478599939747344</v>
      </c>
      <c r="E675" s="23">
        <f t="shared" si="62"/>
        <v>1.0295494050994021</v>
      </c>
      <c r="F675" s="23">
        <f t="shared" si="63"/>
        <v>0.5895936852946857</v>
      </c>
      <c r="G675" s="23">
        <f t="shared" si="64"/>
        <v>6.3349113419878007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si="61"/>
        <v>1.3479636462855185</v>
      </c>
      <c r="E676" s="23">
        <f t="shared" si="62"/>
        <v>1.0313574293996144</v>
      </c>
      <c r="F676" s="23">
        <f t="shared" si="63"/>
        <v>0.58918362985174633</v>
      </c>
      <c r="G676" s="23">
        <f t="shared" si="64"/>
        <v>6.3300881930752357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si="61"/>
        <v>1.348066846952565</v>
      </c>
      <c r="E677" s="23">
        <f t="shared" si="62"/>
        <v>1.0331650074793945</v>
      </c>
      <c r="F677" s="23">
        <f t="shared" si="63"/>
        <v>0.58877397775682139</v>
      </c>
      <c r="G677" s="23">
        <f t="shared" si="64"/>
        <v>6.3252697884175539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si="61"/>
        <v>1.3481695985959949</v>
      </c>
      <c r="E678" s="23">
        <f t="shared" si="62"/>
        <v>1.0349721412816468</v>
      </c>
      <c r="F678" s="23">
        <f t="shared" si="63"/>
        <v>0.58836472825589103</v>
      </c>
      <c r="G678" s="23">
        <f t="shared" si="64"/>
        <v>6.3204561191458311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si="61"/>
        <v>1.3482719038169568</v>
      </c>
      <c r="E679" s="23">
        <f t="shared" si="62"/>
        <v>1.0367788327380132</v>
      </c>
      <c r="F679" s="23">
        <f t="shared" si="63"/>
        <v>0.58795588060219139</v>
      </c>
      <c r="G679" s="23">
        <f t="shared" si="64"/>
        <v>6.3156471764764914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si="61"/>
        <v>1.3483737651977905</v>
      </c>
      <c r="E680" s="23">
        <f t="shared" si="62"/>
        <v>1.0385850837689525</v>
      </c>
      <c r="F680" s="23">
        <f t="shared" si="63"/>
        <v>0.58754743405612064</v>
      </c>
      <c r="G680" s="23">
        <f t="shared" si="64"/>
        <v>6.3108429517101996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si="61"/>
        <v>1.3484751853021919</v>
      </c>
      <c r="E681" s="23">
        <f t="shared" si="62"/>
        <v>1.0403908962838242</v>
      </c>
      <c r="F681" s="23">
        <f t="shared" si="63"/>
        <v>0.58713938788514386</v>
      </c>
      <c r="G681" s="23">
        <f t="shared" si="64"/>
        <v>6.3060434362307438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si="61"/>
        <v>1.3485761666753717</v>
      </c>
      <c r="E682" s="23">
        <f t="shared" si="62"/>
        <v>1.0421962721809663</v>
      </c>
      <c r="F682" s="23">
        <f t="shared" si="63"/>
        <v>0.58673174136370099</v>
      </c>
      <c r="G682" s="23">
        <f t="shared" si="64"/>
        <v>6.3012486215039489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si="61"/>
        <v>1.3486767118442182</v>
      </c>
      <c r="E683" s="23">
        <f t="shared" si="62"/>
        <v>1.044001213347775</v>
      </c>
      <c r="F683" s="23">
        <f t="shared" si="63"/>
        <v>0.58632449377311513</v>
      </c>
      <c r="G683" s="23">
        <f t="shared" si="64"/>
        <v>6.2964584990766044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si="61"/>
        <v>1.3487768233174524</v>
      </c>
      <c r="E684" s="23">
        <f t="shared" si="62"/>
        <v>1.0458057216607839</v>
      </c>
      <c r="F684" s="23">
        <f t="shared" si="63"/>
        <v>0.58591764440150151</v>
      </c>
      <c r="G684" s="23">
        <f t="shared" si="64"/>
        <v>6.2916730605753868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si="61"/>
        <v>1.3488765035857866</v>
      </c>
      <c r="E685" s="23">
        <f t="shared" si="62"/>
        <v>1.0476097989857425</v>
      </c>
      <c r="F685" s="23">
        <f t="shared" si="63"/>
        <v>0.58551119254367912</v>
      </c>
      <c r="G685" s="23">
        <f t="shared" si="64"/>
        <v>6.2868922977058252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si="61"/>
        <v>1.3489757551220782</v>
      </c>
      <c r="E686" s="23">
        <f t="shared" si="62"/>
        <v>1.049413447177693</v>
      </c>
      <c r="F686" s="23">
        <f t="shared" si="63"/>
        <v>0.58510513750108151</v>
      </c>
      <c r="G686" s="23">
        <f t="shared" si="64"/>
        <v>6.2821162022512516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si="61"/>
        <v>1.3490745803814836</v>
      </c>
      <c r="E687" s="23">
        <f t="shared" si="62"/>
        <v>1.051216668081046</v>
      </c>
      <c r="F687" s="23">
        <f t="shared" si="63"/>
        <v>0.58469947858167026</v>
      </c>
      <c r="G687" s="23">
        <f t="shared" si="64"/>
        <v>6.2773447660717796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si="61"/>
        <v>1.3491729818016098</v>
      </c>
      <c r="E688" s="23">
        <f t="shared" si="62"/>
        <v>1.0530194635296577</v>
      </c>
      <c r="F688" s="23">
        <f t="shared" si="63"/>
        <v>0.58429421509984869</v>
      </c>
      <c r="G688" s="23">
        <f t="shared" si="64"/>
        <v>6.272577981103292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si="61"/>
        <v>1.3492709618026648</v>
      </c>
      <c r="E689" s="23">
        <f t="shared" si="62"/>
        <v>1.0548218353469068</v>
      </c>
      <c r="F689" s="23">
        <f t="shared" si="63"/>
        <v>0.58388934637637679</v>
      </c>
      <c r="G689" s="23">
        <f t="shared" si="64"/>
        <v>6.2678158393564409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L689"/>
  <sheetViews>
    <sheetView topLeftCell="A13" workbookViewId="0">
      <selection activeCell="N12" sqref="N12"/>
    </sheetView>
  </sheetViews>
  <sheetFormatPr defaultRowHeight="13.5" x14ac:dyDescent="0.15"/>
  <cols>
    <col min="1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計算途中過程!E5</f>
        <v>400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141</v>
      </c>
      <c r="C9" s="23">
        <f>C4/C5*C7</f>
        <v>0.89774999999999994</v>
      </c>
    </row>
    <row r="10" spans="2:5" x14ac:dyDescent="0.15">
      <c r="B10" s="23" t="s">
        <v>48</v>
      </c>
      <c r="C10" s="24">
        <f>計算途中過程!E77</f>
        <v>39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>C10/C11/計算途中過程!J83</f>
        <v>16.5785491641929</v>
      </c>
    </row>
    <row r="13" spans="2:5" x14ac:dyDescent="0.15">
      <c r="B13" s="23" t="s">
        <v>143</v>
      </c>
      <c r="C13" s="23">
        <f>計算途中過程!E81-計算途中過程!E78</f>
        <v>274.66759002770084</v>
      </c>
      <c r="D13" s="23" t="s">
        <v>52</v>
      </c>
      <c r="E13" s="23">
        <f>C13*0.000001</f>
        <v>2.7466759002770083E-4</v>
      </c>
    </row>
    <row r="14" spans="2:5" x14ac:dyDescent="0.15">
      <c r="B14" s="23" t="s">
        <v>51</v>
      </c>
      <c r="C14" s="24">
        <f>計算途中過程!E78</f>
        <v>105.33240997229917</v>
      </c>
      <c r="D14" s="23" t="s">
        <v>52</v>
      </c>
      <c r="E14" s="23">
        <f>C14*0.000001</f>
        <v>1.0533240997229917E-4</v>
      </c>
    </row>
    <row r="15" spans="2:5" x14ac:dyDescent="0.15">
      <c r="B15" s="23" t="s">
        <v>86</v>
      </c>
      <c r="C15" s="23">
        <f>計算途中過程!E80</f>
        <v>22</v>
      </c>
      <c r="D15" s="23" t="s">
        <v>70</v>
      </c>
      <c r="E15" s="23">
        <f>C15*0.000000001</f>
        <v>2.2000000000000002E-8</v>
      </c>
    </row>
    <row r="18" spans="2:11" x14ac:dyDescent="0.15">
      <c r="B18" s="23" t="s">
        <v>145</v>
      </c>
      <c r="C18" s="23">
        <f>8*C12^2*C9/PI()^2</f>
        <v>200.00400783277107</v>
      </c>
    </row>
    <row r="19" spans="2:11" x14ac:dyDescent="0.15">
      <c r="B19" s="23" t="s">
        <v>146</v>
      </c>
      <c r="C19" s="23">
        <f>1/(E14*E15)^0.5</f>
        <v>656912.68650264619</v>
      </c>
      <c r="D19" s="23" t="s">
        <v>165</v>
      </c>
      <c r="E19" s="29">
        <f>C19/2/PI()/1000</f>
        <v>104.55090123667274</v>
      </c>
    </row>
    <row r="20" spans="2:11" x14ac:dyDescent="0.15">
      <c r="B20" s="23" t="s">
        <v>148</v>
      </c>
      <c r="C20" s="23">
        <f>(E14/E15)^0.5/C18</f>
        <v>0.34596404922323531</v>
      </c>
      <c r="F20" s="23" t="s">
        <v>149</v>
      </c>
      <c r="G20" s="23">
        <f>MAX(F29:F689)</f>
        <v>2.2072896240613251</v>
      </c>
    </row>
    <row r="21" spans="2:11" x14ac:dyDescent="0.15">
      <c r="F21" s="23" t="s">
        <v>150</v>
      </c>
      <c r="G21" s="23">
        <f>MATCH(G20,F29:F689,0)</f>
        <v>77</v>
      </c>
    </row>
    <row r="22" spans="2:11" x14ac:dyDescent="0.15">
      <c r="B22" s="23" t="s">
        <v>151</v>
      </c>
      <c r="C22" s="23">
        <f>C1/2</f>
        <v>200</v>
      </c>
      <c r="F22" s="23" t="s">
        <v>152</v>
      </c>
      <c r="G22" s="23">
        <f ca="1">OFFSET(B28,G21,0,1,1)</f>
        <v>58</v>
      </c>
    </row>
    <row r="23" spans="2:11" x14ac:dyDescent="0.15">
      <c r="B23" s="23" t="s">
        <v>153</v>
      </c>
      <c r="C23" s="23">
        <f>C4*C12/C22</f>
        <v>1.0444485973441526</v>
      </c>
      <c r="F23" s="23" t="s">
        <v>154</v>
      </c>
      <c r="G23" s="23">
        <f>G20/C23</f>
        <v>2.113354002939035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>1+$E$14/$E$13*(1-$C$19^2/C26^2)</f>
        <v>0.39132652367904297</v>
      </c>
      <c r="E26" s="23">
        <f>$C$20*(C26/$C$19-$C$19/C26)</f>
        <v>-0.34138648242694364</v>
      </c>
      <c r="F26" s="23">
        <f>(D26^2+E26^2)^0.5/(D26^2+E26^2)</f>
        <v>1.9256381494307167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si="1">1+$E$14/$E$13*(1-$C$19^2/C29^2)</f>
        <v>-9.0962414490180485</v>
      </c>
      <c r="E29" s="23">
        <f t="shared" ref="E29:E92" si="2">$C$20*(C29/$C$19-$C$19/C29)</f>
        <v>-1.7423616782295961</v>
      </c>
      <c r="F29" s="23">
        <f t="shared" ref="F29:F92" si="3">(D29^2+E29^2)^0.5/(D29^2+E29^2)</f>
        <v>0.10797257978500499</v>
      </c>
      <c r="G29" s="23">
        <f>F29*$C$22/$C$12-$C$3</f>
        <v>0.70255764501044571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si="1"/>
        <v>-8.5912692375727548</v>
      </c>
      <c r="E30" s="23">
        <f t="shared" si="2"/>
        <v>-1.6965963572437504</v>
      </c>
      <c r="F30" s="23">
        <f t="shared" si="3"/>
        <v>0.11419190380726459</v>
      </c>
      <c r="G30" s="23">
        <f t="shared" ref="G30:G93" si="4">F30*$C$22/$C$12-$C$3</f>
        <v>0.77758621307950671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si="1"/>
        <v>-8.1219353045926024</v>
      </c>
      <c r="E31" s="23">
        <f t="shared" si="2"/>
        <v>-1.6529315503776363</v>
      </c>
      <c r="F31" s="23">
        <f t="shared" si="3"/>
        <v>0.12065016028813877</v>
      </c>
      <c r="G31" s="23">
        <f t="shared" si="4"/>
        <v>0.85549721019888103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si="1"/>
        <v>-7.6849633235551913</v>
      </c>
      <c r="E32" s="23">
        <f t="shared" si="2"/>
        <v>-1.6112207101345284</v>
      </c>
      <c r="F32" s="23">
        <f t="shared" si="3"/>
        <v>0.12735527224911453</v>
      </c>
      <c r="G32" s="23">
        <f t="shared" si="4"/>
        <v>0.9363862179711383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si="1"/>
        <v>-7.2774449959795398</v>
      </c>
      <c r="E33" s="23">
        <f t="shared" si="2"/>
        <v>-1.5713306115174033</v>
      </c>
      <c r="F33" s="23">
        <f t="shared" si="3"/>
        <v>0.13431559553679112</v>
      </c>
      <c r="G33" s="23">
        <f t="shared" si="4"/>
        <v>1.0203540395065693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si="1"/>
        <v>-6.896791534908572</v>
      </c>
      <c r="E34" s="23">
        <f t="shared" si="2"/>
        <v>-1.5331398717511955</v>
      </c>
      <c r="F34" s="23">
        <f t="shared" si="3"/>
        <v>0.14153994371875014</v>
      </c>
      <c r="G34" s="23">
        <f t="shared" si="4"/>
        <v>1.1075069997615294</v>
      </c>
      <c r="H34" s="23">
        <f t="shared" si="5"/>
        <v>12</v>
      </c>
      <c r="K34" s="23" t="s">
        <v>160</v>
      </c>
      <c r="L34" s="23">
        <f ca="1">MATCH(C2,OFFSET(G28,G21,0,661-G21),-1)</f>
        <v>83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si="1"/>
        <v>-6.5406924495151104</v>
      </c>
      <c r="E35" s="23">
        <f t="shared" si="2"/>
        <v>-1.4965376630847584</v>
      </c>
      <c r="F35" s="23">
        <f t="shared" si="3"/>
        <v>0.14903761467653842</v>
      </c>
      <c r="G35" s="23">
        <f t="shared" si="4"/>
        <v>1.1979572663503824</v>
      </c>
      <c r="H35" s="23">
        <f t="shared" si="5"/>
        <v>12</v>
      </c>
      <c r="K35" s="23" t="s">
        <v>135</v>
      </c>
      <c r="L35" s="23">
        <f ca="1">INDEX(G29:G689,G21+L34,0)</f>
        <v>11.95742263860677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si="1"/>
        <v>-6.2070804016155412</v>
      </c>
      <c r="E36" s="23">
        <f t="shared" si="2"/>
        <v>-1.4614225899159794</v>
      </c>
      <c r="F36" s="23">
        <f t="shared" si="3"/>
        <v>0.15681841900959928</v>
      </c>
      <c r="G36" s="23">
        <f t="shared" si="4"/>
        <v>1.2918231922043311</v>
      </c>
      <c r="H36" s="23">
        <f t="shared" si="5"/>
        <v>12</v>
      </c>
      <c r="K36" s="23" t="s">
        <v>179</v>
      </c>
      <c r="L36" s="23">
        <f ca="1">INDEX(B29:B689,G21+L34,0)</f>
        <v>99.5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si="1"/>
        <v>-5.8941011328880757</v>
      </c>
      <c r="E37" s="23">
        <f t="shared" si="2"/>
        <v>-1.4277017062762545</v>
      </c>
      <c r="F37" s="23">
        <f t="shared" si="3"/>
        <v>0.16489271037029218</v>
      </c>
      <c r="G37" s="23">
        <f t="shared" si="4"/>
        <v>1.3892296815264742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si="1"/>
        <v>-5.6000876435610838</v>
      </c>
      <c r="E38" s="23">
        <f t="shared" si="2"/>
        <v>-1.395289653622988</v>
      </c>
      <c r="F38" s="23">
        <f t="shared" si="3"/>
        <v>0.17327141785631864</v>
      </c>
      <c r="G38" s="23">
        <f t="shared" si="4"/>
        <v>1.4903085805669662</v>
      </c>
      <c r="H38" s="23">
        <f t="shared" si="5"/>
        <v>12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si="1"/>
        <v>-5.3235379492867345</v>
      </c>
      <c r="E39" s="23">
        <f t="shared" si="2"/>
        <v>-1.3641079020969928</v>
      </c>
      <c r="F39" s="23">
        <f t="shared" si="3"/>
        <v>0.18196608059275912</v>
      </c>
      <c r="G39" s="23">
        <f t="shared" si="4"/>
        <v>1.5951990948131662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si="1"/>
        <v>-5.0630958605360075</v>
      </c>
      <c r="E40" s="23">
        <f t="shared" si="2"/>
        <v>-1.3340840810437242</v>
      </c>
      <c r="F40" s="23">
        <f t="shared" si="3"/>
        <v>0.19098888464131789</v>
      </c>
      <c r="G40" s="23">
        <f t="shared" si="4"/>
        <v>1.7040482342547119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si="1"/>
        <v>-4.8175343240762221</v>
      </c>
      <c r="E41" s="23">
        <f t="shared" si="2"/>
        <v>-1.3051513867820621</v>
      </c>
      <c r="F41" s="23">
        <f t="shared" si="3"/>
        <v>0.20035270237900965</v>
      </c>
      <c r="G41" s="23">
        <f t="shared" si="4"/>
        <v>1.8170112884394065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si="1"/>
        <v>-4.5857409435246357</v>
      </c>
      <c r="E42" s="23">
        <f t="shared" si="2"/>
        <v>-1.2772480574181431</v>
      </c>
      <c r="F42" s="23">
        <f t="shared" si="3"/>
        <v>0.21007113449206408</v>
      </c>
      <c r="G42" s="23">
        <f t="shared" si="4"/>
        <v>1.9342523330785206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si="1"/>
        <v>-4.3667053592009388</v>
      </c>
      <c r="E43" s="23">
        <f t="shared" si="2"/>
        <v>-1.2503169060132029</v>
      </c>
      <c r="F43" s="23">
        <f t="shared" si="3"/>
        <v>0.22015855473285059</v>
      </c>
      <c r="G43" s="23">
        <f t="shared" si="4"/>
        <v>2.0559447699845648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si="1"/>
        <v>-4.1595082193420874</v>
      </c>
      <c r="E44" s="23">
        <f t="shared" si="2"/>
        <v>-1.2243049046785706</v>
      </c>
      <c r="F44" s="23">
        <f t="shared" si="3"/>
        <v>0.23063015758758718</v>
      </c>
      <c r="G44" s="23">
        <f t="shared" si="4"/>
        <v>2.1822719021241328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si="1"/>
        <v>-3.9633115174108191</v>
      </c>
      <c r="E45" s="23">
        <f t="shared" si="2"/>
        <v>-1.1991628132319074</v>
      </c>
      <c r="F45" s="23">
        <f t="shared" si="3"/>
        <v>0.24150200899983287</v>
      </c>
      <c r="G45" s="23">
        <f t="shared" si="4"/>
        <v>2.3134275455350437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si="1"/>
        <v>-3.7773501054790657</v>
      </c>
      <c r="E46" s="23">
        <f t="shared" si="2"/>
        <v>-1.1748448469422685</v>
      </c>
      <c r="F46" s="23">
        <f t="shared" si="3"/>
        <v>0.25279110028840379</v>
      </c>
      <c r="G46" s="23">
        <f t="shared" si="4"/>
        <v>2.4496166797803203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si="1"/>
        <v>-3.6009242228933633</v>
      </c>
      <c r="E47" s="23">
        <f t="shared" si="2"/>
        <v>-1.1513083786463592</v>
      </c>
      <c r="F47" s="23">
        <f t="shared" si="3"/>
        <v>0.26451540538735507</v>
      </c>
      <c r="G47" s="23">
        <f t="shared" si="4"/>
        <v>2.5910561384788409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si="1"/>
        <v>-3.4333929037448181</v>
      </c>
      <c r="E48" s="23">
        <f t="shared" si="2"/>
        <v>-1.1285136711580575</v>
      </c>
      <c r="F48" s="23">
        <f t="shared" si="3"/>
        <v>0.27669394151869231</v>
      </c>
      <c r="G48" s="23">
        <f t="shared" si="4"/>
        <v>2.7379753412476937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si="1"/>
        <v>-3.2741681469635529</v>
      </c>
      <c r="E49" s="23">
        <f t="shared" si="2"/>
        <v>-1.106423636436983</v>
      </c>
      <c r="F49" s="23">
        <f t="shared" si="3"/>
        <v>0.28934683338388711</v>
      </c>
      <c r="G49" s="23">
        <f t="shared" si="4"/>
        <v>2.8906170680946133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si="1"/>
        <v>-3.1227097498555496</v>
      </c>
      <c r="E50" s="23">
        <f t="shared" si="2"/>
        <v>-1.0850036184454033</v>
      </c>
      <c r="F50" s="23">
        <f t="shared" si="3"/>
        <v>0.30249538092600314</v>
      </c>
      <c r="G50" s="23">
        <f t="shared" si="4"/>
        <v>3.0492382768854869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si="1"/>
        <v>-2.9785207201786825</v>
      </c>
      <c r="E51" s="23">
        <f t="shared" si="2"/>
        <v>-1.0642211970189881</v>
      </c>
      <c r="F51" s="23">
        <f t="shared" si="3"/>
        <v>0.31616213066778109</v>
      </c>
      <c r="G51" s="23">
        <f t="shared" si="4"/>
        <v>3.2141109639514456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si="1"/>
        <v>-2.8411431938855749</v>
      </c>
      <c r="E52" s="23">
        <f t="shared" si="2"/>
        <v>-1.0440460104165388</v>
      </c>
      <c r="F52" s="23">
        <f t="shared" si="3"/>
        <v>0.33037095056922311</v>
      </c>
      <c r="G52" s="23">
        <f t="shared" si="4"/>
        <v>3.3855230671544314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si="1"/>
        <v>-2.7101547958270227</v>
      </c>
      <c r="E53" s="23">
        <f t="shared" si="2"/>
        <v>-1.0244495945056826</v>
      </c>
      <c r="F53" s="23">
        <f t="shared" si="3"/>
        <v>0.34514710826719752</v>
      </c>
      <c r="G53" s="23">
        <f t="shared" si="4"/>
        <v>3.563779409752716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si="1"/>
        <v>-2.5851653893239672</v>
      </c>
      <c r="E54" s="23">
        <f t="shared" si="2"/>
        <v>-1.0054052367929609</v>
      </c>
      <c r="F54" s="23">
        <f t="shared" si="3"/>
        <v>0.36051735245458577</v>
      </c>
      <c r="G54" s="23">
        <f t="shared" si="4"/>
        <v>3.749202682141179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si="1"/>
        <v>-2.4658141678353234</v>
      </c>
      <c r="E55" s="23">
        <f t="shared" si="2"/>
        <v>-0.98688784372391303</v>
      </c>
      <c r="F55" s="23">
        <f t="shared" si="3"/>
        <v>0.37650999702162996</v>
      </c>
      <c r="G55" s="23">
        <f t="shared" si="4"/>
        <v>3.9421344569141588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si="1"/>
        <v>-2.3517670481840551</v>
      </c>
      <c r="E56" s="23">
        <f t="shared" si="2"/>
        <v>-0.96887381986673282</v>
      </c>
      <c r="F56" s="23">
        <f t="shared" si="3"/>
        <v>0.39315500741022769</v>
      </c>
      <c r="G56" s="23">
        <f t="shared" si="4"/>
        <v>4.1429362306248327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si="1"/>
        <v>-2.2427143301289827</v>
      </c>
      <c r="E57" s="23">
        <f t="shared" si="2"/>
        <v>-0.95134095775619054</v>
      </c>
      <c r="F57" s="23">
        <f t="shared" si="3"/>
        <v>0.41048408841414163</v>
      </c>
      <c r="G57" s="23">
        <f t="shared" si="4"/>
        <v>4.3519904829877847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si="1"/>
        <v>-2.1383685916289124</v>
      </c>
      <c r="E58" s="23">
        <f t="shared" si="2"/>
        <v>-0.93426833731634606</v>
      </c>
      <c r="F58" s="23">
        <f t="shared" si="3"/>
        <v>0.42853077238367493</v>
      </c>
      <c r="G58" s="23">
        <f t="shared" si="4"/>
        <v>4.5697017409609648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si="1"/>
        <v>-2.0384627930581076</v>
      </c>
      <c r="E59" s="23">
        <f t="shared" si="2"/>
        <v>-0.91763623390416893</v>
      </c>
      <c r="F59" s="23">
        <f t="shared" si="3"/>
        <v>0.44733050644925704</v>
      </c>
      <c r="G59" s="23">
        <f t="shared" si="4"/>
        <v>4.7964976309920013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si="1"/>
        <v>-1.9427485669975875</v>
      </c>
      <c r="E60" s="23">
        <f t="shared" si="2"/>
        <v>-0.90142603412412381</v>
      </c>
      <c r="F60" s="23">
        <f t="shared" si="3"/>
        <v>0.46692073694870295</v>
      </c>
      <c r="G60" s="23">
        <f t="shared" si="4"/>
        <v>5.032829897530231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si="1"/>
        <v>-1.8509946731280076</v>
      </c>
      <c r="E61" s="23">
        <f t="shared" si="2"/>
        <v>-0.88562015865820565</v>
      </c>
      <c r="F61" s="23">
        <f t="shared" si="3"/>
        <v>0.48734098870856063</v>
      </c>
      <c r="G61" s="23">
        <f t="shared" si="4"/>
        <v>5.2791753594595816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si="1"/>
        <v>-1.7629856002565192</v>
      </c>
      <c r="E62" s="23">
        <f t="shared" si="2"/>
        <v>-0.87020199143871035</v>
      </c>
      <c r="F62" s="23">
        <f t="shared" si="3"/>
        <v>0.50863293616802574</v>
      </c>
      <c r="G62" s="23">
        <f t="shared" si="4"/>
        <v>5.5360367681219556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si="1"/>
        <v>-1.6785202996802444</v>
      </c>
      <c r="E63" s="23">
        <f t="shared" si="2"/>
        <v>-0.85515581456375578</v>
      </c>
      <c r="F63" s="23">
        <f t="shared" si="3"/>
        <v>0.53084046251708683</v>
      </c>
      <c r="G63" s="23">
        <f t="shared" si="4"/>
        <v>5.8039435207469197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si="1"/>
        <v>-1.5974110359718563</v>
      </c>
      <c r="E64" s="23">
        <f t="shared" si="2"/>
        <v>-0.84046674841956071</v>
      </c>
      <c r="F64" s="23">
        <f t="shared" si="3"/>
        <v>0.5540097020166872</v>
      </c>
      <c r="G64" s="23">
        <f t="shared" si="4"/>
        <v>6.083452170992893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si="1"/>
        <v>-1.5194823429094537</v>
      </c>
      <c r="E65" s="23">
        <f t="shared" si="2"/>
        <v>-0.82612069652991071</v>
      </c>
      <c r="F65" s="23">
        <f t="shared" si="3"/>
        <v>0.57818905944020738</v>
      </c>
      <c r="G65" s="23">
        <f t="shared" si="4"/>
        <v>6.3751466634849594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si="1"/>
        <v>-1.4445700736985931</v>
      </c>
      <c r="E66" s="23">
        <f t="shared" si="2"/>
        <v>-0.81210429470307011</v>
      </c>
      <c r="F66" s="23">
        <f t="shared" si="3"/>
        <v>0.60342919907923831</v>
      </c>
      <c r="G66" s="23">
        <f t="shared" si="4"/>
        <v>6.6796382011829118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si="1"/>
        <v>-1.3725205358782961</v>
      </c>
      <c r="E67" s="23">
        <f t="shared" si="2"/>
        <v>-0.7984048640904694</v>
      </c>
      <c r="F67" s="23">
        <f t="shared" si="3"/>
        <v>0.62978299394378356</v>
      </c>
      <c r="G67" s="23">
        <f t="shared" si="4"/>
        <v>6.9975646325435683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si="1"/>
        <v>-1.3031897023904473</v>
      </c>
      <c r="E68" s="23">
        <f t="shared" si="2"/>
        <v>-0.78501036781055555</v>
      </c>
      <c r="F68" s="23">
        <f t="shared" si="3"/>
        <v>0.65730542360412059</v>
      </c>
      <c r="G68" s="23">
        <f t="shared" si="4"/>
        <v>7.3295892191072856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si="1"/>
        <v>-1.2364424912444774</v>
      </c>
      <c r="E69" s="23">
        <f t="shared" si="2"/>
        <v>-0.7719093708258522</v>
      </c>
      <c r="F69" s="23">
        <f t="shared" si="3"/>
        <v>0.6860534065120395</v>
      </c>
      <c r="G69" s="23">
        <f t="shared" si="4"/>
        <v>7.6763986126579606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si="1"/>
        <v>-1.1721521070448357</v>
      </c>
      <c r="E70" s="23">
        <f t="shared" si="2"/>
        <v>-0.75909100279209252</v>
      </c>
      <c r="F70" s="23">
        <f t="shared" si="3"/>
        <v>0.71608554954675574</v>
      </c>
      <c r="G70" s="23">
        <f t="shared" si="4"/>
        <v>8.0386998337995657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si="1"/>
        <v>-1.1101994383831539</v>
      </c>
      <c r="E71" s="23">
        <f t="shared" si="2"/>
        <v>-0.74654492362570568</v>
      </c>
      <c r="F71" s="23">
        <f t="shared" si="3"/>
        <v>0.74746179390505452</v>
      </c>
      <c r="G71" s="23">
        <f t="shared" si="4"/>
        <v>8.4172160000521181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si="1"/>
        <v>-1.0504725057433748</v>
      </c>
      <c r="E72" s="23">
        <f t="shared" si="2"/>
        <v>-0.73426129156040054</v>
      </c>
      <c r="F72" s="23">
        <f t="shared" si="3"/>
        <v>0.78024293226079422</v>
      </c>
      <c r="G72" s="23">
        <f t="shared" si="4"/>
        <v>8.8126805009692664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si="1"/>
        <v>-0.99286595513811604</v>
      </c>
      <c r="E73" s="23">
        <f t="shared" si="2"/>
        <v>-0.7222307334854251</v>
      </c>
      <c r="F73" s="23">
        <f t="shared" si="3"/>
        <v>0.81448996734916079</v>
      </c>
      <c r="G73" s="23">
        <f t="shared" si="4"/>
        <v>9.2258292602386831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si="1"/>
        <v>-0.93728059319773283</v>
      </c>
      <c r="E74" s="23">
        <f t="shared" si="2"/>
        <v>-0.71044431737759028</v>
      </c>
      <c r="F74" s="23">
        <f t="shared" si="3"/>
        <v>0.85026327682902159</v>
      </c>
      <c r="G74" s="23">
        <f t="shared" si="4"/>
        <v>9.6573906607637134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si="1"/>
        <v>-0.88362295987876327</v>
      </c>
      <c r="E75" s="23">
        <f t="shared" si="2"/>
        <v>-0.69889352665664739</v>
      </c>
      <c r="F75" s="23">
        <f t="shared" si="3"/>
        <v>0.88762154356399192</v>
      </c>
      <c r="G75" s="23">
        <f t="shared" si="4"/>
        <v>10.108072639807554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si="1"/>
        <v>-0.83180493535258071</v>
      </c>
      <c r="E76" s="23">
        <f t="shared" si="2"/>
        <v>-0.6875702363092554</v>
      </c>
      <c r="F76" s="23">
        <f t="shared" si="3"/>
        <v>0.92662040458133021</v>
      </c>
      <c r="G76" s="23">
        <f t="shared" si="4"/>
        <v>10.578546390328134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si="1"/>
        <v>-0.78174337798484994</v>
      </c>
      <c r="E77" s="23">
        <f t="shared" si="2"/>
        <v>-0.67646669064086129</v>
      </c>
      <c r="F77" s="23">
        <f t="shared" si="3"/>
        <v>0.96731076633392732</v>
      </c>
      <c r="G77" s="23">
        <f t="shared" si="4"/>
        <v>11.06942603666633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si="1"/>
        <v>-0.73335979062697909</v>
      </c>
      <c r="E78" s="23">
        <f t="shared" si="2"/>
        <v>-0.6655754825274538</v>
      </c>
      <c r="F78" s="23">
        <f t="shared" si="3"/>
        <v>1.0097367291674342</v>
      </c>
      <c r="G78" s="23">
        <f t="shared" si="4"/>
        <v>11.581243595770241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si="1"/>
        <v>-0.68658001271710822</v>
      </c>
      <c r="E79" s="23">
        <f t="shared" si="2"/>
        <v>-0.65488953405053363</v>
      </c>
      <c r="F79" s="23">
        <f t="shared" si="3"/>
        <v>1.0539330610782691</v>
      </c>
      <c r="G79" s="23">
        <f t="shared" si="4"/>
        <v>12.114418501162953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si="1"/>
        <v>-0.64133393593424559</v>
      </c>
      <c r="E80" s="23">
        <f t="shared" si="2"/>
        <v>-0.64440207840889807</v>
      </c>
      <c r="F80" s="23">
        <f t="shared" si="3"/>
        <v>1.0999221613691503</v>
      </c>
      <c r="G80" s="23">
        <f t="shared" si="4"/>
        <v>12.66922097314537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si="1"/>
        <v>-0.59755524136874283</v>
      </c>
      <c r="E81" s="23">
        <f t="shared" si="2"/>
        <v>-0.63410664301009168</v>
      </c>
      <c r="F81" s="23">
        <f t="shared" si="3"/>
        <v>1.1477104606329624</v>
      </c>
      <c r="G81" s="23">
        <f t="shared" si="4"/>
        <v>13.245728588987019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si="1"/>
        <v>-0.55518115636827847</v>
      </c>
      <c r="E82" s="23">
        <f t="shared" si="2"/>
        <v>-0.6239970336527334</v>
      </c>
      <c r="F82" s="23">
        <f t="shared" si="3"/>
        <v>1.1972842172075757</v>
      </c>
      <c r="G82" s="23">
        <f t="shared" si="4"/>
        <v>13.843775572274133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si="1"/>
        <v>-0.51415222939385052</v>
      </c>
      <c r="E83" s="23">
        <f t="shared" si="2"/>
        <v>-0.61406731971847839</v>
      </c>
      <c r="F83" s="23">
        <f t="shared" si="3"/>
        <v>1.2486046950680394</v>
      </c>
      <c r="G83" s="23">
        <f t="shared" si="4"/>
        <v>14.462894620053151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si="1"/>
        <v>-0.47441212137723365</v>
      </c>
      <c r="E84" s="23">
        <f t="shared" si="2"/>
        <v>-0.60431182029922936</v>
      </c>
      <c r="F84" s="23">
        <f t="shared" si="3"/>
        <v>1.3016027478220917</v>
      </c>
      <c r="G84" s="23">
        <f t="shared" si="4"/>
        <v>15.102251565334223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si="1"/>
        <v>-0.43590741221198415</v>
      </c>
      <c r="E85" s="23">
        <f t="shared" si="2"/>
        <v>-0.59472509119139239</v>
      </c>
      <c r="F85" s="23">
        <f t="shared" si="3"/>
        <v>1.3561728920370197</v>
      </c>
      <c r="G85" s="23">
        <f t="shared" si="4"/>
        <v>15.760573878999535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si="1"/>
        <v>-0.39858742113640133</v>
      </c>
      <c r="E86" s="23">
        <f t="shared" si="2"/>
        <v>-0.58530191269461396</v>
      </c>
      <c r="F86" s="23">
        <f t="shared" si="3"/>
        <v>1.4121670341113108</v>
      </c>
      <c r="G86" s="23">
        <f t="shared" si="4"/>
        <v>16.436074992151578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si="1"/>
        <v>-0.36240403988023617</v>
      </c>
      <c r="E87" s="23">
        <f t="shared" si="2"/>
        <v>-0.57603727815753547</v>
      </c>
      <c r="F87" s="23">
        <f t="shared" si="3"/>
        <v>1.4693881203408592</v>
      </c>
      <c r="G87" s="23">
        <f t="shared" si="4"/>
        <v>17.126377691897311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si="1"/>
        <v>-0.32731157754900653</v>
      </c>
      <c r="E88" s="23">
        <f t="shared" si="2"/>
        <v>-0.56692638321774158</v>
      </c>
      <c r="F88" s="23">
        <f t="shared" si="3"/>
        <v>1.5275841085509398</v>
      </c>
      <c r="G88" s="23">
        <f t="shared" si="4"/>
        <v>17.82844139643154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si="1"/>
        <v>-0.29326661631164885</v>
      </c>
      <c r="E89" s="23">
        <f t="shared" si="2"/>
        <v>-0.55796461568731415</v>
      </c>
      <c r="F89" s="23">
        <f t="shared" si="3"/>
        <v>1.586442805126852</v>
      </c>
      <c r="G89" s="23">
        <f t="shared" si="4"/>
        <v>18.538499870101091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si="1"/>
        <v>-0.26022787704007411</v>
      </c>
      <c r="E90" s="23">
        <f t="shared" si="2"/>
        <v>-0.5491475460392421</v>
      </c>
      <c r="F90" s="23">
        <f t="shared" si="3"/>
        <v>1.645588259100029</v>
      </c>
      <c r="G90" s="23">
        <f t="shared" si="4"/>
        <v>19.252017722446361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si="1"/>
        <v>-0.22815609412396709</v>
      </c>
      <c r="E91" s="23">
        <f t="shared" si="2"/>
        <v>-0.54047091845345618</v>
      </c>
      <c r="F91" s="23">
        <f t="shared" si="3"/>
        <v>1.7045795308433598</v>
      </c>
      <c r="G91" s="23">
        <f t="shared" si="4"/>
        <v>19.963675554010329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si="1"/>
        <v>-0.19701389875165853</v>
      </c>
      <c r="E92" s="23">
        <f t="shared" si="2"/>
        <v>-0.53193064238445276</v>
      </c>
      <c r="F92" s="23">
        <f t="shared" si="3"/>
        <v>1.762912722117987</v>
      </c>
      <c r="G92" s="23">
        <f t="shared" si="4"/>
        <v>20.667394446380214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si="7">1+$E$14/$E$13*(1-$C$19^2/C93^2)</f>
        <v>-0.16676571000902074</v>
      </c>
      <c r="E93" s="23">
        <f t="shared" ref="E93:E156" si="8">$C$20*(C93/$C$19-$C$19/C93)</f>
        <v>-0.52352278461540158</v>
      </c>
      <c r="F93" s="23">
        <f t="shared" ref="F93:F156" si="9">(D93^2+E93^2)^0.5/(D93^2+E93^2)</f>
        <v>1.8200271238729739</v>
      </c>
      <c r="G93" s="23">
        <f t="shared" si="4"/>
        <v>21.356410127901309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si="7"/>
        <v>-0.13737763320357743</v>
      </c>
      <c r="E94" s="23">
        <f t="shared" si="8"/>
        <v>-0.51524356176630415</v>
      </c>
      <c r="F94" s="23">
        <f t="shared" si="9"/>
        <v>1.8753161645144063</v>
      </c>
      <c r="G94" s="23">
        <f t="shared" ref="G94:G157" si="10">F94*$C$22/$C$12-$C$3</f>
        <v>22.023405051206758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si="7"/>
        <v>-0.10881736487112414</v>
      </c>
      <c r="E95" s="23">
        <f t="shared" si="8"/>
        <v>-0.5070893332262183</v>
      </c>
      <c r="F95" s="23">
        <f t="shared" si="9"/>
        <v>1.9281434918984037</v>
      </c>
      <c r="G95" s="23">
        <f t="shared" si="10"/>
        <v>22.660702402872445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si="7"/>
        <v>-8.1054103967604263E-2</v>
      </c>
      <c r="E96" s="23">
        <f t="shared" si="8"/>
        <v>-0.49905659448180739</v>
      </c>
      <c r="F96" s="23">
        <f t="shared" si="9"/>
        <v>1.9778639924543335</v>
      </c>
      <c r="G96" s="23">
        <f t="shared" si="10"/>
        <v>23.26051967353348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si="7"/>
        <v>-5.4058468790199932E-2</v>
      </c>
      <c r="E97" s="23">
        <f t="shared" si="8"/>
        <v>-0.49114197081652461</v>
      </c>
      <c r="F97" s="23">
        <f t="shared" si="9"/>
        <v>2.0238488800412067</v>
      </c>
      <c r="G97" s="23">
        <f t="shared" si="10"/>
        <v>23.815271324373867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si="7"/>
        <v>-2.7802419209100426E-2</v>
      </c>
      <c r="E98" s="23">
        <f t="shared" si="8"/>
        <v>-0.48334221135663274</v>
      </c>
      <c r="F98" s="23">
        <f t="shared" si="9"/>
        <v>2.0655132675812622</v>
      </c>
      <c r="G98" s="23">
        <f t="shared" si="10"/>
        <v>24.317901405298493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si="7"/>
        <v>-2.2591838254870655E-3</v>
      </c>
      <c r="E99" s="23">
        <f t="shared" si="8"/>
        <v>-0.47565418344198485</v>
      </c>
      <c r="F99" s="23">
        <f t="shared" si="9"/>
        <v>2.1023440042881716</v>
      </c>
      <c r="G99" s="23">
        <f t="shared" si="10"/>
        <v>24.762219377180593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si="7"/>
        <v>2.2596808297694837E-2</v>
      </c>
      <c r="E100" s="23">
        <f t="shared" si="8"/>
        <v>-0.46807486730108749</v>
      </c>
      <c r="F100" s="23">
        <f t="shared" si="9"/>
        <v>2.1339251771588894</v>
      </c>
      <c r="G100" s="23">
        <f t="shared" si="10"/>
        <v>25.143207756295556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si="7"/>
        <v>4.6789991657329999E-2</v>
      </c>
      <c r="E101" s="23">
        <f t="shared" si="8"/>
        <v>-0.46060135101142968</v>
      </c>
      <c r="F101" s="23">
        <f t="shared" si="9"/>
        <v>2.1599586685370622</v>
      </c>
      <c r="G101" s="23">
        <f t="shared" si="10"/>
        <v>25.457270116280604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si="7"/>
        <v>7.034372438347225E-2</v>
      </c>
      <c r="E102" s="23">
        <f t="shared" si="8"/>
        <v>-0.45323082572740331</v>
      </c>
      <c r="F102" s="23">
        <f t="shared" si="9"/>
        <v>2.1802775899871398</v>
      </c>
      <c r="G102" s="23">
        <f t="shared" si="10"/>
        <v>25.702393151461067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si="7"/>
        <v>9.3280344640268242E-2</v>
      </c>
      <c r="E103" s="23">
        <f t="shared" si="8"/>
        <v>-0.44596058115938664</v>
      </c>
      <c r="F103" s="23">
        <f t="shared" si="9"/>
        <v>2.1948512299359457</v>
      </c>
      <c r="G103" s="23">
        <f t="shared" si="10"/>
        <v>25.878206364118817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si="7"/>
        <v>0.11562122360882132</v>
      </c>
      <c r="E104" s="23">
        <f t="shared" si="8"/>
        <v>-0.43878800128870071</v>
      </c>
      <c r="F104" s="23">
        <f t="shared" si="9"/>
        <v>2.2037812094302325</v>
      </c>
      <c r="G104" s="23">
        <f t="shared" si="10"/>
        <v>25.985935688390136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si="7"/>
        <v>0.13738681528669383</v>
      </c>
      <c r="E105" s="23">
        <f t="shared" si="8"/>
        <v>-0.43171056030420812</v>
      </c>
      <c r="F105" s="23">
        <f t="shared" si="9"/>
        <v>2.2072896240613251</v>
      </c>
      <c r="G105" s="23">
        <f t="shared" si="10"/>
        <v>26.028260437031836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si="7"/>
        <v>0.15859670332078335</v>
      </c>
      <c r="E106" s="23">
        <f t="shared" si="8"/>
        <v>-0.42472581874728838</v>
      </c>
      <c r="F106" s="23">
        <f t="shared" si="9"/>
        <v>2.2057008463908088</v>
      </c>
      <c r="G106" s="23">
        <f t="shared" si="10"/>
        <v>26.009093769855099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si="7"/>
        <v>0.17926964507383036</v>
      </c>
      <c r="E107" s="23">
        <f t="shared" si="8"/>
        <v>-0.41783141985283362</v>
      </c>
      <c r="F107" s="23">
        <f t="shared" si="9"/>
        <v>2.199419217614361</v>
      </c>
      <c r="G107" s="23">
        <f t="shared" si="10"/>
        <v>25.933313570825195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si="7"/>
        <v>0.19942361310975065</v>
      </c>
      <c r="E108" s="23">
        <f t="shared" si="8"/>
        <v>-0.41102508607473148</v>
      </c>
      <c r="F108" s="23">
        <f t="shared" si="9"/>
        <v>2.1889050114617628</v>
      </c>
      <c r="G108" s="23">
        <f t="shared" si="10"/>
        <v>25.806472481795435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si="7"/>
        <v>0.21907583426914645</v>
      </c>
      <c r="E109" s="23">
        <f t="shared" si="8"/>
        <v>-0.40430461578507293</v>
      </c>
      <c r="F109" s="23">
        <f t="shared" si="9"/>
        <v>2.1746508464525816</v>
      </c>
      <c r="G109" s="23">
        <f t="shared" si="10"/>
        <v>25.634513345106104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si="7"/>
        <v>0.23824282649365536</v>
      </c>
      <c r="E110" s="23">
        <f t="shared" si="8"/>
        <v>-0.39766788013703691</v>
      </c>
      <c r="F110" s="23">
        <f t="shared" si="9"/>
        <v>2.1571602621712538</v>
      </c>
      <c r="G110" s="23">
        <f t="shared" si="10"/>
        <v>25.423510752441302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si="7"/>
        <v>0.25694043354614726</v>
      </c>
      <c r="E111" s="23">
        <f t="shared" si="8"/>
        <v>-0.39111282008205939</v>
      </c>
      <c r="F111" s="23">
        <f t="shared" si="9"/>
        <v>2.1369295950987883</v>
      </c>
      <c r="G111" s="23">
        <f t="shared" si="10"/>
        <v>25.179452398816967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si="7"/>
        <v>0.27518385776306897</v>
      </c>
      <c r="E112" s="23">
        <f t="shared" si="8"/>
        <v>-0.38463744353250445</v>
      </c>
      <c r="F112" s="23">
        <f t="shared" si="9"/>
        <v>2.1144337115905762</v>
      </c>
      <c r="G112" s="23">
        <f t="shared" si="10"/>
        <v>24.908066968337923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si="7"/>
        <v>0.29298769096536414</v>
      </c>
      <c r="E113" s="23">
        <f t="shared" si="8"/>
        <v>-0.37823982266162803</v>
      </c>
      <c r="F113" s="23">
        <f t="shared" si="9"/>
        <v>2.0901156658979514</v>
      </c>
      <c r="G113" s="23">
        <f t="shared" si="10"/>
        <v>24.614699370826461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si="7"/>
        <v>0.3103659436453613</v>
      </c>
      <c r="E114" s="23">
        <f t="shared" si="8"/>
        <v>-0.37191809133314208</v>
      </c>
      <c r="F114" s="23">
        <f t="shared" si="9"/>
        <v>2.0643799931768365</v>
      </c>
      <c r="G114" s="23">
        <f t="shared" si="10"/>
        <v>24.304229830141924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si="7"/>
        <v>0.32733207253864105</v>
      </c>
      <c r="E115" s="23">
        <f t="shared" si="8"/>
        <v>-0.36567044265317988</v>
      </c>
      <c r="F115" s="23">
        <f t="shared" si="9"/>
        <v>2.037589128007228</v>
      </c>
      <c r="G115" s="23">
        <f t="shared" si="10"/>
        <v>23.98103067798122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si="7"/>
        <v>0.34389900668221951</v>
      </c>
      <c r="E116" s="23">
        <f t="shared" si="8"/>
        <v>-0.35949512663791822</v>
      </c>
      <c r="F116" s="23">
        <f t="shared" si="9"/>
        <v>2.0100623403004887</v>
      </c>
      <c r="G116" s="23">
        <f t="shared" si="10"/>
        <v>23.648953516896544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si="7"/>
        <v>0.36007917205327911</v>
      </c>
      <c r="E117" s="23">
        <f t="shared" si="8"/>
        <v>-0.35339044799052816</v>
      </c>
      <c r="F117" s="23">
        <f t="shared" si="9"/>
        <v>1.9820765729619556</v>
      </c>
      <c r="G117" s="23">
        <f t="shared" si="10"/>
        <v>23.311339325674336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si="7"/>
        <v>0.37588451487613095</v>
      </c>
      <c r="E118" s="23">
        <f t="shared" si="8"/>
        <v>-0.34735476398152415</v>
      </c>
      <c r="F118" s="23">
        <f t="shared" si="9"/>
        <v>1.9538686177011571</v>
      </c>
      <c r="G118" s="23">
        <f t="shared" si="10"/>
        <v>22.971044707834999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si="7"/>
        <v>0.39132652367904297</v>
      </c>
      <c r="E119" s="23">
        <f t="shared" si="8"/>
        <v>-0.34138648242694364</v>
      </c>
      <c r="F119" s="23">
        <f t="shared" si="9"/>
        <v>1.9256381494307167</v>
      </c>
      <c r="G119" s="23">
        <f t="shared" si="10"/>
        <v>22.630478497959242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si="7"/>
        <v>0.40641625017699001</v>
      </c>
      <c r="E120" s="23">
        <f t="shared" si="8"/>
        <v>-0.33548405975912787</v>
      </c>
      <c r="F120" s="23">
        <f t="shared" si="9"/>
        <v>1.8975512349810526</v>
      </c>
      <c r="G120" s="23">
        <f t="shared" si="10"/>
        <v>22.291644090056678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si="7"/>
        <v>0.42116432905120393</v>
      </c>
      <c r="E121" s="23">
        <f t="shared" si="8"/>
        <v>-0.32964599918519594</v>
      </c>
      <c r="F121" s="23">
        <f t="shared" si="9"/>
        <v>1.8697440245706707</v>
      </c>
      <c r="G121" s="23">
        <f t="shared" si="10"/>
        <v>21.956183970658039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si="7"/>
        <v>0.43558099669163819</v>
      </c>
      <c r="E122" s="23">
        <f t="shared" si="8"/>
        <v>-0.32387084892859419</v>
      </c>
      <c r="F122" s="23">
        <f t="shared" si="9"/>
        <v>1.8423264167297015</v>
      </c>
      <c r="G122" s="23">
        <f t="shared" si="10"/>
        <v>21.625423931653092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si="7"/>
        <v>0.44967610896402099</v>
      </c>
      <c r="E123" s="23">
        <f t="shared" si="8"/>
        <v>-0.31815720054938224</v>
      </c>
      <c r="F123" s="23">
        <f t="shared" si="9"/>
        <v>1.815385555704655</v>
      </c>
      <c r="G123" s="23">
        <f t="shared" si="10"/>
        <v>21.300415262218561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si="7"/>
        <v>0.46345915805908877</v>
      </c>
      <c r="E124" s="23">
        <f t="shared" si="8"/>
        <v>-0.31250368733917372</v>
      </c>
      <c r="F124" s="23">
        <f t="shared" si="9"/>
        <v>1.7889890742200909</v>
      </c>
      <c r="G124" s="23">
        <f t="shared" si="10"/>
        <v>20.981973868787389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si="7"/>
        <v>0.4769392884777891</v>
      </c>
      <c r="E125" s="23">
        <f t="shared" si="8"/>
        <v>-0.30690898278688744</v>
      </c>
      <c r="F125" s="23">
        <f t="shared" si="9"/>
        <v>1.7631880349809579</v>
      </c>
      <c r="G125" s="23">
        <f t="shared" si="10"/>
        <v>20.670715760691181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si="7"/>
        <v>0.49012531220271904</v>
      </c>
      <c r="E126" s="23">
        <f t="shared" si="8"/>
        <v>-0.30137179911169348</v>
      </c>
      <c r="F126" s="23">
        <f t="shared" si="9"/>
        <v>1.7380195534240621</v>
      </c>
      <c r="G126" s="23">
        <f t="shared" si="10"/>
        <v>20.36708869046171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si="7"/>
        <v>0.50302572310280658</v>
      </c>
      <c r="E127" s="23">
        <f t="shared" si="8"/>
        <v>-0.2958908858597416</v>
      </c>
      <c r="F127" s="23">
        <f t="shared" si="9"/>
        <v>1.7135091041614396</v>
      </c>
      <c r="G127" s="23">
        <f t="shared" si="10"/>
        <v>20.071399978260509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si="7"/>
        <v>0.51564871061519701</v>
      </c>
      <c r="E128" s="23">
        <f t="shared" si="8"/>
        <v>-0.2904650285614655</v>
      </c>
      <c r="F128" s="23">
        <f t="shared" si="9"/>
        <v>1.6896725263953327</v>
      </c>
      <c r="G128" s="23">
        <f t="shared" si="10"/>
        <v>19.783840704767627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si="7"/>
        <v>0.52800217274550798</v>
      </c>
      <c r="E129" s="23">
        <f t="shared" si="8"/>
        <v>-0.28509304744642938</v>
      </c>
      <c r="F129" s="23">
        <f t="shared" si="9"/>
        <v>1.6665177511498175</v>
      </c>
      <c r="G129" s="23">
        <f t="shared" si="10"/>
        <v>19.504506548127114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si="7"/>
        <v>0.54009372842498093</v>
      </c>
      <c r="E130" s="23">
        <f t="shared" si="8"/>
        <v>-0.27977379621286202</v>
      </c>
      <c r="F130" s="23">
        <f t="shared" si="9"/>
        <v>1.6440462769580306</v>
      </c>
      <c r="G130" s="23">
        <f t="shared" si="10"/>
        <v>19.233415586315793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si="7"/>
        <v>0.55193072926063791</v>
      </c>
      <c r="E131" s="23">
        <f t="shared" si="8"/>
        <v>-0.27450616084918317</v>
      </c>
      <c r="F131" s="23">
        <f t="shared" si="9"/>
        <v>1.6222544218443622</v>
      </c>
      <c r="G131" s="23">
        <f t="shared" si="10"/>
        <v>18.970523400783229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si="7"/>
        <v>0.56352027071227528</v>
      </c>
      <c r="E132" s="23">
        <f t="shared" si="8"/>
        <v>-0.26928905850497559</v>
      </c>
      <c r="F132" s="23">
        <f t="shared" si="9"/>
        <v>1.6011343789402943</v>
      </c>
      <c r="G132" s="23">
        <f t="shared" si="10"/>
        <v>18.715735811170941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si="7"/>
        <v>0.57486920272803288</v>
      </c>
      <c r="E133" s="23">
        <f t="shared" si="8"/>
        <v>-0.26412143640900043</v>
      </c>
      <c r="F133" s="23">
        <f t="shared" si="9"/>
        <v>1.5806751015245333</v>
      </c>
      <c r="G133" s="23">
        <f t="shared" si="10"/>
        <v>18.46891955224341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si="7"/>
        <v>0.58598413986830078</v>
      </c>
      <c r="E134" s="23">
        <f t="shared" si="8"/>
        <v>-0.25900227083198368</v>
      </c>
      <c r="F134" s="23">
        <f t="shared" si="9"/>
        <v>1.5608630411476438</v>
      </c>
      <c r="G134" s="23">
        <f t="shared" si="10"/>
        <v>18.229911178462665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si="7"/>
        <v>0.59687147094590498</v>
      </c>
      <c r="E135" s="23">
        <f t="shared" si="8"/>
        <v>-0.25393056609202919</v>
      </c>
      <c r="F135" s="23">
        <f t="shared" si="9"/>
        <v>1.5416827601080707</v>
      </c>
      <c r="G135" s="23">
        <f t="shared" si="10"/>
        <v>17.998524452765345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si="7"/>
        <v>0.60753736820880977</v>
      </c>
      <c r="E136" s="23">
        <f t="shared" si="8"/>
        <v>-0.24890535360062516</v>
      </c>
      <c r="F136" s="23">
        <f t="shared" si="9"/>
        <v>1.5231174371018985</v>
      </c>
      <c r="G136" s="23">
        <f t="shared" si="10"/>
        <v>17.774556446611101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si="7"/>
        <v>0.61798779608997356</v>
      </c>
      <c r="E137" s="23">
        <f t="shared" si="8"/>
        <v>-0.24392569094732824</v>
      </c>
      <c r="F137" s="23">
        <f t="shared" si="9"/>
        <v>1.5051492825063875</v>
      </c>
      <c r="G137" s="23">
        <f t="shared" si="10"/>
        <v>17.557792549872541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si="7"/>
        <v>0.62822851954753189</v>
      </c>
      <c r="E138" s="23">
        <f t="shared" si="8"/>
        <v>-0.23899066102130409</v>
      </c>
      <c r="F138" s="23">
        <f t="shared" si="9"/>
        <v>1.487759877555338</v>
      </c>
      <c r="G138" s="23">
        <f t="shared" si="10"/>
        <v>17.348010562572856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si="7"/>
        <v>0.6382651120170707</v>
      </c>
      <c r="E139" s="23">
        <f t="shared" si="8"/>
        <v>-0.23409937116800703</v>
      </c>
      <c r="F139" s="23">
        <f t="shared" si="9"/>
        <v>1.4709304496630429</v>
      </c>
      <c r="G139" s="23">
        <f t="shared" si="10"/>
        <v>17.14498401633389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si="7"/>
        <v>0.64810296299648185</v>
      </c>
      <c r="E140" s="23">
        <f t="shared" si="8"/>
        <v>-0.22925095237936988</v>
      </c>
      <c r="F140" s="23">
        <f t="shared" si="9"/>
        <v>1.4546420943678238</v>
      </c>
      <c r="G140" s="23">
        <f t="shared" si="10"/>
        <v>16.948484851854531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si="7"/>
        <v>0.65774728528267135</v>
      </c>
      <c r="E141" s="23">
        <f t="shared" si="8"/>
        <v>-0.2244445585159584</v>
      </c>
      <c r="F141" s="23">
        <f t="shared" si="9"/>
        <v>1.4388759527949473</v>
      </c>
      <c r="G141" s="23">
        <f t="shared" si="10"/>
        <v>16.758285559784646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si="7"/>
        <v>0.66720312187826292</v>
      </c>
      <c r="E142" s="23">
        <f t="shared" si="8"/>
        <v>-0.21967936555963086</v>
      </c>
      <c r="F142" s="23">
        <f t="shared" si="9"/>
        <v>1.4236133521710328</v>
      </c>
      <c r="G142" s="23">
        <f t="shared" si="10"/>
        <v>16.574160875860201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si="7"/>
        <v>0.67647535258538649</v>
      </c>
      <c r="E143" s="23">
        <f t="shared" si="8"/>
        <v>-0.21495457089531447</v>
      </c>
      <c r="F143" s="23">
        <f t="shared" si="9"/>
        <v>1.408835915741677</v>
      </c>
      <c r="G143" s="23">
        <f t="shared" si="10"/>
        <v>16.395889106925523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si="7"/>
        <v>0.6855687003026496</v>
      </c>
      <c r="E144" s="23">
        <f t="shared" si="8"/>
        <v>-0.21026939262058295</v>
      </c>
      <c r="F144" s="23">
        <f t="shared" si="9"/>
        <v>1.3945256474321694</v>
      </c>
      <c r="G144" s="23">
        <f t="shared" si="10"/>
        <v>16.223253152261705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si="7"/>
        <v>0.69448773704046074</v>
      </c>
      <c r="E145" s="23">
        <f t="shared" si="8"/>
        <v>-0.20562306888179052</v>
      </c>
      <c r="F145" s="23">
        <f t="shared" si="9"/>
        <v>1.3806649957285291</v>
      </c>
      <c r="G145" s="23">
        <f t="shared" si="10"/>
        <v>16.056041274233472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si="7"/>
        <v>0.7032368896690131</v>
      </c>
      <c r="E146" s="23">
        <f t="shared" si="8"/>
        <v>-0.20101485723557533</v>
      </c>
      <c r="F146" s="23">
        <f t="shared" si="9"/>
        <v>1.3672369005239244</v>
      </c>
      <c r="G146" s="23">
        <f t="shared" si="10"/>
        <v>15.894047663434199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si="7"/>
        <v>0.71182044541242284</v>
      </c>
      <c r="E147" s="23">
        <f t="shared" si="8"/>
        <v>-0.1964440340346098</v>
      </c>
      <c r="F147" s="23">
        <f t="shared" si="9"/>
        <v>1.3542248260563881</v>
      </c>
      <c r="G147" s="23">
        <f t="shared" si="10"/>
        <v>15.737072836039284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si="7"/>
        <v>0.72024255710174834</v>
      </c>
      <c r="E148" s="23">
        <f t="shared" si="8"/>
        <v>-0.19190989383653095</v>
      </c>
      <c r="F148" s="23">
        <f t="shared" si="9"/>
        <v>1.3416127825417568</v>
      </c>
      <c r="G148" s="23">
        <f t="shared" si="10"/>
        <v>15.584923894781246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si="7"/>
        <v>0.72850724819891544</v>
      </c>
      <c r="E149" s="23">
        <f t="shared" si="8"/>
        <v>-0.18741174883503453</v>
      </c>
      <c r="F149" s="23">
        <f t="shared" si="9"/>
        <v>1.3293853386667802</v>
      </c>
      <c r="G149" s="23">
        <f t="shared" si="10"/>
        <v>15.437414679663851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si="7"/>
        <v>0.73661841760289071</v>
      </c>
      <c r="E150" s="23">
        <f t="shared" si="8"/>
        <v>-0.1829489283121718</v>
      </c>
      <c r="F150" s="23">
        <f t="shared" si="9"/>
        <v>1.3175276267389777</v>
      </c>
      <c r="G150" s="23">
        <f t="shared" si="10"/>
        <v>15.294365830088841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si="7"/>
        <v>0.74457984424882584</v>
      </c>
      <c r="E151" s="23">
        <f t="shared" si="8"/>
        <v>-0.17852077811093109</v>
      </c>
      <c r="F151" s="23">
        <f t="shared" si="9"/>
        <v>1.3060253419812531</v>
      </c>
      <c r="G151" s="23">
        <f t="shared" si="10"/>
        <v>15.155604776346362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si="7"/>
        <v>0.75239519151030132</v>
      </c>
      <c r="E152" s="23">
        <f t="shared" si="8"/>
        <v>-0.17412666012723352</v>
      </c>
      <c r="F152" s="23">
        <f t="shared" si="9"/>
        <v>1.2948647372012128</v>
      </c>
      <c r="G152" s="23">
        <f t="shared" si="10"/>
        <v>15.020965675306741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si="7"/>
        <v>0.76006801141424629</v>
      </c>
      <c r="E153" s="23">
        <f t="shared" si="8"/>
        <v>-0.1697659518205141</v>
      </c>
      <c r="F153" s="23">
        <f t="shared" si="9"/>
        <v>1.284032613849595</v>
      </c>
      <c r="G153" s="23">
        <f t="shared" si="10"/>
        <v>14.890289302551357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si="7"/>
        <v>0.76760174867758701</v>
      </c>
      <c r="E154" s="23">
        <f t="shared" si="8"/>
        <v>-0.16543804574210061</v>
      </c>
      <c r="F154" s="23">
        <f t="shared" si="9"/>
        <v>1.2735163103024467</v>
      </c>
      <c r="G154" s="23">
        <f t="shared" si="10"/>
        <v>14.763422911011356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si="7"/>
        <v>0.77499974457419107</v>
      </c>
      <c r="E155" s="23">
        <f t="shared" si="8"/>
        <v>-0.16114234908063782</v>
      </c>
      <c r="F155" s="23">
        <f t="shared" si="9"/>
        <v>1.2633036880518909</v>
      </c>
      <c r="G155" s="23">
        <f t="shared" si="10"/>
        <v>14.640220064376095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si="7"/>
        <v>0.78226524064021152</v>
      </c>
      <c r="E156" s="23">
        <f t="shared" si="8"/>
        <v>-0.15687828322384575</v>
      </c>
      <c r="F156" s="23">
        <f t="shared" si="9"/>
        <v>1.2533831163656679</v>
      </c>
      <c r="G156" s="23">
        <f t="shared" si="10"/>
        <v>14.520540452029197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si="13">1+$E$14/$E$13*(1-$C$19^2/C157^2)</f>
        <v>0.78940138222550571</v>
      </c>
      <c r="E157" s="23">
        <f t="shared" ref="E157:E220" si="14">$C$20*(C157/$C$19-$C$19/C157)</f>
        <v>-0.15264528333592642</v>
      </c>
      <c r="F157" s="23">
        <f t="shared" ref="F157:F220" si="15">(D157^2+E157^2)^0.5/(D157^2+E157^2)</f>
        <v>1.243743455872012</v>
      </c>
      <c r="G157" s="23">
        <f t="shared" si="10"/>
        <v>14.404249691020071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si="13"/>
        <v>0.79641122189838764</v>
      </c>
      <c r="E158" s="23">
        <f t="shared" si="14"/>
        <v>-0.14844279794997667</v>
      </c>
      <c r="F158" s="23">
        <f t="shared" si="15"/>
        <v>1.2343740414403743</v>
      </c>
      <c r="G158" s="23">
        <f t="shared" ref="G158:G221" si="16">F158*$C$22/$C$12-$C$3</f>
        <v>14.291219119540704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si="13"/>
        <v>0.80329772271060162</v>
      </c>
      <c r="E159" s="23">
        <f t="shared" si="14"/>
        <v>-0.14427028857478541</v>
      </c>
      <c r="F159" s="23">
        <f t="shared" si="15"/>
        <v>1.2252646646571381</v>
      </c>
      <c r="G159" s="23">
        <f t="shared" si="16"/>
        <v>14.181325585516495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si="13"/>
        <v>0.81006376132903379</v>
      </c>
      <c r="E160" s="23">
        <f t="shared" si="14"/>
        <v>-0.14012722931542693</v>
      </c>
      <c r="F160" s="23">
        <f t="shared" si="15"/>
        <v>1.2164055561363649</v>
      </c>
      <c r="G160" s="23">
        <f t="shared" si="16"/>
        <v>14.074451233206977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si="13"/>
        <v>0.81671213104034401</v>
      </c>
      <c r="E161" s="23">
        <f t="shared" si="14"/>
        <v>-0.13601310650709031</v>
      </c>
      <c r="F161" s="23">
        <f t="shared" si="15"/>
        <v>1.2077873678567277</v>
      </c>
      <c r="G161" s="23">
        <f t="shared" si="16"/>
        <v>13.970483290122413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si="13"/>
        <v>0.82324554463437316</v>
      </c>
      <c r="E162" s="23">
        <f t="shared" si="14"/>
        <v>-0.13192741836160751</v>
      </c>
      <c r="F162" s="23">
        <f t="shared" si="15"/>
        <v>1.1994011556754312</v>
      </c>
      <c r="G162" s="23">
        <f t="shared" si="16"/>
        <v>13.869313856075561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si="13"/>
        <v>0.8296666371718896</v>
      </c>
      <c r="E163" s="23">
        <f t="shared" si="14"/>
        <v>-0.12786967462617066</v>
      </c>
      <c r="F163" s="23">
        <f t="shared" si="15"/>
        <v>1.1912383621366378</v>
      </c>
      <c r="G163" s="23">
        <f t="shared" si="16"/>
        <v>13.770839695786266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si="13"/>
        <v>0.83597796864194174</v>
      </c>
      <c r="E164" s="23">
        <f t="shared" si="14"/>
        <v>-0.12383939625375043</v>
      </c>
      <c r="F164" s="23">
        <f t="shared" si="15"/>
        <v>1.1832907996645941</v>
      </c>
      <c r="G164" s="23">
        <f t="shared" si="16"/>
        <v>13.67496203612701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si="13"/>
        <v>0.84218202651382224</v>
      </c>
      <c r="E165" s="23">
        <f t="shared" si="14"/>
        <v>-0.11983611508474996</v>
      </c>
      <c r="F165" s="23">
        <f t="shared" si="15"/>
        <v>1.1755506342091948</v>
      </c>
      <c r="G165" s="23">
        <f t="shared" si="16"/>
        <v>13.581586368826558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si="13"/>
        <v>0.84828122818839491</v>
      </c>
      <c r="E166" s="23">
        <f t="shared" si="14"/>
        <v>-0.11585937353945015</v>
      </c>
      <c r="F166" s="23">
        <f t="shared" si="15"/>
        <v>1.1680103693933956</v>
      </c>
      <c r="G166" s="23">
        <f t="shared" si="16"/>
        <v>13.490622259227814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si="13"/>
        <v>0.85427792335329</v>
      </c>
      <c r="E167" s="23">
        <f t="shared" si="14"/>
        <v>-0.11190872432082252</v>
      </c>
      <c r="F167" s="23">
        <f t="shared" si="15"/>
        <v>1.1606628311969378</v>
      </c>
      <c r="G167" s="23">
        <f t="shared" si="16"/>
        <v>13.401983161515604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si="13"/>
        <v>0.86017439624625991</v>
      </c>
      <c r="E168" s="23">
        <f t="shared" si="14"/>
        <v>-0.10798373012730275</v>
      </c>
      <c r="F168" s="23">
        <f t="shared" si="15"/>
        <v>1.1535011531987154</v>
      </c>
      <c r="G168" s="23">
        <f t="shared" si="16"/>
        <v>13.315586240683826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si="13"/>
        <v>0.86597286783075766</v>
      </c>
      <c r="E169" s="23">
        <f t="shared" si="14"/>
        <v>-0.10408396337513887</v>
      </c>
      <c r="F169" s="23">
        <f t="shared" si="15"/>
        <v>1.1465187623903494</v>
      </c>
      <c r="G169" s="23">
        <f t="shared" si="16"/>
        <v>13.231352201393504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si="13"/>
        <v>0.87167549788761167</v>
      </c>
      <c r="E170" s="23">
        <f t="shared" si="14"/>
        <v>-0.10020900592994389</v>
      </c>
      <c r="F170" s="23">
        <f t="shared" si="15"/>
        <v>1.1397093655656763</v>
      </c>
      <c r="G170" s="23">
        <f t="shared" si="16"/>
        <v>13.149205123778527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si="13"/>
        <v>0.87728438702647338</v>
      </c>
      <c r="E171" s="23">
        <f t="shared" si="14"/>
        <v>-9.6358448847097405E-2</v>
      </c>
      <c r="F171" s="23">
        <f t="shared" si="15"/>
        <v>1.1330669362846184</v>
      </c>
      <c r="G171" s="23">
        <f t="shared" si="16"/>
        <v>13.06907230618066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si="13"/>
        <v>0.88280157862053577</v>
      </c>
      <c r="E172" s="23">
        <f t="shared" si="14"/>
        <v>-9.2531892120659195E-2</v>
      </c>
      <c r="F172" s="23">
        <f t="shared" si="15"/>
        <v>1.1265857024049912</v>
      </c>
      <c r="G172" s="23">
        <f t="shared" si="16"/>
        <v>12.99088411473595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si="13"/>
        <v>0.88822906066784901</v>
      </c>
      <c r="E173" s="23">
        <f t="shared" si="14"/>
        <v>-8.8728944440470553E-2</v>
      </c>
      <c r="F173" s="23">
        <f t="shared" si="15"/>
        <v>1.1202601341719765</v>
      </c>
      <c r="G173" s="23">
        <f t="shared" si="16"/>
        <v>12.914573839688758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si="13"/>
        <v>0.89356876758239956</v>
      </c>
      <c r="E174" s="23">
        <f t="shared" si="14"/>
        <v>-8.4949222957132947E-2</v>
      </c>
      <c r="F174" s="23">
        <f t="shared" si="15"/>
        <v>1.1140849328520559</v>
      </c>
      <c r="G174" s="23">
        <f t="shared" si="16"/>
        <v>12.840077558274002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si="13"/>
        <v>0.89882258191796516</v>
      </c>
      <c r="E175" s="23">
        <f t="shared" si="14"/>
        <v>-8.1192353054567817E-2</v>
      </c>
      <c r="F175" s="23">
        <f t="shared" si="15"/>
        <v>1.1080550198960251</v>
      </c>
      <c r="G175" s="23">
        <f t="shared" si="16"/>
        <v>12.767334003982114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si="13"/>
        <v>0.90399233602761275</v>
      </c>
      <c r="E176" s="23">
        <f t="shared" si="14"/>
        <v>-7.7457968129875099E-2</v>
      </c>
      <c r="F176" s="23">
        <f t="shared" si="15"/>
        <v>1.1021655266141044</v>
      </c>
      <c r="G176" s="23">
        <f t="shared" si="16"/>
        <v>12.696284442001852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si="13"/>
        <v>0.9090798136615722</v>
      </c>
      <c r="E177" s="23">
        <f t="shared" si="14"/>
        <v>-7.3745709380216642E-2</v>
      </c>
      <c r="F177" s="23">
        <f t="shared" si="15"/>
        <v>1.0964117843450782</v>
      </c>
      <c r="G177" s="23">
        <f t="shared" si="16"/>
        <v>12.626872550622922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si="13"/>
        <v>0.91408675150608842</v>
      </c>
      <c r="E178" s="23">
        <f t="shared" si="14"/>
        <v>-7.0055225596464876E-2</v>
      </c>
      <c r="F178" s="23">
        <f t="shared" si="15"/>
        <v>1.090789315100688</v>
      </c>
      <c r="G178" s="23">
        <f t="shared" si="16"/>
        <v>12.559044308371979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si="13"/>
        <v>0.91901484066572636</v>
      </c>
      <c r="E179" s="23">
        <f t="shared" si="14"/>
        <v>-6.6386172963368489E-2</v>
      </c>
      <c r="F179" s="23">
        <f t="shared" si="15"/>
        <v>1.0852938226661384</v>
      </c>
      <c r="G179" s="23">
        <f t="shared" si="16"/>
        <v>12.492747886651083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si="13"/>
        <v>0.9238657280914947</v>
      </c>
      <c r="E180" s="23">
        <f t="shared" si="14"/>
        <v>-6.2738214865995859E-2</v>
      </c>
      <c r="F180" s="23">
        <f t="shared" si="15"/>
        <v>1.0799211841374456</v>
      </c>
      <c r="G180" s="23">
        <f t="shared" si="16"/>
        <v>12.427933547646115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si="13"/>
        <v>0.92864101795703868</v>
      </c>
      <c r="E181" s="23">
        <f t="shared" si="14"/>
        <v>-5.9111021702226305E-2</v>
      </c>
      <c r="F181" s="23">
        <f t="shared" si="15"/>
        <v>1.0746674418764497</v>
      </c>
      <c r="G181" s="23">
        <f t="shared" si="16"/>
        <v>12.364553547273786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si="13"/>
        <v>0.93334227298504913</v>
      </c>
      <c r="E182" s="23">
        <f t="shared" si="14"/>
        <v>-5.5504270701071064E-2</v>
      </c>
      <c r="F182" s="23">
        <f t="shared" si="15"/>
        <v>1.0695287958645556</v>
      </c>
      <c r="G182" s="23">
        <f t="shared" si="16"/>
        <v>12.302562042938863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si="13"/>
        <v>0.93797101572593444</v>
      </c>
      <c r="E183" s="23">
        <f t="shared" si="14"/>
        <v>-5.1917645746613492E-2</v>
      </c>
      <c r="F183" s="23">
        <f t="shared" si="15"/>
        <v>1.0645015964366444</v>
      </c>
      <c r="G183" s="23">
        <f t="shared" si="16"/>
        <v>12.241915005877633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si="13"/>
        <v>0.94252872979071156</v>
      </c>
      <c r="E184" s="23">
        <f t="shared" si="14"/>
        <v>-4.8350837207365868E-2</v>
      </c>
      <c r="F184" s="23">
        <f t="shared" si="15"/>
        <v>1.0595823373770528</v>
      </c>
      <c r="G184" s="23">
        <f t="shared" si="16"/>
        <v>12.182570137869321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si="13"/>
        <v>0.94701686103997573</v>
      </c>
      <c r="E185" s="23">
        <f t="shared" si="14"/>
        <v>-4.4803541770850622E-2</v>
      </c>
      <c r="F185" s="23">
        <f t="shared" si="15"/>
        <v>1.0547676493600702</v>
      </c>
      <c r="G185" s="23">
        <f t="shared" si="16"/>
        <v>12.124486792103678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si="13"/>
        <v>0.9514368187307316</v>
      </c>
      <c r="E186" s="23">
        <f t="shared" si="14"/>
        <v>-4.1275462283218906E-2</v>
      </c>
      <c r="F186" s="23">
        <f t="shared" si="15"/>
        <v>1.0500542937179775</v>
      </c>
      <c r="G186" s="23">
        <f t="shared" si="16"/>
        <v>12.067625897999957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si="13"/>
        <v>0.95578997662278309</v>
      </c>
      <c r="E187" s="23">
        <f t="shared" si="14"/>
        <v>-3.7766307593729995E-2</v>
      </c>
      <c r="F187" s="23">
        <f t="shared" si="15"/>
        <v>1.045439156520283</v>
      </c>
      <c r="G187" s="23">
        <f t="shared" si="16"/>
        <v>12.011949889780098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si="13"/>
        <v>0.96007767404630096</v>
      </c>
      <c r="E188" s="23">
        <f t="shared" si="14"/>
        <v>-3.4275792403919696E-2</v>
      </c>
      <c r="F188" s="23">
        <f t="shared" si="15"/>
        <v>1.0409192429484564</v>
      </c>
      <c r="G188" s="23">
        <f t="shared" si="16"/>
        <v>11.95742263860677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si="13"/>
        <v>0.96430121693212256</v>
      </c>
      <c r="E189" s="23">
        <f t="shared" si="14"/>
        <v>-3.0803637121292599E-2</v>
      </c>
      <c r="F189" s="23">
        <f t="shared" si="15"/>
        <v>1.0364916719511099</v>
      </c>
      <c r="G189" s="23">
        <f t="shared" si="16"/>
        <v>11.904009388104617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si="13"/>
        <v>0.96846187880625734</v>
      </c>
      <c r="E190" s="23">
        <f t="shared" si="14"/>
        <v>-2.7349567717383439E-2</v>
      </c>
      <c r="F190" s="23">
        <f t="shared" si="15"/>
        <v>1.0321536711652421</v>
      </c>
      <c r="G190" s="23">
        <f t="shared" si="16"/>
        <v>11.851676693091267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si="13"/>
        <v>0.9725609017500163</v>
      </c>
      <c r="E191" s="23">
        <f t="shared" si="14"/>
        <v>-2.3913315590032919E-2</v>
      </c>
      <c r="F191" s="23">
        <f t="shared" si="15"/>
        <v>1.0279025720898061</v>
      </c>
      <c r="G191" s="23">
        <f t="shared" si="16"/>
        <v>11.800392361352301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si="13"/>
        <v>0.97659949732711482</v>
      </c>
      <c r="E192" s="23">
        <f t="shared" si="14"/>
        <v>-2.0494617429735473E-2</v>
      </c>
      <c r="F192" s="23">
        <f t="shared" si="15"/>
        <v>1.0237358054985164</v>
      </c>
      <c r="G192" s="23">
        <f t="shared" si="16"/>
        <v>11.750125398302371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si="13"/>
        <v>0.980578847479043</v>
      </c>
      <c r="E193" s="23">
        <f t="shared" si="14"/>
        <v>-1.7093215089916423E-2</v>
      </c>
      <c r="F193" s="23">
        <f t="shared" si="15"/>
        <v>1.0196508970794271</v>
      </c>
      <c r="G193" s="23">
        <f t="shared" si="16"/>
        <v>11.700845954382006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si="13"/>
        <v>0.98450010538993427</v>
      </c>
      <c r="E194" s="23">
        <f t="shared" si="14"/>
        <v>-1.3708855461007989E-2</v>
      </c>
      <c r="F194" s="23">
        <f t="shared" si="15"/>
        <v>1.0156454632894425</v>
      </c>
      <c r="G194" s="23">
        <f t="shared" si="16"/>
        <v>11.652525275047342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si="13"/>
        <v>0.98836439632212014</v>
      </c>
      <c r="E195" s="23">
        <f t="shared" si="14"/>
        <v>-1.0341290348191052E-2</v>
      </c>
      <c r="F195" s="23">
        <f t="shared" si="15"/>
        <v>1.0117172074124992</v>
      </c>
      <c r="G195" s="23">
        <f t="shared" si="16"/>
        <v>11.605135653216889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si="13"/>
        <v>0.99217281842349525</v>
      </c>
      <c r="E196" s="23">
        <f t="shared" si="14"/>
        <v>-6.9902763526817624E-3</v>
      </c>
      <c r="F196" s="23">
        <f t="shared" si="15"/>
        <v>1.007863915810749</v>
      </c>
      <c r="G196" s="23">
        <f t="shared" si="16"/>
        <v>11.558650384046622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si="13"/>
        <v>0.99592644350777959</v>
      </c>
      <c r="E197" s="23">
        <f t="shared" si="14"/>
        <v>-3.6555747564417564E-3</v>
      </c>
      <c r="F197" s="23">
        <f t="shared" si="15"/>
        <v>1.0040834543586048</v>
      </c>
      <c r="G197" s="23">
        <f t="shared" si="16"/>
        <v>11.513043721911078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si="13"/>
        <v>0.99962631780870759</v>
      </c>
      <c r="E198" s="23">
        <f t="shared" si="14"/>
        <v>-3.3695141019958756E-4</v>
      </c>
      <c r="F198" s="23">
        <f t="shared" si="15"/>
        <v>1.0003737650500635</v>
      </c>
      <c r="G198" s="23">
        <f t="shared" si="16"/>
        <v>11.468290839474856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si="13"/>
        <v>1.0032734627091404</v>
      </c>
      <c r="E199" s="23">
        <f t="shared" si="14"/>
        <v>2.9658233753306058E-3</v>
      </c>
      <c r="F199" s="23">
        <f t="shared" si="15"/>
        <v>0.99673286277020168</v>
      </c>
      <c r="G199" s="23">
        <f t="shared" si="16"/>
        <v>11.424367788744632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si="13"/>
        <v>1.0068688754460455</v>
      </c>
      <c r="E200" s="23">
        <f t="shared" si="14"/>
        <v>6.2529749351351877E-3</v>
      </c>
      <c r="F200" s="23">
        <f t="shared" si="15"/>
        <v>0.99315883222224322</v>
      </c>
      <c r="G200" s="23">
        <f t="shared" si="16"/>
        <v>11.381251463997978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si="13"/>
        <v>1.0104135297922536</v>
      </c>
      <c r="E201" s="23">
        <f t="shared" si="14"/>
        <v>9.5247243525971442E-3</v>
      </c>
      <c r="F201" s="23">
        <f t="shared" si="15"/>
        <v>0.98964982500204979</v>
      </c>
      <c r="G201" s="23">
        <f t="shared" si="16"/>
        <v>11.338919566490659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si="13"/>
        <v>1.0139083767158648</v>
      </c>
      <c r="E202" s="23">
        <f t="shared" si="14"/>
        <v>1.2781288559298689E-2</v>
      </c>
      <c r="F202" s="23">
        <f t="shared" si="15"/>
        <v>0.98620405681232193</v>
      </c>
      <c r="G202" s="23">
        <f t="shared" si="16"/>
        <v>11.29735057084935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si="13"/>
        <v>1.0173543450181337</v>
      </c>
      <c r="E203" s="23">
        <f t="shared" si="14"/>
        <v>1.6022880432026286E-2</v>
      </c>
      <c r="F203" s="23">
        <f t="shared" si="15"/>
        <v>0.98281980480922215</v>
      </c>
      <c r="G203" s="23">
        <f t="shared" si="16"/>
        <v>11.256523693061885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si="13"/>
        <v>1.0207523419506368</v>
      </c>
      <c r="E204" s="23">
        <f t="shared" si="14"/>
        <v>1.9249708887067798E-2</v>
      </c>
      <c r="F204" s="23">
        <f t="shared" si="15"/>
        <v>0.97949540507452071</v>
      </c>
      <c r="G204" s="23">
        <f t="shared" si="16"/>
        <v>11.216418859981779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si="13"/>
        <v>1.0241032538124848</v>
      </c>
      <c r="E205" s="23">
        <f t="shared" si="14"/>
        <v>2.2461978971891276E-2</v>
      </c>
      <c r="F205" s="23">
        <f t="shared" si="15"/>
        <v>0.97622925020674511</v>
      </c>
      <c r="G205" s="23">
        <f t="shared" si="16"/>
        <v>11.17701668026837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si="13"/>
        <v>1.0274079465283135</v>
      </c>
      <c r="E206" s="23">
        <f t="shared" si="14"/>
        <v>2.5659891954287552E-2</v>
      </c>
      <c r="F206" s="23">
        <f t="shared" si="15"/>
        <v>0.97301978702516567</v>
      </c>
      <c r="G206" s="23">
        <f t="shared" si="16"/>
        <v>11.138298416688208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si="13"/>
        <v>1.0306672662077596</v>
      </c>
      <c r="E207" s="23">
        <f t="shared" si="14"/>
        <v>2.8843645409060842E-2</v>
      </c>
      <c r="F207" s="23">
        <f t="shared" si="15"/>
        <v>0.9698655143807885</v>
      </c>
      <c r="G207" s="23">
        <f t="shared" si="16"/>
        <v>11.100245959707353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si="13"/>
        <v>1.0338820396870949</v>
      </c>
      <c r="E208" s="23">
        <f t="shared" si="14"/>
        <v>3.2013433302342922E-2</v>
      </c>
      <c r="F208" s="23">
        <f t="shared" si="15"/>
        <v>0.96676498106884678</v>
      </c>
      <c r="G208" s="23">
        <f t="shared" si="16"/>
        <v>11.062841802308125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si="13"/>
        <v>1.0370530750536631</v>
      </c>
      <c r="E209" s="23">
        <f t="shared" si="14"/>
        <v>3.5169446073608467E-2</v>
      </c>
      <c r="F209" s="23">
        <f t="shared" si="15"/>
        <v>0.96371678383757997</v>
      </c>
      <c r="G209" s="23">
        <f t="shared" si="16"/>
        <v>11.026069015967442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si="13"/>
        <v>1.0401811621537478</v>
      </c>
      <c r="E210" s="23">
        <f t="shared" si="14"/>
        <v>3.831187071546429E-2</v>
      </c>
      <c r="F210" s="23">
        <f t="shared" si="15"/>
        <v>0.96071956548837667</v>
      </c>
      <c r="G210" s="23">
        <f t="shared" si="16"/>
        <v>10.989911227737373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si="13"/>
        <v>1.0432670730844584</v>
      </c>
      <c r="E211" s="23">
        <f t="shared" si="14"/>
        <v>4.1440890851280762E-2</v>
      </c>
      <c r="F211" s="23">
        <f t="shared" si="15"/>
        <v>0.95777201306262638</v>
      </c>
      <c r="G211" s="23">
        <f t="shared" si="16"/>
        <v>10.954352598371704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si="13"/>
        <v>1.046311562670214</v>
      </c>
      <c r="E212" s="23">
        <f t="shared" si="14"/>
        <v>4.4556686810735435E-2</v>
      </c>
      <c r="F212" s="23">
        <f t="shared" si="15"/>
        <v>0.95487285611087835</v>
      </c>
      <c r="G212" s="23">
        <f t="shared" si="16"/>
        <v>10.919377801445449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si="13"/>
        <v>1.0493153689243673</v>
      </c>
      <c r="E213" s="23">
        <f t="shared" si="14"/>
        <v>4.7659435703333315E-2</v>
      </c>
      <c r="F213" s="23">
        <f t="shared" si="15"/>
        <v>0.95202086504014694</v>
      </c>
      <c r="G213" s="23">
        <f t="shared" si="16"/>
        <v>10.884972003417097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si="13"/>
        <v>1.0522792134965016</v>
      </c>
      <c r="E214" s="23">
        <f t="shared" si="14"/>
        <v>5.0749311489965608E-2</v>
      </c>
      <c r="F214" s="23">
        <f t="shared" si="15"/>
        <v>0.94921484953542823</v>
      </c>
      <c r="G214" s="23">
        <f t="shared" si="16"/>
        <v>10.851120844586154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si="13"/>
        <v>1.0552038021059029</v>
      </c>
      <c r="E215" s="23">
        <f t="shared" si="14"/>
        <v>5.3826485052570115E-2</v>
      </c>
      <c r="F215" s="23">
        <f t="shared" si="15"/>
        <v>0.94645365705170681</v>
      </c>
      <c r="G215" s="23">
        <f t="shared" si="16"/>
        <v>10.817810420901006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si="13"/>
        <v>1.0580898249616946</v>
      </c>
      <c r="E216" s="23">
        <f t="shared" si="14"/>
        <v>5.6891124261948776E-2</v>
      </c>
      <c r="F216" s="23">
        <f t="shared" si="15"/>
        <v>0.94373617137293331</v>
      </c>
      <c r="G216" s="23">
        <f t="shared" si="16"/>
        <v>10.78502726657478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si="13"/>
        <v>1.0609379571701019</v>
      </c>
      <c r="E217" s="23">
        <f t="shared" si="14"/>
        <v>5.9943394043802133E-2</v>
      </c>
      <c r="F217" s="23">
        <f t="shared" si="15"/>
        <v>0.94106131123464598</v>
      </c>
      <c r="G217" s="23">
        <f t="shared" si="16"/>
        <v>10.752758337468912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si="13"/>
        <v>1.063748859129295</v>
      </c>
      <c r="E218" s="23">
        <f t="shared" si="14"/>
        <v>6.298345644303209E-2</v>
      </c>
      <c r="F218" s="23">
        <f t="shared" si="15"/>
        <v>0.93842802900708322</v>
      </c>
      <c r="G218" s="23">
        <f t="shared" si="16"/>
        <v>10.720990995206535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si="13"/>
        <v>1.0665231769122401</v>
      </c>
      <c r="E219" s="23">
        <f t="shared" si="14"/>
        <v>6.6011470686368784E-2</v>
      </c>
      <c r="F219" s="23">
        <f t="shared" si="15"/>
        <v>0.93583530943581084</v>
      </c>
      <c r="G219" s="23">
        <f t="shared" si="16"/>
        <v>10.689712991979663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si="13"/>
        <v>1.0692615426379755</v>
      </c>
      <c r="E220" s="23">
        <f t="shared" si="14"/>
        <v>6.9027593243368865E-2</v>
      </c>
      <c r="F220" s="23">
        <f t="shared" si="15"/>
        <v>0.93328216843704181</v>
      </c>
      <c r="G220" s="23">
        <f t="shared" si="16"/>
        <v>10.658912456016198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si="19">1+$E$14/$E$13*(1-$C$19^2/C221^2)</f>
        <v>1.0719645748317082</v>
      </c>
      <c r="E221" s="23">
        <f t="shared" ref="E221:E289" si="20">$C$20*(C221/$C$19-$C$19/C221)</f>
        <v>7.2031977885838733E-2</v>
      </c>
      <c r="F221" s="23">
        <f t="shared" ref="F221:F284" si="21">(D221^2+E221^2)^0.5/(D221^2+E221^2)</f>
        <v>0.93076765194498101</v>
      </c>
      <c r="G221" s="23">
        <f t="shared" si="16"/>
        <v>10.628577877674546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si="19"/>
        <v>1.074632878774118</v>
      </c>
      <c r="E222" s="23">
        <f t="shared" si="20"/>
        <v>7.5024775745724914E-2</v>
      </c>
      <c r="F222" s="23">
        <f t="shared" si="21"/>
        <v>0.92829083480866514</v>
      </c>
      <c r="G222" s="23">
        <f t="shared" ref="G222:G285" si="22">F222*$C$22/$C$12-$C$3</f>
        <v>10.598698096135333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si="19"/>
        <v>1.0772670468402306</v>
      </c>
      <c r="E223" s="23">
        <f t="shared" si="20"/>
        <v>7.8006135371522234E-2</v>
      </c>
      <c r="F223" s="23">
        <f t="shared" si="21"/>
        <v>0.92585081973591077</v>
      </c>
      <c r="G223" s="23">
        <f t="shared" si="22"/>
        <v>10.569262286661431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si="19"/>
        <v>1.0798676588282228</v>
      </c>
      <c r="E224" s="23">
        <f t="shared" si="20"/>
        <v>8.097620278324022E-2</v>
      </c>
      <c r="F224" s="23">
        <f t="shared" si="21"/>
        <v>0.92344673628209761</v>
      </c>
      <c r="G224" s="23">
        <f t="shared" si="22"/>
        <v>10.540259948398859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si="19"/>
        <v>1.0824352822784924</v>
      </c>
      <c r="E225" s="23">
        <f t="shared" si="20"/>
        <v>8.3935121525973239E-2</v>
      </c>
      <c r="F225" s="23">
        <f t="shared" si="21"/>
        <v>0.92107773988164476</v>
      </c>
      <c r="G225" s="23">
        <f t="shared" si="22"/>
        <v>10.511680892692711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si="19"/>
        <v>1.0849704727833249</v>
      </c>
      <c r="E226" s="23">
        <f t="shared" si="20"/>
        <v>8.6883032722113354E-2</v>
      </c>
      <c r="F226" s="23">
        <f t="shared" si="21"/>
        <v>0.91874301092014887</v>
      </c>
      <c r="G226" s="23">
        <f t="shared" si="22"/>
        <v>10.483515231893652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si="19"/>
        <v>1.0874737742874725</v>
      </c>
      <c r="E227" s="23">
        <f t="shared" si="20"/>
        <v>8.9820075122247905E-2</v>
      </c>
      <c r="F227" s="23">
        <f t="shared" si="21"/>
        <v>0.91644175384524784</v>
      </c>
      <c r="G227" s="23">
        <f t="shared" si="22"/>
        <v>10.455753368631559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si="19"/>
        <v>1.0899457193799473</v>
      </c>
      <c r="E228" s="23">
        <f t="shared" si="20"/>
        <v>9.274638515477869E-2</v>
      </c>
      <c r="F228" s="23">
        <f t="shared" si="21"/>
        <v>0.91417319631439453</v>
      </c>
      <c r="G228" s="23">
        <f t="shared" si="22"/>
        <v>10.428385985534455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si="19"/>
        <v>1.0923868295773214</v>
      </c>
      <c r="E229" s="23">
        <f t="shared" si="20"/>
        <v>9.5662096974300836E-2</v>
      </c>
      <c r="F229" s="23">
        <f t="shared" si="21"/>
        <v>0.91193658837780023</v>
      </c>
      <c r="G229" s="23">
        <f t="shared" si="22"/>
        <v>10.401404035371709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si="19"/>
        <v>1.0947976155988157</v>
      </c>
      <c r="E230" s="23">
        <f t="shared" si="20"/>
        <v>9.8567342508777051E-2</v>
      </c>
      <c r="F230" s="23">
        <f t="shared" si="21"/>
        <v>0.90973120169491029</v>
      </c>
      <c r="G230" s="23">
        <f t="shared" si="22"/>
        <v>10.374798731601784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si="19"/>
        <v>1.0971785776334486</v>
      </c>
      <c r="E231" s="23">
        <f t="shared" si="20"/>
        <v>0.10146225150554253</v>
      </c>
      <c r="F231" s="23">
        <f t="shared" si="21"/>
        <v>0.90755632878285242</v>
      </c>
      <c r="G231" s="23">
        <f t="shared" si="22"/>
        <v>10.348561539305667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si="19"/>
        <v>1.099530205599504</v>
      </c>
      <c r="E232" s="23">
        <f t="shared" si="20"/>
        <v>0.10434695157617392</v>
      </c>
      <c r="F232" s="23">
        <f t="shared" si="21"/>
        <v>0.90541128229538048</v>
      </c>
      <c r="G232" s="23">
        <f t="shared" si="22"/>
        <v>10.322684166488207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si="19"/>
        <v>1.1018529793965717</v>
      </c>
      <c r="E233" s="23">
        <f t="shared" si="20"/>
        <v>0.10722156824025496</v>
      </c>
      <c r="F233" s="23">
        <f t="shared" si="21"/>
        <v>0.90329539433091022</v>
      </c>
      <c r="G233" s="23">
        <f t="shared" si="22"/>
        <v>10.297158555730419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si="19"/>
        <v>1.1041473691504011</v>
      </c>
      <c r="E234" s="23">
        <f t="shared" si="20"/>
        <v>0.11008622496806982</v>
      </c>
      <c r="F234" s="23">
        <f t="shared" si="21"/>
        <v>0.90120801576831866</v>
      </c>
      <c r="G234" s="23">
        <f t="shared" si="22"/>
        <v>10.271976876176698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si="19"/>
        <v>1.106413835450802</v>
      </c>
      <c r="E235" s="23">
        <f t="shared" si="20"/>
        <v>0.11294104322225605</v>
      </c>
      <c r="F235" s="23">
        <f t="shared" si="21"/>
        <v>0.89914851562924114</v>
      </c>
      <c r="G235" s="23">
        <f t="shared" si="22"/>
        <v>10.247131515841721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si="19"/>
        <v>1.1086528295828155</v>
      </c>
      <c r="E236" s="23">
        <f t="shared" si="20"/>
        <v>0.11578614249844461</v>
      </c>
      <c r="F236" s="23">
        <f t="shared" si="21"/>
        <v>0.89711628046566705</v>
      </c>
      <c r="G236" s="23">
        <f t="shared" si="22"/>
        <v>10.22261507422253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si="19"/>
        <v>1.1108647937513758</v>
      </c>
      <c r="E237" s="23">
        <f t="shared" si="20"/>
        <v>0.11862164036491787</v>
      </c>
      <c r="F237" s="23">
        <f t="shared" si="21"/>
        <v>0.8951107137716956</v>
      </c>
      <c r="G237" s="23">
        <f t="shared" si="22"/>
        <v>10.198420355202085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si="19"/>
        <v>1.1130501612996662</v>
      </c>
      <c r="E238" s="23">
        <f t="shared" si="20"/>
        <v>0.1214476525013108</v>
      </c>
      <c r="F238" s="23">
        <f t="shared" si="21"/>
        <v>0.8931312354183657</v>
      </c>
      <c r="G238" s="23">
        <f t="shared" si="22"/>
        <v>10.174540360231171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si="19"/>
        <v>1.115209356921375</v>
      </c>
      <c r="E239" s="23">
        <f t="shared" si="20"/>
        <v>0.12426429273638452</v>
      </c>
      <c r="F239" s="23">
        <f t="shared" si="21"/>
        <v>0.8911772811105364</v>
      </c>
      <c r="G239" s="23">
        <f t="shared" si="22"/>
        <v>10.150968281776326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si="19"/>
        <v>1.1173427968670442</v>
      </c>
      <c r="E240" s="23">
        <f t="shared" si="20"/>
        <v>0.12707167308489578</v>
      </c>
      <c r="F240" s="23">
        <f t="shared" si="21"/>
        <v>0.88924830186483284</v>
      </c>
      <c r="G240" s="23">
        <f t="shared" si="22"/>
        <v>10.127697497021892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si="19"/>
        <v>1.119450889144695</v>
      </c>
      <c r="E241" s="23">
        <f t="shared" si="20"/>
        <v>0.12986990378358929</v>
      </c>
      <c r="F241" s="23">
        <f t="shared" si="21"/>
        <v>0.88734376350773636</v>
      </c>
      <c r="G241" s="23">
        <f t="shared" si="22"/>
        <v>10.10472156181509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si="19"/>
        <v>1.1215340337149173</v>
      </c>
      <c r="E242" s="23">
        <f t="shared" si="20"/>
        <v>0.13265909332633649</v>
      </c>
      <c r="F242" s="23">
        <f t="shared" si="21"/>
        <v>0.88546314619292754</v>
      </c>
      <c r="G242" s="23">
        <f t="shared" si="22"/>
        <v>10.082034204843341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si="19"/>
        <v>1.1235926226805897</v>
      </c>
      <c r="E243" s="23">
        <f t="shared" si="20"/>
        <v>0.13543934849844372</v>
      </c>
      <c r="F243" s="23">
        <f t="shared" si="21"/>
        <v>0.88360594393704417</v>
      </c>
      <c r="G243" s="23">
        <f t="shared" si="22"/>
        <v>10.059629322033755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si="19"/>
        <v>1.1256270404714042</v>
      </c>
      <c r="E244" s="23">
        <f t="shared" si="20"/>
        <v>0.13821077441015392</v>
      </c>
      <c r="F244" s="23">
        <f t="shared" si="21"/>
        <v>0.88177166417305497</v>
      </c>
      <c r="G244" s="23">
        <f t="shared" si="22"/>
        <v>10.037500971165141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si="19"/>
        <v>1.1276376640233545</v>
      </c>
      <c r="E245" s="23">
        <f t="shared" si="20"/>
        <v>0.14097347452936243</v>
      </c>
      <c r="F245" s="23">
        <f t="shared" si="21"/>
        <v>0.87995982732048461</v>
      </c>
      <c r="G245" s="23">
        <f t="shared" si="22"/>
        <v>10.015643366683276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si="19"/>
        <v>1.1296248629533441</v>
      </c>
      <c r="E246" s="23">
        <f t="shared" si="20"/>
        <v>0.14372755071356907</v>
      </c>
      <c r="F246" s="23">
        <f t="shared" si="21"/>
        <v>0.8781699663717708</v>
      </c>
      <c r="G246" s="23">
        <f t="shared" si="22"/>
        <v>9.9940508747108225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si="19"/>
        <v>1.1315889997290676</v>
      </c>
      <c r="E247" s="23">
        <f t="shared" si="20"/>
        <v>0.14647310324108803</v>
      </c>
      <c r="F247" s="23">
        <f t="shared" si="21"/>
        <v>0.87640162649405517</v>
      </c>
      <c r="G247" s="23">
        <f t="shared" si="22"/>
        <v>9.9727180082434117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si="19"/>
        <v>1.1335304298343083</v>
      </c>
      <c r="E248" s="23">
        <f t="shared" si="20"/>
        <v>0.14921023084153326</v>
      </c>
      <c r="F248" s="23">
        <f t="shared" si="21"/>
        <v>0.87465436464576096</v>
      </c>
      <c r="G248" s="23">
        <f t="shared" si="22"/>
        <v>9.951639422524126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si="19"/>
        <v>1.1354495019297954</v>
      </c>
      <c r="E249" s="23">
        <f t="shared" si="20"/>
        <v>0.15193903072560194</v>
      </c>
      <c r="F249" s="23">
        <f t="shared" si="21"/>
        <v>0.87292774920732075</v>
      </c>
      <c r="G249" s="23">
        <f t="shared" si="22"/>
        <v>9.9308099105886729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si="19"/>
        <v>1.1373465580097544</v>
      </c>
      <c r="E250" s="23">
        <f t="shared" si="20"/>
        <v>0.15465959861417181</v>
      </c>
      <c r="F250" s="23">
        <f t="shared" si="21"/>
        <v>0.87122135962546787</v>
      </c>
      <c r="G250" s="23">
        <f t="shared" si="22"/>
        <v>9.9102243989742025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si="19"/>
        <v>1.1392219335542824</v>
      </c>
      <c r="E251" s="23">
        <f t="shared" si="20"/>
        <v>0.15737202876673345</v>
      </c>
      <c r="F251" s="23">
        <f t="shared" si="21"/>
        <v>0.86953478607051637</v>
      </c>
      <c r="G251" s="23">
        <f t="shared" si="22"/>
        <v>9.8898779435847981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si="19"/>
        <v>1.1410759576776761</v>
      </c>
      <c r="E252" s="23">
        <f t="shared" si="20"/>
        <v>0.16007641400917283</v>
      </c>
      <c r="F252" s="23">
        <f t="shared" si="21"/>
        <v>0.86786762910609283</v>
      </c>
      <c r="G252" s="23">
        <f t="shared" si="22"/>
        <v>9.8697657257072002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si="19"/>
        <v>1.1429089532728358</v>
      </c>
      <c r="E253" s="23">
        <f t="shared" si="20"/>
        <v>0.16277284576092307</v>
      </c>
      <c r="F253" s="23">
        <f t="shared" si="21"/>
        <v>0.86621949937079645</v>
      </c>
      <c r="G253" s="23">
        <f t="shared" si="22"/>
        <v>9.8498830481704225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si="19"/>
        <v>1.1447212371518591</v>
      </c>
      <c r="E254" s="23">
        <f t="shared" si="20"/>
        <v>0.1654614140615015</v>
      </c>
      <c r="F254" s="23">
        <f t="shared" si="21"/>
        <v>0.86459001727130524</v>
      </c>
      <c r="G254" s="23">
        <f t="shared" si="22"/>
        <v>9.8302253316434456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si="19"/>
        <v>1.1465131201829444</v>
      </c>
      <c r="E255" s="23">
        <f t="shared" si="20"/>
        <v>0.1681422075964476</v>
      </c>
      <c r="F255" s="23">
        <f t="shared" si="21"/>
        <v>0.86297881268644827</v>
      </c>
      <c r="G255" s="23">
        <f t="shared" si="22"/>
        <v>9.8107881110652198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si="19"/>
        <v>1.1482849074237103</v>
      </c>
      <c r="E256" s="23">
        <f t="shared" si="20"/>
        <v>0.17081531372267866</v>
      </c>
      <c r="F256" s="23">
        <f t="shared" si="21"/>
        <v>0.86138552468180296</v>
      </c>
      <c r="G256" s="23">
        <f t="shared" si="22"/>
        <v>9.7915670322016162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si="19"/>
        <v>1.1500368982510401</v>
      </c>
      <c r="E257" s="23">
        <f t="shared" si="20"/>
        <v>0.17348081849327721</v>
      </c>
      <c r="F257" s="23">
        <f t="shared" si="21"/>
        <v>0.85980980123438555</v>
      </c>
      <c r="G257" s="23">
        <f t="shared" si="22"/>
        <v>9.7725578483241673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si="19"/>
        <v>1.1517693864875538</v>
      </c>
      <c r="E258" s="23">
        <f t="shared" si="20"/>
        <v>0.17613880668172627</v>
      </c>
      <c r="F258" s="23">
        <f t="shared" si="21"/>
        <v>0.85825129896702979</v>
      </c>
      <c r="G258" s="23">
        <f t="shared" si="22"/>
        <v>9.7537564170056541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si="19"/>
        <v>1.153482660524807</v>
      </c>
      <c r="E259" s="23">
        <f t="shared" si="20"/>
        <v>0.17878936180560512</v>
      </c>
      <c r="F259" s="23">
        <f t="shared" si="21"/>
        <v>0.8567096828920594</v>
      </c>
      <c r="G259" s="23">
        <f t="shared" si="22"/>
        <v>9.7351586970278419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si="19"/>
        <v>1.1551770034433129</v>
      </c>
      <c r="E260" s="23">
        <f t="shared" si="20"/>
        <v>0.18143256614976158</v>
      </c>
      <c r="F260" s="23">
        <f t="shared" si="21"/>
        <v>0.85518462616388835</v>
      </c>
      <c r="G260" s="23">
        <f t="shared" si="22"/>
        <v>9.7167607453968863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si="19"/>
        <v>1.156852693129482</v>
      </c>
      <c r="E261" s="23">
        <f t="shared" si="20"/>
        <v>0.18406850078897197</v>
      </c>
      <c r="F261" s="23">
        <f t="shared" si="21"/>
        <v>0.85367580984018787</v>
      </c>
      <c r="G261" s="23">
        <f t="shared" si="22"/>
        <v>9.6985587144621253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si="19"/>
        <v>1.1585100023895694</v>
      </c>
      <c r="E262" s="23">
        <f t="shared" si="20"/>
        <v>0.18669724561010356</v>
      </c>
      <c r="F262" s="23">
        <f t="shared" si="21"/>
        <v>0.85218292265128259</v>
      </c>
      <c r="G262" s="23">
        <f t="shared" si="22"/>
        <v>9.680548849134107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si="19"/>
        <v>1.1601491990607145</v>
      </c>
      <c r="E263" s="23">
        <f t="shared" si="20"/>
        <v>0.18931887933379252</v>
      </c>
      <c r="F263" s="23">
        <f t="shared" si="21"/>
        <v>0.85070566077745269</v>
      </c>
      <c r="G263" s="23">
        <f t="shared" si="22"/>
        <v>9.6627274841980171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si="19"/>
        <v>1.161770546119161</v>
      </c>
      <c r="E264" s="23">
        <f t="shared" si="20"/>
        <v>0.19193347953564732</v>
      </c>
      <c r="F264" s="23">
        <f t="shared" si="21"/>
        <v>0.84924372763382927</v>
      </c>
      <c r="G264" s="23">
        <f t="shared" si="22"/>
        <v>9.6450910417187092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si="19"/>
        <v>1.1633743017857365</v>
      </c>
      <c r="E265" s="23">
        <f t="shared" si="20"/>
        <v>0.19454112266699208</v>
      </c>
      <c r="F265" s="23">
        <f t="shared" si="21"/>
        <v>0.84779683366258862</v>
      </c>
      <c r="G265" s="23">
        <f t="shared" si="22"/>
        <v>9.6276360285337717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si="19"/>
        <v>1.1649607196286713</v>
      </c>
      <c r="E266" s="23">
        <f t="shared" si="20"/>
        <v>0.19714188407516106</v>
      </c>
      <c r="F266" s="23">
        <f t="shared" si="21"/>
        <v>0.8463646961321607</v>
      </c>
      <c r="G266" s="23">
        <f t="shared" si="22"/>
        <v>9.6103590338312284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si="19"/>
        <v>1.1665300486638341</v>
      </c>
      <c r="E267" s="23">
        <f t="shared" si="20"/>
        <v>0.19973583802335376</v>
      </c>
      <c r="F267" s="23">
        <f t="shared" si="21"/>
        <v>0.84494703894317835</v>
      </c>
      <c r="G267" s="23">
        <f t="shared" si="22"/>
        <v>9.5932567268085585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si="19"/>
        <v>1.1680825334524547</v>
      </c>
      <c r="E268" s="23">
        <f t="shared" si="20"/>
        <v>0.20232305771006479</v>
      </c>
      <c r="F268" s="23">
        <f t="shared" si="21"/>
        <v>0.84354359244091459</v>
      </c>
      <c r="G268" s="23">
        <f t="shared" si="22"/>
        <v>9.5763258544099639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si="19"/>
        <v>1.1696184141964117</v>
      </c>
      <c r="E269" s="23">
        <f t="shared" si="20"/>
        <v>0.2049036152880955</v>
      </c>
      <c r="F269" s="23">
        <f t="shared" si="21"/>
        <v>0.84215409323395041</v>
      </c>
      <c r="G269" s="23">
        <f t="shared" si="22"/>
        <v>9.5595632391388374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si="19"/>
        <v>1.1711379268311468</v>
      </c>
      <c r="E270" s="23">
        <f t="shared" si="20"/>
        <v>0.20747758188316151</v>
      </c>
      <c r="F270" s="23">
        <f t="shared" si="21"/>
        <v>0.84077828401884436</v>
      </c>
      <c r="G270" s="23">
        <f t="shared" si="22"/>
        <v>9.5429657769425962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si="19"/>
        <v>1.1726413031162801</v>
      </c>
      <c r="E271" s="23">
        <f t="shared" si="20"/>
        <v>0.21004502761210281</v>
      </c>
      <c r="F271" s="23">
        <f t="shared" si="21"/>
        <v>0.83941591341056987</v>
      </c>
      <c r="G271" s="23">
        <f t="shared" si="22"/>
        <v>9.5265304351671301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si="19"/>
        <v>1.1741287707239856</v>
      </c>
      <c r="E272" s="23">
        <f t="shared" si="20"/>
        <v>0.21260602160070885</v>
      </c>
      <c r="F272" s="23">
        <f t="shared" si="21"/>
        <v>0.83806673577850677</v>
      </c>
      <c r="G272" s="23">
        <f t="shared" si="22"/>
        <v>9.5102542505782246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si="19"/>
        <v>1.1756005533251943</v>
      </c>
      <c r="E273" s="23">
        <f t="shared" si="20"/>
        <v>0.21516063200116595</v>
      </c>
      <c r="F273" s="23">
        <f t="shared" si="21"/>
        <v>0.8367305110877753</v>
      </c>
      <c r="G273" s="23">
        <f t="shared" si="22"/>
        <v>9.4941343274474672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si="19"/>
        <v>1.1770568706736819</v>
      </c>
      <c r="E274" s="23">
        <f t="shared" si="20"/>
        <v>0.2177089260091391</v>
      </c>
      <c r="F274" s="23">
        <f t="shared" si="21"/>
        <v>0.83540700474571683</v>
      </c>
      <c r="G274" s="23">
        <f t="shared" si="22"/>
        <v>9.4781678357002033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si="19"/>
        <v>1.1784979386881036</v>
      </c>
      <c r="E275" s="23">
        <f t="shared" si="20"/>
        <v>0.22025096988049336</v>
      </c>
      <c r="F275" s="23">
        <f t="shared" si="21"/>
        <v>0.83409598745332536</v>
      </c>
      <c r="G275" s="23">
        <f t="shared" si="22"/>
        <v>9.4623520091232542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si="19"/>
        <v>1.17992396953203</v>
      </c>
      <c r="E276" s="23">
        <f t="shared" si="20"/>
        <v>0.22278682894766735</v>
      </c>
      <c r="F276" s="23">
        <f t="shared" si="21"/>
        <v>0.8327972350614502</v>
      </c>
      <c r="G276" s="23">
        <f t="shared" si="22"/>
        <v>9.4466841436301721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si="19"/>
        <v>1.1813351716920431</v>
      </c>
      <c r="E277" s="23">
        <f t="shared" si="20"/>
        <v>0.2253165676357046</v>
      </c>
      <c r="F277" s="23">
        <f t="shared" si="21"/>
        <v>0.8315105284315919</v>
      </c>
      <c r="G277" s="23">
        <f t="shared" si="22"/>
        <v>9.4311615955819104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si="19"/>
        <v>1.1827317500539409</v>
      </c>
      <c r="E278" s="23">
        <f t="shared" si="20"/>
        <v>0.22784024947795256</v>
      </c>
      <c r="F278" s="23">
        <f t="shared" si="21"/>
        <v>0.83023565330112536</v>
      </c>
      <c r="G278" s="23">
        <f t="shared" si="22"/>
        <v>9.4157817801609056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si="19"/>
        <v>1.18411390597711</v>
      </c>
      <c r="E279" s="23">
        <f t="shared" si="20"/>
        <v>0.2303579371314366</v>
      </c>
      <c r="F279" s="23">
        <f t="shared" si="21"/>
        <v>0.82897240015278439</v>
      </c>
      <c r="G279" s="23">
        <f t="shared" si="22"/>
        <v>9.4005421697965765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si="19"/>
        <v>1.1854818373671077</v>
      </c>
      <c r="E280" s="23">
        <f t="shared" si="20"/>
        <v>0.2328696923919171</v>
      </c>
      <c r="F280" s="23">
        <f t="shared" si="21"/>
        <v>0.82772056408825856</v>
      </c>
      <c r="G280" s="23">
        <f t="shared" si="22"/>
        <v>9.385440292640407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si="19"/>
        <v>1.1868357387465109</v>
      </c>
      <c r="E281" s="23">
        <f t="shared" si="20"/>
        <v>0.23537557620863742</v>
      </c>
      <c r="F281" s="23">
        <f t="shared" si="21"/>
        <v>0.82647994470574759</v>
      </c>
      <c r="G281" s="23">
        <f t="shared" si="22"/>
        <v>9.3704737310888024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si="19"/>
        <v>1.1881758013240731</v>
      </c>
      <c r="E282" s="23">
        <f t="shared" si="20"/>
        <v>0.23787564869876915</v>
      </c>
      <c r="F282" s="23">
        <f t="shared" si="21"/>
        <v>0.82525034598133806</v>
      </c>
      <c r="G282" s="23">
        <f t="shared" si="22"/>
        <v>9.3556401203520387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si="19"/>
        <v>1.1895022130622372</v>
      </c>
      <c r="E283" s="23">
        <f t="shared" si="20"/>
        <v>0.24036996916156314</v>
      </c>
      <c r="F283" s="23">
        <f t="shared" si="21"/>
        <v>0.82403157615405798</v>
      </c>
      <c r="G283" s="23">
        <f t="shared" si="22"/>
        <v>9.3409371470675939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si="19"/>
        <v>1.1908151587430518</v>
      </c>
      <c r="E284" s="23">
        <f t="shared" si="20"/>
        <v>0.24285859609221261</v>
      </c>
      <c r="F284" s="23">
        <f t="shared" si="21"/>
        <v>0.82282344761448367</v>
      </c>
      <c r="G284" s="23">
        <f t="shared" si="22"/>
        <v>9.3263625479563075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>1+$E$14/$E$13*(1-$C$19^2/C285^2)</f>
        <v>1.1921148200325282</v>
      </c>
      <c r="E285" s="23">
        <f t="shared" si="20"/>
        <v>0.24534158719543522</v>
      </c>
      <c r="F285" s="23">
        <f>(D285^2+E285^2)^0.5/(D285^2+E285^2)</f>
        <v>0.82162577679677029</v>
      </c>
      <c r="G285" s="23">
        <f t="shared" si="22"/>
        <v>9.3119141085198791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>1+$E$14/$E$13*(1-$C$19^2/C286^2)</f>
        <v>1.1934013755434849</v>
      </c>
      <c r="E286" s="23">
        <f t="shared" si="20"/>
        <v>0.24781899939878088</v>
      </c>
      <c r="F286" s="23">
        <f>(D286^2+E286^2)^0.5/(D286^2+E286^2)</f>
        <v>0.82043838407398639</v>
      </c>
      <c r="G286" s="23">
        <f>F286*$C$22/$C$12-$C$3</f>
        <v>9.2975896617782006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>1+$E$14/$E$13*(1-$C$19^2/C287^2)</f>
        <v>1.1946750008969178</v>
      </c>
      <c r="E287" s="23">
        <f t="shared" si="20"/>
        <v>0.25029088886567097</v>
      </c>
      <c r="F287" s="23">
        <f>(D287^2+E287^2)^0.5/(D287^2+E287^2)</f>
        <v>0.81926109365663513</v>
      </c>
      <c r="G287" s="23">
        <f>F287*$C$22/$C$12-$C$3</f>
        <v>9.2833870870451349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>1+$E$14/$E$13*(1-$C$19^2/C288^2)</f>
        <v>1.1959358687819361</v>
      </c>
      <c r="E288" s="23">
        <f t="shared" si="20"/>
        <v>0.25275731100817717</v>
      </c>
      <c r="F288" s="23">
        <f>(D288^2+E288^2)^0.5/(D288^2+E288^2)</f>
        <v>0.81809373349425274</v>
      </c>
      <c r="G288" s="23">
        <f>F288*$C$22/$C$12-$C$3</f>
        <v>9.2693043087414253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>1+$E$14/$E$13*(1-$C$19^2/C289^2)</f>
        <v>1.1971841490143025</v>
      </c>
      <c r="E289" s="23">
        <f t="shared" si="20"/>
        <v>0.25521832049954313</v>
      </c>
      <c r="F289" s="23">
        <f>(D289^2+E289^2)^0.5/(D289^2+E289^2)</f>
        <v>0.81693613517997332</v>
      </c>
      <c r="G289" s="23">
        <f>F289*$C$22/$C$12-$C$3</f>
        <v>9.2553392952433864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si="25">1+$E$14/$E$13*(1-$C$19^2/C290^2)</f>
        <v>1.198420008593613</v>
      </c>
      <c r="E290" s="23">
        <f t="shared" ref="E290:E353" si="26">$C$20*(C290/$C$19-$C$19/C290)</f>
        <v>0.25767397128645808</v>
      </c>
      <c r="F290" s="23">
        <f t="shared" ref="F290:F353" si="27">(D290^2+E290^2)^0.5/(D290^2+E290^2)</f>
        <v>0.81578813385796245</v>
      </c>
      <c r="G290" s="23">
        <f t="shared" ref="G290:G353" si="28">F290*$C$22/$C$12-$C$3</f>
        <v>9.241490057766196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si="25"/>
        <v>1.1996436117591553</v>
      </c>
      <c r="E291" s="23">
        <f t="shared" si="26"/>
        <v>0.26012431660108537</v>
      </c>
      <c r="F291" s="23">
        <f t="shared" si="27"/>
        <v>0.814649568133615</v>
      </c>
      <c r="G291" s="23">
        <f t="shared" si="28"/>
        <v>9.2277546492805538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si="25"/>
        <v>1.2008551200444773</v>
      </c>
      <c r="E292" s="23">
        <f t="shared" si="26"/>
        <v>0.26256940897285364</v>
      </c>
      <c r="F292" s="23">
        <f t="shared" si="27"/>
        <v>0.8135202799864264</v>
      </c>
      <c r="G292" s="23">
        <f t="shared" si="28"/>
        <v>9.2141311634615697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si="25"/>
        <v>1.2020546923307025</v>
      </c>
      <c r="E293" s="23">
        <f t="shared" si="26"/>
        <v>0.26500930024001473</v>
      </c>
      <c r="F293" s="23">
        <f t="shared" si="27"/>
        <v>0.81240011468544349</v>
      </c>
      <c r="G293" s="23">
        <f t="shared" si="28"/>
        <v>9.200617733668782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si="25"/>
        <v>1.2032424848986225</v>
      </c>
      <c r="E294" s="23">
        <f t="shared" si="26"/>
        <v>0.26744404156097473</v>
      </c>
      <c r="F294" s="23">
        <f t="shared" si="27"/>
        <v>0.81128892070720915</v>
      </c>
      <c r="G294" s="23">
        <f t="shared" si="28"/>
        <v>9.1872125319562663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si="25"/>
        <v>1.2044186514796005</v>
      </c>
      <c r="E295" s="23">
        <f t="shared" si="26"/>
        <v>0.26987368342540219</v>
      </c>
      <c r="F295" s="23">
        <f t="shared" si="27"/>
        <v>0.81018654965611403</v>
      </c>
      <c r="G295" s="23">
        <f t="shared" si="28"/>
        <v>9.1739137681117668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si="25"/>
        <v>1.205583343305316</v>
      </c>
      <c r="E296" s="23">
        <f t="shared" si="26"/>
        <v>0.27229827566511983</v>
      </c>
      <c r="F296" s="23">
        <f t="shared" si="27"/>
        <v>0.80909285618707538</v>
      </c>
      <c r="G296" s="23">
        <f t="shared" si="28"/>
        <v>9.1607196887239173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si="25"/>
        <v>1.2067367091563814</v>
      </c>
      <c r="E297" s="23">
        <f t="shared" si="26"/>
        <v>0.27471786746478399</v>
      </c>
      <c r="F297" s="23">
        <f t="shared" si="27"/>
        <v>0.80800769793046401</v>
      </c>
      <c r="G297" s="23">
        <f t="shared" si="28"/>
        <v>9.1476285762765723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si="25"/>
        <v>1.2078788954098569</v>
      </c>
      <c r="E298" s="23">
        <f t="shared" si="26"/>
        <v>0.2771325073723564</v>
      </c>
      <c r="F298" s="23">
        <f t="shared" si="27"/>
        <v>0.80693093541920713</v>
      </c>
      <c r="G298" s="23">
        <f t="shared" si="28"/>
        <v>9.1346387482693974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si="25"/>
        <v>1.2090100460856972</v>
      </c>
      <c r="E299" s="23">
        <f t="shared" si="26"/>
        <v>0.27954224330937338</v>
      </c>
      <c r="F299" s="23">
        <f t="shared" si="27"/>
        <v>0.80586243201798924</v>
      </c>
      <c r="G299" s="23">
        <f t="shared" si="28"/>
        <v>9.1217485563637535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si="25"/>
        <v>1.2101303028921517</v>
      </c>
      <c r="E300" s="23">
        <f t="shared" si="26"/>
        <v>0.28194712258101717</v>
      </c>
      <c r="F300" s="23">
        <f t="shared" si="27"/>
        <v>0.80480205385448578</v>
      </c>
      <c r="G300" s="23">
        <f t="shared" si="28"/>
        <v>9.1089563855531317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si="25"/>
        <v>1.2112398052701501</v>
      </c>
      <c r="E301" s="23">
        <f t="shared" si="26"/>
        <v>0.28434719188599322</v>
      </c>
      <c r="F301" s="23">
        <f t="shared" si="27"/>
        <v>0.80374966975256212</v>
      </c>
      <c r="G301" s="23">
        <f t="shared" si="28"/>
        <v>9.0962606533572554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si="25"/>
        <v>1.2123386904366944</v>
      </c>
      <c r="E302" s="23">
        <f t="shared" si="26"/>
        <v>0.28674249732621859</v>
      </c>
      <c r="F302" s="23">
        <f t="shared" si="27"/>
        <v>0.80270515116737184</v>
      </c>
      <c r="G302" s="23">
        <f t="shared" si="28"/>
        <v>9.0836598090391494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si="25"/>
        <v>1.2134270934272882</v>
      </c>
      <c r="E303" s="23">
        <f t="shared" si="26"/>
        <v>0.28913308441632446</v>
      </c>
      <c r="F303" s="23">
        <f t="shared" si="27"/>
        <v>0.80166837212229114</v>
      </c>
      <c r="G303" s="23">
        <f t="shared" si="28"/>
        <v>9.0711523328443082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si="25"/>
        <v>1.2145051471374215</v>
      </c>
      <c r="E304" s="23">
        <f t="shared" si="26"/>
        <v>0.29151899809297888</v>
      </c>
      <c r="F304" s="23">
        <f t="shared" si="27"/>
        <v>0.80063920914763387</v>
      </c>
      <c r="G304" s="23">
        <f t="shared" si="28"/>
        <v>9.0587367352613786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si="25"/>
        <v>1.2155729823631405</v>
      </c>
      <c r="E305" s="23">
        <f t="shared" si="26"/>
        <v>0.2939002827240309</v>
      </c>
      <c r="F305" s="23">
        <f t="shared" si="27"/>
        <v>0.79961754122108497</v>
      </c>
      <c r="G305" s="23">
        <f t="shared" si="28"/>
        <v>9.0464115563035534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si="25"/>
        <v>1.2166307278407211</v>
      </c>
      <c r="E306" s="23">
        <f t="shared" si="26"/>
        <v>0.2962769821174831</v>
      </c>
      <c r="F306" s="23">
        <f t="shared" si="27"/>
        <v>0.79860324970979824</v>
      </c>
      <c r="G306" s="23">
        <f t="shared" si="28"/>
        <v>9.0341753648100589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si="25"/>
        <v>1.2176785102854719</v>
      </c>
      <c r="E307" s="23">
        <f t="shared" si="26"/>
        <v>0.29864913953029398</v>
      </c>
      <c r="F307" s="23">
        <f t="shared" si="27"/>
        <v>0.79759621831410688</v>
      </c>
      <c r="G307" s="23">
        <f t="shared" si="28"/>
        <v>9.0220267577670938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si="25"/>
        <v>1.2187164544296858</v>
      </c>
      <c r="E308" s="23">
        <f t="shared" si="26"/>
        <v>0.301016797677015</v>
      </c>
      <c r="F308" s="23">
        <f t="shared" si="27"/>
        <v>0.79659633301279231</v>
      </c>
      <c r="G308" s="23">
        <f t="shared" si="28"/>
        <v>9.0099643596475509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si="25"/>
        <v>1.2197446830597636</v>
      </c>
      <c r="E309" s="23">
        <f t="shared" si="26"/>
        <v>0.30337999873826582</v>
      </c>
      <c r="F309" s="23">
        <f t="shared" si="27"/>
        <v>0.79560348200986286</v>
      </c>
      <c r="G309" s="23">
        <f t="shared" si="28"/>
        <v>8.9979868217689791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si="25"/>
        <v>1.2207633170525296</v>
      </c>
      <c r="E310" s="23">
        <f t="shared" si="26"/>
        <v>0.30573878436905078</v>
      </c>
      <c r="F310" s="23">
        <f t="shared" si="27"/>
        <v>0.79461755568279435</v>
      </c>
      <c r="G310" s="23">
        <f t="shared" si="28"/>
        <v>8.986092821669164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si="25"/>
        <v>1.2217724754107575</v>
      </c>
      <c r="E311" s="23">
        <f t="shared" si="26"/>
        <v>0.30809319570692084</v>
      </c>
      <c r="F311" s="23">
        <f t="shared" si="27"/>
        <v>0.79363844653218685</v>
      </c>
      <c r="G311" s="23">
        <f t="shared" si="28"/>
        <v>8.9742810624987985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si="25"/>
        <v>1.2227722752979286</v>
      </c>
      <c r="E312" s="23">
        <f t="shared" si="26"/>
        <v>0.31044327337998351</v>
      </c>
      <c r="F312" s="23">
        <f t="shared" si="27"/>
        <v>0.79266604913279226</v>
      </c>
      <c r="G312" s="23">
        <f t="shared" si="28"/>
        <v>8.9625502724306934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si="25"/>
        <v>1.2237628320722411</v>
      </c>
      <c r="E313" s="23">
        <f t="shared" si="26"/>
        <v>0.31278905751476482</v>
      </c>
      <c r="F313" s="23">
        <f t="shared" si="27"/>
        <v>0.79170026008586902</v>
      </c>
      <c r="G313" s="23">
        <f t="shared" si="28"/>
        <v>8.9508992040849886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si="25"/>
        <v>1.2247442593198858</v>
      </c>
      <c r="E314" s="23">
        <f t="shared" si="26"/>
        <v>0.31513058774392583</v>
      </c>
      <c r="F314" s="23">
        <f t="shared" si="27"/>
        <v>0.79074097797282517</v>
      </c>
      <c r="G314" s="23">
        <f t="shared" si="28"/>
        <v>8.9393266339699178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si="25"/>
        <v>1.22571666888761</v>
      </c>
      <c r="E315" s="23">
        <f t="shared" si="26"/>
        <v>0.31746790321383722</v>
      </c>
      <c r="F315" s="23">
        <f t="shared" si="27"/>
        <v>0.78978810331010685</v>
      </c>
      <c r="G315" s="23">
        <f t="shared" si="28"/>
        <v>8.927831361937594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si="25"/>
        <v>1.2266801709145856</v>
      </c>
      <c r="E316" s="23">
        <f t="shared" si="26"/>
        <v>0.31980104259201519</v>
      </c>
      <c r="F316" s="23">
        <f t="shared" si="27"/>
        <v>0.78884153850529415</v>
      </c>
      <c r="G316" s="23">
        <f t="shared" si="28"/>
        <v>8.9164122106543537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si="25"/>
        <v>1.2276348738635963</v>
      </c>
      <c r="E317" s="23">
        <f t="shared" si="26"/>
        <v>0.32213004407442059</v>
      </c>
      <c r="F317" s="23">
        <f t="shared" si="27"/>
        <v>0.7879011878143708</v>
      </c>
      <c r="G317" s="23">
        <f t="shared" si="28"/>
        <v>8.9050680250852761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si="25"/>
        <v>1.2285808845515649</v>
      </c>
      <c r="E318" s="23">
        <f t="shared" si="26"/>
        <v>0.32445494539262593</v>
      </c>
      <c r="F318" s="23">
        <f t="shared" si="27"/>
        <v>0.78696695730012445</v>
      </c>
      <c r="G318" s="23">
        <f t="shared" si="28"/>
        <v>8.8937976719923277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si="25"/>
        <v>1.2295183081794314</v>
      </c>
      <c r="E319" s="23">
        <f t="shared" si="26"/>
        <v>0.32677578382085098</v>
      </c>
      <c r="F319" s="23">
        <f t="shared" si="27"/>
        <v>0.78603875479165064</v>
      </c>
      <c r="G319" s="23">
        <f t="shared" si="28"/>
        <v>8.8826000394458244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si="25"/>
        <v>1.2304472483614024</v>
      </c>
      <c r="E320" s="23">
        <f t="shared" si="26"/>
        <v>0.32909259618287229</v>
      </c>
      <c r="F320" s="23">
        <f t="shared" si="27"/>
        <v>0.78511648984492088</v>
      </c>
      <c r="G320" s="23">
        <f t="shared" si="28"/>
        <v>8.8714740363487419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si="25"/>
        <v>1.2313678071535825</v>
      </c>
      <c r="E321" s="23">
        <f t="shared" si="26"/>
        <v>0.33140541885880609</v>
      </c>
      <c r="F321" s="23">
        <f t="shared" si="27"/>
        <v>0.78420007370438705</v>
      </c>
      <c r="G321" s="23">
        <f t="shared" si="28"/>
        <v>8.8604185919735112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si="25"/>
        <v>1.2322800850820073</v>
      </c>
      <c r="E322" s="23">
        <f t="shared" si="26"/>
        <v>0.33371428779176998</v>
      </c>
      <c r="F322" s="23">
        <f t="shared" si="27"/>
        <v>0.78328941926558748</v>
      </c>
      <c r="G322" s="23">
        <f t="shared" si="28"/>
        <v>8.8494326555109097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si="25"/>
        <v>1.2331841811700877</v>
      </c>
      <c r="E323" s="23">
        <f t="shared" si="26"/>
        <v>0.33601923849442572</v>
      </c>
      <c r="F323" s="23">
        <f t="shared" si="27"/>
        <v>0.78238444103872617</v>
      </c>
      <c r="G323" s="23">
        <f t="shared" si="28"/>
        <v>8.8385151956306949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si="25"/>
        <v>1.2340801929654823</v>
      </c>
      <c r="E324" s="23">
        <f t="shared" si="26"/>
        <v>0.3383203060554027</v>
      </c>
      <c r="F324" s="23">
        <f t="shared" si="27"/>
        <v>0.78148505511319588</v>
      </c>
      <c r="G324" s="23">
        <f t="shared" si="28"/>
        <v>8.8276652000536053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si="25"/>
        <v>1.2349682165664113</v>
      </c>
      <c r="E325" s="23">
        <f t="shared" si="26"/>
        <v>0.340617525145609</v>
      </c>
      <c r="F325" s="23">
        <f t="shared" si="27"/>
        <v>0.78059117912301679</v>
      </c>
      <c r="G325" s="23">
        <f t="shared" si="28"/>
        <v>8.8168816751344306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si="25"/>
        <v>1.2358483466474235</v>
      </c>
      <c r="E326" s="23">
        <f t="shared" si="26"/>
        <v>0.34291093002442818</v>
      </c>
      <c r="F326" s="23">
        <f t="shared" si="27"/>
        <v>0.77970273221316344</v>
      </c>
      <c r="G326" s="23">
        <f t="shared" si="28"/>
        <v>8.8061636454557881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si="25"/>
        <v>1.2367206764846317</v>
      </c>
      <c r="E327" s="23">
        <f t="shared" si="26"/>
        <v>0.34520055454580756</v>
      </c>
      <c r="F327" s="23">
        <f t="shared" si="27"/>
        <v>0.77881963500675322</v>
      </c>
      <c r="G327" s="23">
        <f t="shared" si="28"/>
        <v>8.7955101534322822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si="25"/>
        <v>1.2375852979804272</v>
      </c>
      <c r="E328" s="23">
        <f t="shared" si="26"/>
        <v>0.34748643216423752</v>
      </c>
      <c r="F328" s="23">
        <f t="shared" si="27"/>
        <v>0.77794180957307268</v>
      </c>
      <c r="G328" s="23">
        <f t="shared" si="28"/>
        <v>8.784920258924787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si="25"/>
        <v>1.2384423016876851</v>
      </c>
      <c r="E329" s="23">
        <f t="shared" si="26"/>
        <v>0.34976859594062676</v>
      </c>
      <c r="F329" s="23">
        <f t="shared" si="27"/>
        <v>0.77706917939641429</v>
      </c>
      <c r="G329" s="23">
        <f t="shared" si="28"/>
        <v>8.7743930388645044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si="25"/>
        <v>1.2392917768334768</v>
      </c>
      <c r="E330" s="23">
        <f t="shared" si="26"/>
        <v>0.35204707854807227</v>
      </c>
      <c r="F330" s="23">
        <f t="shared" si="27"/>
        <v>0.77620166934570223</v>
      </c>
      <c r="G330" s="23">
        <f t="shared" si="28"/>
        <v>8.7639275868865258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si="25"/>
        <v>1.2401338113422933</v>
      </c>
      <c r="E331" s="23">
        <f t="shared" si="26"/>
        <v>0.35432191227752974</v>
      </c>
      <c r="F331" s="23">
        <f t="shared" si="27"/>
        <v>0.77533920564488457</v>
      </c>
      <c r="G331" s="23">
        <f t="shared" si="28"/>
        <v>8.7535230129726589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si="25"/>
        <v>1.2409684918587989</v>
      </c>
      <c r="E332" s="23">
        <f t="shared" si="26"/>
        <v>0.35659312904338386</v>
      </c>
      <c r="F332" s="23">
        <f t="shared" si="27"/>
        <v>0.77448171584406622</v>
      </c>
      <c r="G332" s="23">
        <f t="shared" si="28"/>
        <v>8.743178443103174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si="25"/>
        <v>1.2417959037701207</v>
      </c>
      <c r="E333" s="23">
        <f t="shared" si="26"/>
        <v>0.35886076038892167</v>
      </c>
      <c r="F333" s="23">
        <f t="shared" si="27"/>
        <v>0.77362912879136547</v>
      </c>
      <c r="G333" s="23">
        <f t="shared" si="28"/>
        <v>8.7328930189172969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si="25"/>
        <v>1.242616131227688</v>
      </c>
      <c r="E334" s="23">
        <f t="shared" si="26"/>
        <v>0.36112483749171159</v>
      </c>
      <c r="F334" s="23">
        <f t="shared" si="27"/>
        <v>0.77278137460547036</v>
      </c>
      <c r="G334" s="23">
        <f t="shared" si="28"/>
        <v>8.7226658973821252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si="25"/>
        <v>1.2434292571686281</v>
      </c>
      <c r="E335" s="23">
        <f t="shared" si="26"/>
        <v>0.36338539116888674</v>
      </c>
      <c r="F335" s="23">
        <f t="shared" si="27"/>
        <v>0.77193838464887599</v>
      </c>
      <c r="G335" s="23">
        <f t="shared" si="28"/>
        <v>8.7124962504697763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si="25"/>
        <v>1.2442353633367336</v>
      </c>
      <c r="E336" s="23">
        <f t="shared" si="26"/>
        <v>0.36564245188234051</v>
      </c>
      <c r="F336" s="23">
        <f t="shared" si="27"/>
        <v>0.77110009150178316</v>
      </c>
      <c r="G336" s="23">
        <f t="shared" si="28"/>
        <v>8.7023832648424992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si="25"/>
        <v>1.2450345303030073</v>
      </c>
      <c r="E337" s="23">
        <f t="shared" si="26"/>
        <v>0.36789604974382878</v>
      </c>
      <c r="F337" s="23">
        <f t="shared" si="27"/>
        <v>0.77026642893663932</v>
      </c>
      <c r="G337" s="23">
        <f t="shared" si="28"/>
        <v>8.6923261415455535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si="25"/>
        <v>1.2458268374857955</v>
      </c>
      <c r="E338" s="23">
        <f t="shared" si="26"/>
        <v>0.37014621451998775</v>
      </c>
      <c r="F338" s="23">
        <f t="shared" si="27"/>
        <v>0.76943733189330432</v>
      </c>
      <c r="G338" s="23">
        <f t="shared" si="28"/>
        <v>8.6823240957076013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si="25"/>
        <v>1.2466123631705202</v>
      </c>
      <c r="E339" s="23">
        <f t="shared" si="26"/>
        <v>0.37239297563726254</v>
      </c>
      <c r="F339" s="23">
        <f t="shared" si="27"/>
        <v>0.76861273645482142</v>
      </c>
      <c r="G339" s="23">
        <f t="shared" si="28"/>
        <v>8.6723763562484226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si="25"/>
        <v>1.2473911845290171</v>
      </c>
      <c r="E340" s="23">
        <f t="shared" si="26"/>
        <v>0.37463636218675533</v>
      </c>
      <c r="F340" s="23">
        <f t="shared" si="27"/>
        <v>0.76779257982377858</v>
      </c>
      <c r="G340" s="23">
        <f t="shared" si="28"/>
        <v>8.6624821655937385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si="25"/>
        <v>1.2481633776384904</v>
      </c>
      <c r="E341" s="23">
        <f t="shared" si="26"/>
        <v>0.37687640292898644</v>
      </c>
      <c r="F341" s="23">
        <f t="shared" si="27"/>
        <v>0.76697680029924375</v>
      </c>
      <c r="G341" s="23">
        <f t="shared" si="28"/>
        <v>8.6526407793969682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si="25"/>
        <v>1.2489290175000918</v>
      </c>
      <c r="E342" s="23">
        <f t="shared" si="26"/>
        <v>0.3791131262985788</v>
      </c>
      <c r="F342" s="23">
        <f t="shared" si="27"/>
        <v>0.76616533725425529</v>
      </c>
      <c r="G342" s="23">
        <f t="shared" si="28"/>
        <v>8.6428514662676736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si="25"/>
        <v>1.2496881780571334</v>
      </c>
      <c r="E343" s="23">
        <f t="shared" si="26"/>
        <v>0.38134656040886</v>
      </c>
      <c r="F343" s="23">
        <f t="shared" si="27"/>
        <v>0.76535813111385465</v>
      </c>
      <c r="G343" s="23">
        <f t="shared" si="28"/>
        <v>8.6331135075065522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si="25"/>
        <v>1.2504409322129408</v>
      </c>
      <c r="E344" s="23">
        <f t="shared" si="26"/>
        <v>0.38357673305638718</v>
      </c>
      <c r="F344" s="23">
        <f t="shared" si="27"/>
        <v>0.76455512333364595</v>
      </c>
      <c r="G344" s="23">
        <f t="shared" si="28"/>
        <v>8.6234261968467862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si="25"/>
        <v>1.2511873518483574</v>
      </c>
      <c r="E345" s="23">
        <f t="shared" si="26"/>
        <v>0.38580367172539742</v>
      </c>
      <c r="F345" s="23">
        <f t="shared" si="27"/>
        <v>0.76375625637886679</v>
      </c>
      <c r="G345" s="23">
        <f t="shared" si="28"/>
        <v>8.6137888402015559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si="25"/>
        <v>1.2519275078389023</v>
      </c>
      <c r="E346" s="23">
        <f t="shared" si="26"/>
        <v>0.38802740359218041</v>
      </c>
      <c r="F346" s="23">
        <f t="shared" si="27"/>
        <v>0.76296147370395817</v>
      </c>
      <c r="G346" s="23">
        <f t="shared" si="28"/>
        <v>8.6042007554175708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si="25"/>
        <v>1.2526614700715997</v>
      </c>
      <c r="E347" s="23">
        <f t="shared" si="26"/>
        <v>0.39024795552938096</v>
      </c>
      <c r="F347" s="23">
        <f t="shared" si="27"/>
        <v>0.76217071973261485</v>
      </c>
      <c r="G347" s="23">
        <f t="shared" si="28"/>
        <v>8.5946612720344149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si="25"/>
        <v>1.253389307461473</v>
      </c>
      <c r="E348" s="23">
        <f t="shared" si="26"/>
        <v>0.39246535411022626</v>
      </c>
      <c r="F348" s="23">
        <f t="shared" si="27"/>
        <v>0.76138393983831343</v>
      </c>
      <c r="G348" s="23">
        <f t="shared" si="28"/>
        <v>8.5851697310496267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si="25"/>
        <v>1.2541110879677242</v>
      </c>
      <c r="E349" s="23">
        <f t="shared" si="26"/>
        <v>0.39467962561268655</v>
      </c>
      <c r="F349" s="23">
        <f t="shared" si="27"/>
        <v>0.76060108032529117</v>
      </c>
      <c r="G349" s="23">
        <f t="shared" si="28"/>
        <v>8.5757254846892366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si="25"/>
        <v>1.2548268786095975</v>
      </c>
      <c r="E350" s="23">
        <f t="shared" si="26"/>
        <v>0.39689079602356214</v>
      </c>
      <c r="F350" s="23">
        <f t="shared" si="27"/>
        <v>0.75982208840997589</v>
      </c>
      <c r="G350" s="23">
        <f t="shared" si="28"/>
        <v>8.5663278961837506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si="25"/>
        <v>1.2555367454819377</v>
      </c>
      <c r="E351" s="23">
        <f t="shared" si="26"/>
        <v>0.39909889104250768</v>
      </c>
      <c r="F351" s="23">
        <f t="shared" si="27"/>
        <v>0.7590469122028467</v>
      </c>
      <c r="G351" s="23">
        <f t="shared" si="28"/>
        <v>8.5569763395493084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si="25"/>
        <v>1.2562407537704474</v>
      </c>
      <c r="E352" s="23">
        <f t="shared" si="26"/>
        <v>0.40130393608598502</v>
      </c>
      <c r="F352" s="23">
        <f t="shared" si="27"/>
        <v>0.75827550069071814</v>
      </c>
      <c r="G352" s="23">
        <f t="shared" si="28"/>
        <v>8.5476701993739717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si="25"/>
        <v>1.2569389677666531</v>
      </c>
      <c r="E353" s="23">
        <f t="shared" si="26"/>
        <v>0.40350595629115454</v>
      </c>
      <c r="F353" s="23">
        <f t="shared" si="27"/>
        <v>0.75750780371943438</v>
      </c>
      <c r="G353" s="23">
        <f t="shared" si="28"/>
        <v>8.5384088706089436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si="31">1+$E$14/$E$13*(1-$C$19^2/C354^2)</f>
        <v>1.2576314508825839</v>
      </c>
      <c r="E354" s="23">
        <f t="shared" ref="E354:E417" si="32">$C$20*(C354/$C$19-$C$19/C354)</f>
        <v>0.40570497651970128</v>
      </c>
      <c r="F354" s="23">
        <f t="shared" ref="F354:F417" si="33">(D354^2+E354^2)^0.5/(D354^2+E354^2)</f>
        <v>0.75674377197696341</v>
      </c>
      <c r="G354" s="23">
        <f t="shared" ref="G354:G417" si="34">F354*$C$22/$C$12-$C$3</f>
        <v>8.5291917583646324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si="31"/>
        <v>1.2583182656651686</v>
      </c>
      <c r="E355" s="23">
        <f t="shared" si="32"/>
        <v>0.40790102136159734</v>
      </c>
      <c r="F355" s="23">
        <f t="shared" si="33"/>
        <v>0.75598335697687991</v>
      </c>
      <c r="G355" s="23">
        <f t="shared" si="34"/>
        <v>8.5200182777113813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si="31"/>
        <v>1.2589994738103618</v>
      </c>
      <c r="E356" s="23">
        <f t="shared" si="32"/>
        <v>0.41009411513880456</v>
      </c>
      <c r="F356" s="23">
        <f t="shared" si="33"/>
        <v>0.75522651104222693</v>
      </c>
      <c r="G356" s="23">
        <f t="shared" si="34"/>
        <v>8.5108878534847818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si="31"/>
        <v>1.2596751361769971</v>
      </c>
      <c r="E357" s="23">
        <f t="shared" si="32"/>
        <v>0.41228428190891531</v>
      </c>
      <c r="F357" s="23">
        <f t="shared" si="33"/>
        <v>0.75447318728974799</v>
      </c>
      <c r="G357" s="23">
        <f t="shared" si="34"/>
        <v>8.5017999200954595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si="31"/>
        <v>1.2603453128003821</v>
      </c>
      <c r="E358" s="23">
        <f t="shared" si="32"/>
        <v>0.41447154546873549</v>
      </c>
      <c r="F358" s="23">
        <f t="shared" si="33"/>
        <v>0.75372333961447535</v>
      </c>
      <c r="G358" s="23">
        <f t="shared" si="34"/>
        <v>8.4927539213431427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si="31"/>
        <v>1.2610100629056347</v>
      </c>
      <c r="E359" s="23">
        <f t="shared" si="32"/>
        <v>0.41665592935780765</v>
      </c>
      <c r="F359" s="23">
        <f t="shared" si="33"/>
        <v>0.75297692267466965</v>
      </c>
      <c r="G359" s="23">
        <f t="shared" si="34"/>
        <v>8.4837493102349786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si="31"/>
        <v>1.2616694449207673</v>
      </c>
      <c r="E360" s="23">
        <f t="shared" si="32"/>
        <v>0.41883745686187968</v>
      </c>
      <c r="F360" s="23">
        <f t="shared" si="33"/>
        <v>0.75223389187709966</v>
      </c>
      <c r="G360" s="23">
        <f t="shared" si="34"/>
        <v>8.4747855488079562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si="31"/>
        <v>1.2623235164895261</v>
      </c>
      <c r="E361" s="23">
        <f t="shared" si="32"/>
        <v>0.42101615101631384</v>
      </c>
      <c r="F361" s="23">
        <f t="shared" si="33"/>
        <v>0.75149420336265527</v>
      </c>
      <c r="G361" s="23">
        <f t="shared" si="34"/>
        <v>8.4658621079553384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si="31"/>
        <v>1.2629723344839912</v>
      </c>
      <c r="E362" s="23">
        <f t="shared" si="32"/>
        <v>0.4231920346094456</v>
      </c>
      <c r="F362" s="23">
        <f t="shared" si="33"/>
        <v>0.75075781399227903</v>
      </c>
      <c r="G362" s="23">
        <f t="shared" si="34"/>
        <v>8.4569784672569508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si="31"/>
        <v>1.2636159550169379</v>
      </c>
      <c r="E363" s="23">
        <f t="shared" si="32"/>
        <v>0.42536513018588396</v>
      </c>
      <c r="F363" s="23">
        <f t="shared" si="33"/>
        <v>0.75002468133321731</v>
      </c>
      <c r="G363" s="23">
        <f t="shared" si="34"/>
        <v>8.4481341148133104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si="31"/>
        <v>1.2642544334539703</v>
      </c>
      <c r="E364" s="23">
        <f t="shared" si="32"/>
        <v>0.42753546004976256</v>
      </c>
      <c r="F364" s="23">
        <f t="shared" si="33"/>
        <v>0.7492947636455759</v>
      </c>
      <c r="G364" s="23">
        <f t="shared" si="34"/>
        <v>8.4393285470834396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si="31"/>
        <v>1.2648878244254278</v>
      </c>
      <c r="E365" s="23">
        <f t="shared" si="32"/>
        <v>0.42970304626793682</v>
      </c>
      <c r="F365" s="23">
        <f t="shared" si="33"/>
        <v>0.74856801986917298</v>
      </c>
      <c r="G365" s="23">
        <f t="shared" si="34"/>
        <v>8.430561268726267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si="31"/>
        <v>1.265516181838072</v>
      </c>
      <c r="E366" s="23">
        <f t="shared" si="32"/>
        <v>0.43186791067313129</v>
      </c>
      <c r="F366" s="23">
        <f t="shared" si="33"/>
        <v>0.74784440961068543</v>
      </c>
      <c r="G366" s="23">
        <f t="shared" si="34"/>
        <v>8.4218317924455484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si="31"/>
        <v>1.2661395588865569</v>
      </c>
      <c r="E367" s="23">
        <f t="shared" si="32"/>
        <v>0.43403007486703626</v>
      </c>
      <c r="F367" s="23">
        <f t="shared" si="33"/>
        <v>0.74712389313107708</v>
      </c>
      <c r="G367" s="23">
        <f t="shared" si="34"/>
        <v>8.4131396388382296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si="31"/>
        <v>1.2667580080646861</v>
      </c>
      <c r="E368" s="23">
        <f t="shared" si="32"/>
        <v>0.43618956022335603</v>
      </c>
      <c r="F368" s="23">
        <f t="shared" si="33"/>
        <v>0.74640643133330442</v>
      </c>
      <c r="G368" s="23">
        <f t="shared" si="34"/>
        <v>8.404484336246103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si="31"/>
        <v>1.2673715811764663</v>
      </c>
      <c r="E369" s="23">
        <f t="shared" si="32"/>
        <v>0.43834638789080815</v>
      </c>
      <c r="F369" s="23">
        <f t="shared" si="33"/>
        <v>0.74569198575029061</v>
      </c>
      <c r="G369" s="23">
        <f t="shared" si="34"/>
        <v>8.3958654206107486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si="31"/>
        <v>1.2679803293469545</v>
      </c>
      <c r="E370" s="23">
        <f t="shared" si="32"/>
        <v>0.44050057879607674</v>
      </c>
      <c r="F370" s="23">
        <f t="shared" si="33"/>
        <v>0.74498051853316305</v>
      </c>
      <c r="G370" s="23">
        <f t="shared" si="34"/>
        <v>8.3872824353316222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si="31"/>
        <v>1.2685843030329085</v>
      </c>
      <c r="E371" s="23">
        <f t="shared" si="32"/>
        <v>0.44265215364671812</v>
      </c>
      <c r="F371" s="23">
        <f t="shared" si="33"/>
        <v>0.74427199243974618</v>
      </c>
      <c r="G371" s="23">
        <f t="shared" si="34"/>
        <v>8.3787349311272479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si="31"/>
        <v>1.2691835520332428</v>
      </c>
      <c r="E372" s="23">
        <f t="shared" si="32"/>
        <v>0.4448011329340219</v>
      </c>
      <c r="F372" s="23">
        <f t="shared" si="33"/>
        <v>0.74356637082330435</v>
      </c>
      <c r="G372" s="23">
        <f t="shared" si="34"/>
        <v>8.3702224658994009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si="31"/>
        <v>1.2697781254992946</v>
      </c>
      <c r="E373" s="23">
        <f t="shared" si="32"/>
        <v>0.44694753693582656</v>
      </c>
      <c r="F373" s="23">
        <f t="shared" si="33"/>
        <v>0.74286361762152719</v>
      </c>
      <c r="G373" s="23">
        <f t="shared" si="34"/>
        <v>8.3617446046002346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si="31"/>
        <v>1.2703680719449009</v>
      </c>
      <c r="E374" s="23">
        <f t="shared" si="32"/>
        <v>0.44909138571929214</v>
      </c>
      <c r="F374" s="23">
        <f t="shared" si="33"/>
        <v>0.74216369734575405</v>
      </c>
      <c r="G374" s="23">
        <f t="shared" si="34"/>
        <v>8.353300919102292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si="31"/>
        <v>1.2709534392562971</v>
      </c>
      <c r="E375" s="23">
        <f t="shared" si="32"/>
        <v>0.45123269914362779</v>
      </c>
      <c r="F375" s="23">
        <f t="shared" si="33"/>
        <v>0.74146657507042724</v>
      </c>
      <c r="G375" s="23">
        <f t="shared" si="34"/>
        <v>8.3448909880712634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si="31"/>
        <v>1.2715342747018337</v>
      </c>
      <c r="E376" s="23">
        <f t="shared" si="32"/>
        <v>0.453371496862781</v>
      </c>
      <c r="F376" s="23">
        <f t="shared" si="33"/>
        <v>0.74077221642277236</v>
      </c>
      <c r="G376" s="23">
        <f t="shared" si="34"/>
        <v>8.3365143968415012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si="31"/>
        <v>1.2721106249415184</v>
      </c>
      <c r="E377" s="23">
        <f t="shared" si="32"/>
        <v>0.45550779832808025</v>
      </c>
      <c r="F377" s="23">
        <f t="shared" si="33"/>
        <v>0.74008058757269979</v>
      </c>
      <c r="G377" s="23">
        <f t="shared" si="34"/>
        <v>8.3281707372941813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si="31"/>
        <v>1.2726825360363885</v>
      </c>
      <c r="E378" s="23">
        <f t="shared" si="32"/>
        <v>0.45764162279084064</v>
      </c>
      <c r="F378" s="23">
        <f t="shared" si="33"/>
        <v>0.73939165522291772</v>
      </c>
      <c r="G378" s="23">
        <f t="shared" si="34"/>
        <v>8.319859607738044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si="31"/>
        <v>1.2732500534577127</v>
      </c>
      <c r="E379" s="23">
        <f t="shared" si="32"/>
        <v>0.45977298930492766</v>
      </c>
      <c r="F379" s="23">
        <f t="shared" si="33"/>
        <v>0.738705386599258</v>
      </c>
      <c r="G379" s="23">
        <f t="shared" si="34"/>
        <v>8.3115806127926728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si="31"/>
        <v>1.2738132220960303</v>
      </c>
      <c r="E380" s="23">
        <f t="shared" si="32"/>
        <v>0.46190191672928277</v>
      </c>
      <c r="F380" s="23">
        <f t="shared" si="33"/>
        <v>0.73802174944120402</v>
      </c>
      <c r="G380" s="23">
        <f t="shared" si="34"/>
        <v>8.3033333632742323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si="31"/>
        <v>1.2743720862700287</v>
      </c>
      <c r="E381" s="23">
        <f t="shared" si="32"/>
        <v>0.46402842373040892</v>
      </c>
      <c r="F381" s="23">
        <f t="shared" si="33"/>
        <v>0.73734071199261864</v>
      </c>
      <c r="G381" s="23">
        <f t="shared" si="34"/>
        <v>8.2951174760836182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si="31"/>
        <v>1.2749266897352622</v>
      </c>
      <c r="E382" s="23">
        <f t="shared" si="32"/>
        <v>0.46615252878481939</v>
      </c>
      <c r="F382" s="23">
        <f t="shared" si="33"/>
        <v>0.73666224299266714</v>
      </c>
      <c r="G382" s="23">
        <f t="shared" si="34"/>
        <v>8.2869325740969373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si="31"/>
        <v>1.2754770756927176</v>
      </c>
      <c r="E383" s="23">
        <f t="shared" si="32"/>
        <v>0.46827425018144841</v>
      </c>
      <c r="F383" s="23">
        <f t="shared" si="33"/>
        <v>0.73598631166692852</v>
      </c>
      <c r="G383" s="23">
        <f t="shared" si="34"/>
        <v>8.278778286058289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si="31"/>
        <v>1.2760232867972265</v>
      </c>
      <c r="E384" s="23">
        <f t="shared" si="32"/>
        <v>0.47039360602402619</v>
      </c>
      <c r="F384" s="23">
        <f t="shared" si="33"/>
        <v>0.73531288771869374</v>
      </c>
      <c r="G384" s="23">
        <f t="shared" si="34"/>
        <v>8.2706542464747859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si="31"/>
        <v>1.2765653651657305</v>
      </c>
      <c r="E385" s="23">
        <f t="shared" si="32"/>
        <v>0.47251061423341667</v>
      </c>
      <c r="F385" s="23">
        <f t="shared" si="33"/>
        <v>0.73464194132044369</v>
      </c>
      <c r="G385" s="23">
        <f t="shared" si="34"/>
        <v>8.262560095513745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si="31"/>
        <v>1.2771033523853998</v>
      </c>
      <c r="E386" s="23">
        <f t="shared" si="32"/>
        <v>0.47462529254992064</v>
      </c>
      <c r="F386" s="23">
        <f t="shared" si="33"/>
        <v>0.73397344310550339</v>
      </c>
      <c r="G386" s="23">
        <f t="shared" si="34"/>
        <v>8.2544954789020064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si="31"/>
        <v>1.2776372895216099</v>
      </c>
      <c r="E387" s="23">
        <f t="shared" si="32"/>
        <v>0.47673765853554545</v>
      </c>
      <c r="F387" s="23">
        <f t="shared" si="33"/>
        <v>0.73330736415986975</v>
      </c>
      <c r="G387" s="23">
        <f t="shared" si="34"/>
        <v>8.2464600478273482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si="31"/>
        <v>1.2781672171257787</v>
      </c>
      <c r="E388" s="23">
        <f t="shared" si="32"/>
        <v>0.47884772957623689</v>
      </c>
      <c r="F388" s="23">
        <f t="shared" si="33"/>
        <v>0.73264367601420544</v>
      </c>
      <c r="G388" s="23">
        <f t="shared" si="34"/>
        <v>8.2384534588418923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si="31"/>
        <v>1.2786931752430655</v>
      </c>
      <c r="E389" s="23">
        <f t="shared" si="32"/>
        <v>0.48095552288408261</v>
      </c>
      <c r="F389" s="23">
        <f t="shared" si="33"/>
        <v>0.73198235063599937</v>
      </c>
      <c r="G389" s="23">
        <f t="shared" si="34"/>
        <v>8.2304753737675433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si="31"/>
        <v>1.2792152034199362</v>
      </c>
      <c r="E390" s="23">
        <f t="shared" si="32"/>
        <v>0.48306105549947737</v>
      </c>
      <c r="F390" s="23">
        <f t="shared" si="33"/>
        <v>0.73132336042188506</v>
      </c>
      <c r="G390" s="23">
        <f t="shared" si="34"/>
        <v>8.2225254596033093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si="31"/>
        <v>1.2797333407115992</v>
      </c>
      <c r="E391" s="23">
        <f t="shared" si="32"/>
        <v>0.48516434429326083</v>
      </c>
      <c r="F391" s="23">
        <f t="shared" si="33"/>
        <v>0.73066667819011688</v>
      </c>
      <c r="G391" s="23">
        <f t="shared" si="34"/>
        <v>8.2146033884345417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si="31"/>
        <v>1.2802476256893072</v>
      </c>
      <c r="E392" s="23">
        <f t="shared" si="32"/>
        <v>0.48726540596881923</v>
      </c>
      <c r="F392" s="23">
        <f t="shared" si="33"/>
        <v>0.73001227717319972</v>
      </c>
      <c r="G392" s="23">
        <f t="shared" si="34"/>
        <v>8.2067088373440225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si="31"/>
        <v>1.2807580964475389</v>
      </c>
      <c r="E393" s="23">
        <f t="shared" si="32"/>
        <v>0.48936425706415976</v>
      </c>
      <c r="F393" s="23">
        <f t="shared" si="33"/>
        <v>0.72936013101066544</v>
      </c>
      <c r="G393" s="23">
        <f t="shared" si="34"/>
        <v>8.1988414883248115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si="31"/>
        <v>1.281264790611051</v>
      </c>
      <c r="E394" s="23">
        <f t="shared" si="32"/>
        <v>0.49146091395395008</v>
      </c>
      <c r="F394" s="23">
        <f t="shared" si="33"/>
        <v>0.72871021374199818</v>
      </c>
      <c r="G394" s="23">
        <f t="shared" si="34"/>
        <v>8.1910010281949095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si="31"/>
        <v>1.2817677453418135</v>
      </c>
      <c r="E395" s="23">
        <f t="shared" si="32"/>
        <v>0.49355539285153199</v>
      </c>
      <c r="F395" s="23">
        <f t="shared" si="33"/>
        <v>0.72806249979969984</v>
      </c>
      <c r="G395" s="23">
        <f t="shared" si="34"/>
        <v>8.1831871485135999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si="31"/>
        <v>1.2822669973458218</v>
      </c>
      <c r="E396" s="23">
        <f t="shared" si="32"/>
        <v>0.49564770981090239</v>
      </c>
      <c r="F396" s="23">
        <f t="shared" si="33"/>
        <v>0.72741696400249534</v>
      </c>
      <c r="G396" s="23">
        <f t="shared" si="34"/>
        <v>8.1753995454994755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si="31"/>
        <v>1.2827625828797955</v>
      </c>
      <c r="E397" s="23">
        <f t="shared" si="32"/>
        <v>0.49773788072866515</v>
      </c>
      <c r="F397" s="23">
        <f t="shared" si="33"/>
        <v>0.72677358154867433</v>
      </c>
      <c r="G397" s="23">
        <f t="shared" si="34"/>
        <v>8.1676379199501099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si="31"/>
        <v>1.2832545377577602</v>
      </c>
      <c r="E398" s="23">
        <f t="shared" si="32"/>
        <v>0.49982592134595749</v>
      </c>
      <c r="F398" s="23">
        <f t="shared" si="33"/>
        <v>0.72613232800956451</v>
      </c>
      <c r="G398" s="23">
        <f t="shared" si="34"/>
        <v>8.159901977163333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si="31"/>
        <v>1.2837428973575185</v>
      </c>
      <c r="E399" s="23">
        <f t="shared" si="32"/>
        <v>0.50191184725034299</v>
      </c>
      <c r="F399" s="23">
        <f t="shared" si="33"/>
        <v>0.72549317932313595</v>
      </c>
      <c r="G399" s="23">
        <f t="shared" si="34"/>
        <v>8.1521914268600657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si="31"/>
        <v>1.2842276966270101</v>
      </c>
      <c r="E400" s="23">
        <f t="shared" si="32"/>
        <v>0.50399567387768318</v>
      </c>
      <c r="F400" s="23">
        <f t="shared" si="33"/>
        <v>0.72485611178773046</v>
      </c>
      <c r="G400" s="23">
        <f t="shared" si="34"/>
        <v>8.1445059831086724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si="31"/>
        <v>1.2847089700905647</v>
      </c>
      <c r="E401" s="23">
        <f t="shared" si="32"/>
        <v>0.50607741651397509</v>
      </c>
      <c r="F401" s="23">
        <f t="shared" si="33"/>
        <v>0.72422110205591728</v>
      </c>
      <c r="G401" s="23">
        <f t="shared" si="34"/>
        <v>8.1368453642508438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si="31"/>
        <v>1.2851867518550493</v>
      </c>
      <c r="E402" s="23">
        <f t="shared" si="32"/>
        <v>0.50815709029716905</v>
      </c>
      <c r="F402" s="23">
        <f t="shared" si="33"/>
        <v>0.72358812712846654</v>
      </c>
      <c r="G402" s="23">
        <f t="shared" si="34"/>
        <v>8.1292092928288913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si="31"/>
        <v>1.2856610756159086</v>
      </c>
      <c r="E403" s="23">
        <f t="shared" si="32"/>
        <v>0.51023471021895339</v>
      </c>
      <c r="F403" s="23">
        <f t="shared" si="33"/>
        <v>0.72295716434844437</v>
      </c>
      <c r="G403" s="23">
        <f t="shared" si="34"/>
        <v>8.1215974955145054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si="31"/>
        <v>1.2861319746631095</v>
      </c>
      <c r="E404" s="23">
        <f t="shared" si="32"/>
        <v>0.51231029112651982</v>
      </c>
      <c r="F404" s="23">
        <f t="shared" si="33"/>
        <v>0.72232819139542104</v>
      </c>
      <c r="G404" s="23">
        <f t="shared" si="34"/>
        <v>8.1140097030388905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si="31"/>
        <v>1.2865994818869797</v>
      </c>
      <c r="E405" s="23">
        <f t="shared" si="32"/>
        <v>0.51438384772429724</v>
      </c>
      <c r="F405" s="23">
        <f t="shared" si="33"/>
        <v>0.72170118627979352</v>
      </c>
      <c r="G405" s="23">
        <f t="shared" si="34"/>
        <v>8.1064456501242752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si="31"/>
        <v>1.2870636297839519</v>
      </c>
      <c r="E406" s="23">
        <f t="shared" si="32"/>
        <v>0.51645539457566536</v>
      </c>
      <c r="F406" s="23">
        <f t="shared" si="33"/>
        <v>0.72107612733721804</v>
      </c>
      <c r="G406" s="23">
        <f t="shared" si="34"/>
        <v>8.0989050754167433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si="31"/>
        <v>1.2875244504622116</v>
      </c>
      <c r="E407" s="23">
        <f t="shared" si="32"/>
        <v>0.51852494610464195</v>
      </c>
      <c r="F407" s="23">
        <f t="shared" si="33"/>
        <v>0.72045299322315037</v>
      </c>
      <c r="G407" s="23">
        <f t="shared" si="34"/>
        <v>8.091387721420368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si="31"/>
        <v>1.287981975647249</v>
      </c>
      <c r="E408" s="23">
        <f t="shared" si="32"/>
        <v>0.52059251659754435</v>
      </c>
      <c r="F408" s="23">
        <f t="shared" si="33"/>
        <v>0.71983176290749273</v>
      </c>
      <c r="G408" s="23">
        <f t="shared" si="34"/>
        <v>8.0838933344326414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si="31"/>
        <v>1.2884362366873199</v>
      </c>
      <c r="E409" s="23">
        <f t="shared" si="32"/>
        <v>0.52265812020463065</v>
      </c>
      <c r="F409" s="23">
        <f t="shared" si="33"/>
        <v>0.71921241566934269</v>
      </c>
      <c r="G409" s="23">
        <f t="shared" si="34"/>
        <v>8.0764216644811135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si="31"/>
        <v>1.2888872645588163</v>
      </c>
      <c r="E410" s="23">
        <f t="shared" si="32"/>
        <v>0.52472177094171402</v>
      </c>
      <c r="F410" s="23">
        <f t="shared" si="33"/>
        <v>0.71859493109184325</v>
      </c>
      <c r="G410" s="23">
        <f t="shared" si="34"/>
        <v>8.0689724652612806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si="31"/>
        <v>1.2893350898715461</v>
      </c>
      <c r="E411" s="23">
        <f t="shared" si="32"/>
        <v>0.52678348269175657</v>
      </c>
      <c r="F411" s="23">
        <f t="shared" si="33"/>
        <v>0.71797928905713249</v>
      </c>
      <c r="G411" s="23">
        <f t="shared" si="34"/>
        <v>8.0615454940756415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si="31"/>
        <v>1.2897797428739279</v>
      </c>
      <c r="E412" s="23">
        <f t="shared" si="32"/>
        <v>0.52884326920643931</v>
      </c>
      <c r="F412" s="23">
        <f t="shared" si="33"/>
        <v>0.71736546974138926</v>
      </c>
      <c r="G412" s="23">
        <f t="shared" si="34"/>
        <v>8.0541405117739462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si="31"/>
        <v>1.2902212534580983</v>
      </c>
      <c r="E413" s="23">
        <f t="shared" si="32"/>
        <v>0.53090114410771116</v>
      </c>
      <c r="F413" s="23">
        <f t="shared" si="33"/>
        <v>0.71675345360997211</v>
      </c>
      <c r="G413" s="23">
        <f t="shared" si="34"/>
        <v>8.0467572826945393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si="31"/>
        <v>1.2906596511649351</v>
      </c>
      <c r="E414" s="23">
        <f t="shared" si="32"/>
        <v>0.53295712088931313</v>
      </c>
      <c r="F414" s="23">
        <f t="shared" si="33"/>
        <v>0.71614322141265374</v>
      </c>
      <c r="G414" s="23">
        <f t="shared" si="34"/>
        <v>8.0393955746068819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si="31"/>
        <v>1.2910949651890009</v>
      </c>
      <c r="E415" s="23">
        <f t="shared" si="32"/>
        <v>0.53501121291828557</v>
      </c>
      <c r="F415" s="23">
        <f t="shared" si="33"/>
        <v>0.71553475417894108</v>
      </c>
      <c r="G415" s="23">
        <f t="shared" si="34"/>
        <v>8.0320551586550817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si="31"/>
        <v>1.2915272243834015</v>
      </c>
      <c r="E416" s="23">
        <f t="shared" si="32"/>
        <v>0.53706343343645013</v>
      </c>
      <c r="F416" s="23">
        <f t="shared" si="33"/>
        <v>0.71492803321348863</v>
      </c>
      <c r="G416" s="23">
        <f t="shared" si="34"/>
        <v>8.0247358093025714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si="31"/>
        <v>1.2919564572645683</v>
      </c>
      <c r="E417" s="23">
        <f t="shared" si="32"/>
        <v>0.53911379556187311</v>
      </c>
      <c r="F417" s="23">
        <f t="shared" si="33"/>
        <v>0.71432304009159464</v>
      </c>
      <c r="G417" s="23">
        <f t="shared" si="34"/>
        <v>8.0174373042777702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si="37">1+$E$14/$E$13*(1-$C$19^2/C418^2)</f>
        <v>1.2923826920169605</v>
      </c>
      <c r="E418" s="23">
        <f t="shared" ref="E418:E481" si="38">$C$20*(C418/$C$19-$C$19/C418)</f>
        <v>0.54116231229030798</v>
      </c>
      <c r="F418" s="23">
        <f t="shared" ref="F418:F481" si="39">(D418^2+E418^2)^0.5/(D418^2+E418^2)</f>
        <v>0.71371975665478382</v>
      </c>
      <c r="G418" s="23">
        <f t="shared" ref="G418:G481" si="40">F418*$C$22/$C$12-$C$3</f>
        <v>8.0101594245207917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si="37"/>
        <v>1.2928059564976939</v>
      </c>
      <c r="E419" s="23">
        <f t="shared" si="38"/>
        <v>0.54320899649661736</v>
      </c>
      <c r="F419" s="23">
        <f t="shared" si="39"/>
        <v>0.71311816500647118</v>
      </c>
      <c r="G419" s="23">
        <f t="shared" si="40"/>
        <v>8.0029019541311364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si="37"/>
        <v>1.2932262782410902</v>
      </c>
      <c r="E420" s="23">
        <f t="shared" si="38"/>
        <v>0.545253860936176</v>
      </c>
      <c r="F420" s="23">
        <f t="shared" si="39"/>
        <v>0.71251824750770942</v>
      </c>
      <c r="G420" s="23">
        <f t="shared" si="40"/>
        <v>7.9956646803164002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si="37"/>
        <v>1.293643684463156</v>
      </c>
      <c r="E421" s="23">
        <f t="shared" si="38"/>
        <v>0.54729691824625282</v>
      </c>
      <c r="F421" s="23">
        <f t="shared" si="39"/>
        <v>0.71191998677301216</v>
      </c>
      <c r="G421" s="23">
        <f t="shared" si="40"/>
        <v>7.9884473933418629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si="37"/>
        <v>1.2940582020659892</v>
      </c>
      <c r="E422" s="23">
        <f t="shared" si="38"/>
        <v>0.54933818094737541</v>
      </c>
      <c r="F422" s="23">
        <f t="shared" si="39"/>
        <v>0.71132336566625798</v>
      </c>
      <c r="G422" s="23">
        <f t="shared" si="40"/>
        <v>7.9812498864810966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si="37"/>
        <v>1.2944698576421132</v>
      </c>
      <c r="E423" s="23">
        <f t="shared" si="38"/>
        <v>0.55137766144467459</v>
      </c>
      <c r="F423" s="23">
        <f t="shared" si="39"/>
        <v>0.71072836729666722</v>
      </c>
      <c r="G423" s="23">
        <f t="shared" si="40"/>
        <v>7.9740719559674194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si="37"/>
        <v>1.2948786774787413</v>
      </c>
      <c r="E424" s="23">
        <f t="shared" si="38"/>
        <v>0.55341537202921143</v>
      </c>
      <c r="F424" s="23">
        <f t="shared" si="39"/>
        <v>0.71013497501485623</v>
      </c>
      <c r="G424" s="23">
        <f t="shared" si="40"/>
        <v>7.9669134009463001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si="37"/>
        <v>1.2952846875619748</v>
      </c>
      <c r="E425" s="23">
        <f t="shared" si="38"/>
        <v>0.55545132487928484</v>
      </c>
      <c r="F425" s="23">
        <f t="shared" si="39"/>
        <v>0.70954317240896159</v>
      </c>
      <c r="G425" s="23">
        <f t="shared" si="40"/>
        <v>7.9597740234286007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si="37"/>
        <v>1.2956879135809309</v>
      </c>
      <c r="E426" s="23">
        <f t="shared" si="38"/>
        <v>0.55748553206172169</v>
      </c>
      <c r="F426" s="23">
        <f t="shared" si="39"/>
        <v>0.70895294330083691</v>
      </c>
      <c r="G426" s="23">
        <f t="shared" si="40"/>
        <v>7.9526536282446898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si="37"/>
        <v>1.2960883809318084</v>
      </c>
      <c r="E427" s="23">
        <f t="shared" si="38"/>
        <v>0.55951800553314968</v>
      </c>
      <c r="F427" s="23">
        <f t="shared" si="39"/>
        <v>0.70836427174231886</v>
      </c>
      <c r="G427" s="23">
        <f t="shared" si="40"/>
        <v>7.9455520229994079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si="37"/>
        <v>1.2964861147218842</v>
      </c>
      <c r="E428" s="23">
        <f t="shared" si="38"/>
        <v>0.56154875714125185</v>
      </c>
      <c r="F428" s="23">
        <f t="shared" si="39"/>
        <v>0.70777714201156172</v>
      </c>
      <c r="G428" s="23">
        <f t="shared" si="40"/>
        <v>7.9384690180278366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si="37"/>
        <v>1.2968811397734505</v>
      </c>
      <c r="E429" s="23">
        <f t="shared" si="38"/>
        <v>0.56357779862600599</v>
      </c>
      <c r="F429" s="23">
        <f t="shared" si="39"/>
        <v>0.70719153860943806</v>
      </c>
      <c r="G429" s="23">
        <f t="shared" si="40"/>
        <v>7.9314044263518824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si="37"/>
        <v>1.2972734806276867</v>
      </c>
      <c r="E430" s="23">
        <f t="shared" si="38"/>
        <v>0.56560514162090403</v>
      </c>
      <c r="F430" s="23">
        <f t="shared" si="39"/>
        <v>0.70660744625600547</v>
      </c>
      <c r="G430" s="23">
        <f t="shared" si="40"/>
        <v>7.9243580636376567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si="37"/>
        <v>1.2976631615484717</v>
      </c>
      <c r="E431" s="23">
        <f t="shared" si="38"/>
        <v>0.56763079765415747</v>
      </c>
      <c r="F431" s="23">
        <f t="shared" si="39"/>
        <v>0.70602484988703629</v>
      </c>
      <c r="G431" s="23">
        <f t="shared" si="40"/>
        <v>7.9173297481536036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si="37"/>
        <v>1.298050206526135</v>
      </c>
      <c r="E432" s="23">
        <f t="shared" si="38"/>
        <v>0.56965477814988619</v>
      </c>
      <c r="F432" s="23">
        <f t="shared" si="39"/>
        <v>0.70544373465061183</v>
      </c>
      <c r="G432" s="23">
        <f t="shared" si="40"/>
        <v>7.9103193007294159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si="37"/>
        <v>1.2984346392811494</v>
      </c>
      <c r="E433" s="23">
        <f t="shared" si="38"/>
        <v>0.57167709442928938</v>
      </c>
      <c r="F433" s="23">
        <f t="shared" si="39"/>
        <v>0.70486408590377558</v>
      </c>
      <c r="G433" s="23">
        <f t="shared" si="40"/>
        <v>7.9033265447156626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si="37"/>
        <v>1.2988164832677653</v>
      </c>
      <c r="E434" s="23">
        <f t="shared" si="38"/>
        <v>0.57369775771180309</v>
      </c>
      <c r="F434" s="23">
        <f t="shared" si="39"/>
        <v>0.70428588920924817</v>
      </c>
      <c r="G434" s="23">
        <f t="shared" si="40"/>
        <v>7.896351305944151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si="37"/>
        <v>1.2991957616775882</v>
      </c>
      <c r="E435" s="23">
        <f t="shared" si="38"/>
        <v>0.57571677911624031</v>
      </c>
      <c r="F435" s="23">
        <f t="shared" si="39"/>
        <v>0.70370913033220095</v>
      </c>
      <c r="G435" s="23">
        <f t="shared" si="40"/>
        <v>7.8893934126890155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si="37"/>
        <v>1.2995724974431004</v>
      </c>
      <c r="E436" s="23">
        <f t="shared" si="38"/>
        <v>0.57773416966191726</v>
      </c>
      <c r="F436" s="23">
        <f t="shared" si="39"/>
        <v>0.70313379523708641</v>
      </c>
      <c r="G436" s="23">
        <f t="shared" si="40"/>
        <v>7.8824526956284764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si="37"/>
        <v>1.2999467132411267</v>
      </c>
      <c r="E437" s="23">
        <f t="shared" si="38"/>
        <v>0.57974994026976301</v>
      </c>
      <c r="F437" s="23">
        <f t="shared" si="39"/>
        <v>0.70255987008452658</v>
      </c>
      <c r="G437" s="23">
        <f t="shared" si="40"/>
        <v>7.8755289878072947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si="37"/>
        <v>1.3003184314962479</v>
      </c>
      <c r="E438" s="23">
        <f t="shared" si="38"/>
        <v>0.58176410176341553</v>
      </c>
      <c r="F438" s="23">
        <f t="shared" si="39"/>
        <v>0.70198734122825468</v>
      </c>
      <c r="G438" s="23">
        <f t="shared" si="40"/>
        <v>7.8686221245998862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si="37"/>
        <v>1.3006876743841602</v>
      </c>
      <c r="E439" s="23">
        <f t="shared" si="38"/>
        <v>0.58377666487030266</v>
      </c>
      <c r="F439" s="23">
        <f t="shared" si="39"/>
        <v>0.70141619521211263</v>
      </c>
      <c r="G439" s="23">
        <f t="shared" si="40"/>
        <v>7.861731943674096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si="37"/>
        <v>1.3010544638349819</v>
      </c>
      <c r="E440" s="23">
        <f t="shared" si="38"/>
        <v>0.58578764022270946</v>
      </c>
      <c r="F440" s="23">
        <f t="shared" si="39"/>
        <v>0.7008464187671013</v>
      </c>
      <c r="G440" s="23">
        <f t="shared" si="40"/>
        <v>7.8548582849556112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si="37"/>
        <v>1.3014188215365106</v>
      </c>
      <c r="E441" s="23">
        <f t="shared" si="38"/>
        <v>0.58779703835882868</v>
      </c>
      <c r="F441" s="23">
        <f t="shared" si="39"/>
        <v>0.70027799880848207</v>
      </c>
      <c r="G441" s="23">
        <f t="shared" si="40"/>
        <v>7.8480009905930022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si="37"/>
        <v>1.3017807689374281</v>
      </c>
      <c r="E442" s="23">
        <f t="shared" si="38"/>
        <v>0.58980486972380175</v>
      </c>
      <c r="F442" s="23">
        <f t="shared" si="39"/>
        <v>0.69971092243293032</v>
      </c>
      <c r="G442" s="23">
        <f t="shared" si="40"/>
        <v>7.8411599049233764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si="37"/>
        <v>1.3021403272504584</v>
      </c>
      <c r="E443" s="23">
        <f t="shared" si="38"/>
        <v>0.59181114467074158</v>
      </c>
      <c r="F443" s="23">
        <f t="shared" si="39"/>
        <v>0.69914517691573763</v>
      </c>
      <c r="G443" s="23">
        <f t="shared" si="40"/>
        <v>7.8343348744386265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si="37"/>
        <v>1.3024975174554747</v>
      </c>
      <c r="E444" s="23">
        <f t="shared" si="38"/>
        <v>0.59381587346174569</v>
      </c>
      <c r="F444" s="23">
        <f t="shared" si="39"/>
        <v>0.69858074970806416</v>
      </c>
      <c r="G444" s="23">
        <f t="shared" si="40"/>
        <v>7.8275257477522882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si="37"/>
        <v>1.3028523603025604</v>
      </c>
      <c r="E445" s="23">
        <f t="shared" si="38"/>
        <v>0.59581906626889192</v>
      </c>
      <c r="F445" s="23">
        <f t="shared" si="39"/>
        <v>0.69801762843423865</v>
      </c>
      <c r="G445" s="23">
        <f t="shared" si="40"/>
        <v>7.8207323755669602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si="37"/>
        <v>1.3032048763150221</v>
      </c>
      <c r="E446" s="23">
        <f t="shared" si="38"/>
        <v>0.59782073317522588</v>
      </c>
      <c r="F446" s="23">
        <f t="shared" si="39"/>
        <v>0.6974558008891043</v>
      </c>
      <c r="G446" s="23">
        <f t="shared" si="40"/>
        <v>7.8139546106422983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si="37"/>
        <v>1.3035550857923586</v>
      </c>
      <c r="E447" s="23">
        <f t="shared" si="38"/>
        <v>0.59982088417573054</v>
      </c>
      <c r="F447" s="23">
        <f t="shared" si="39"/>
        <v>0.69689525503541261</v>
      </c>
      <c r="G447" s="23">
        <f t="shared" si="40"/>
        <v>7.8071923077635592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si="37"/>
        <v>1.3039030088131816</v>
      </c>
      <c r="E448" s="23">
        <f t="shared" si="38"/>
        <v>0.60181952917828763</v>
      </c>
      <c r="F448" s="23">
        <f t="shared" si="39"/>
        <v>0.69633597900126032</v>
      </c>
      <c r="G448" s="23">
        <f t="shared" si="40"/>
        <v>7.8004453237106937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si="37"/>
        <v>1.3042486652380947</v>
      </c>
      <c r="E449" s="23">
        <f t="shared" si="38"/>
        <v>0.60381667800462269</v>
      </c>
      <c r="F449" s="23">
        <f t="shared" si="39"/>
        <v>0.6957779610775725</v>
      </c>
      <c r="G449" s="23">
        <f t="shared" si="40"/>
        <v>7.7937135172279763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si="37"/>
        <v>1.3045920747125281</v>
      </c>
      <c r="E450" s="23">
        <f t="shared" si="38"/>
        <v>0.6058123403912401</v>
      </c>
      <c r="F450" s="23">
        <f t="shared" si="39"/>
        <v>0.69522118971562741</v>
      </c>
      <c r="G450" s="23">
        <f t="shared" si="40"/>
        <v>7.7869967489941487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si="37"/>
        <v>1.3049332566695286</v>
      </c>
      <c r="E451" s="23">
        <f t="shared" si="38"/>
        <v>0.60780652599034624</v>
      </c>
      <c r="F451" s="23">
        <f t="shared" si="39"/>
        <v>0.69466565352462495</v>
      </c>
      <c r="G451" s="23">
        <f t="shared" si="40"/>
        <v>7.7802948815930808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si="37"/>
        <v>1.3052722303325104</v>
      </c>
      <c r="E452" s="23">
        <f t="shared" si="38"/>
        <v>0.6097992443707585</v>
      </c>
      <c r="F452" s="23">
        <f t="shared" si="39"/>
        <v>0.69411134126929641</v>
      </c>
      <c r="G452" s="23">
        <f t="shared" si="40"/>
        <v>7.7736077794849443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si="37"/>
        <v>1.305609014717962</v>
      </c>
      <c r="E453" s="23">
        <f t="shared" si="38"/>
        <v>0.61179050501880494</v>
      </c>
      <c r="F453" s="23">
        <f t="shared" si="39"/>
        <v>0.69355824186755444</v>
      </c>
      <c r="G453" s="23">
        <f t="shared" si="40"/>
        <v>7.766935308977855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si="37"/>
        <v>1.3059436286381134</v>
      </c>
      <c r="E454" s="23">
        <f t="shared" si="38"/>
        <v>0.6137803173392099</v>
      </c>
      <c r="F454" s="23">
        <f t="shared" si="39"/>
        <v>0.69300634438818465</v>
      </c>
      <c r="G454" s="23">
        <f t="shared" si="40"/>
        <v>7.7602773382000283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si="37"/>
        <v>1.3062760907035642</v>
      </c>
      <c r="E455" s="23">
        <f t="shared" si="38"/>
        <v>0.61576869065597162</v>
      </c>
      <c r="F455" s="23">
        <f t="shared" si="39"/>
        <v>0.69245563804857435</v>
      </c>
      <c r="G455" s="23">
        <f t="shared" si="40"/>
        <v>7.7536337370723789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si="37"/>
        <v>1.30660641932587</v>
      </c>
      <c r="E456" s="23">
        <f t="shared" si="38"/>
        <v>0.61775563421322444</v>
      </c>
      <c r="F456" s="23">
        <f t="shared" si="39"/>
        <v>0.69190611221248222</v>
      </c>
      <c r="G456" s="23">
        <f t="shared" si="40"/>
        <v>7.7470043772816055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si="37"/>
        <v>1.3069346327200924</v>
      </c>
      <c r="E457" s="23">
        <f t="shared" si="38"/>
        <v>0.61974115717609402</v>
      </c>
      <c r="F457" s="23">
        <f t="shared" si="39"/>
        <v>0.69135775638784314</v>
      </c>
      <c r="G457" s="23">
        <f t="shared" si="40"/>
        <v>7.7403891322537302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si="37"/>
        <v>1.3072607489073096</v>
      </c>
      <c r="E458" s="23">
        <f t="shared" si="38"/>
        <v>0.62172526863153721</v>
      </c>
      <c r="F458" s="23">
        <f t="shared" si="39"/>
        <v>0.69081056022461296</v>
      </c>
      <c r="G458" s="23">
        <f t="shared" si="40"/>
        <v>7.7337878771280764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si="37"/>
        <v>1.3075847857170906</v>
      </c>
      <c r="E459" s="23">
        <f t="shared" si="38"/>
        <v>0.62370797758917651</v>
      </c>
      <c r="F459" s="23">
        <f t="shared" si="39"/>
        <v>0.6902645135126465</v>
      </c>
      <c r="G459" s="23">
        <f t="shared" si="40"/>
        <v>7.7272004887316807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si="37"/>
        <v>1.3079067607899315</v>
      </c>
      <c r="E460" s="23">
        <f t="shared" si="38"/>
        <v>0.62568929298211884</v>
      </c>
      <c r="F460" s="23">
        <f t="shared" si="39"/>
        <v>0.68971960617961359</v>
      </c>
      <c r="G460" s="23">
        <f t="shared" si="40"/>
        <v>7.7206268455541469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si="37"/>
        <v>1.3082266915796579</v>
      </c>
      <c r="E461" s="23">
        <f t="shared" si="38"/>
        <v>0.62766922366776678</v>
      </c>
      <c r="F461" s="23">
        <f t="shared" si="39"/>
        <v>0.68917582828894919</v>
      </c>
      <c r="G461" s="23">
        <f t="shared" si="40"/>
        <v>7.7140668277229274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si="37"/>
        <v>1.3085445953557882</v>
      </c>
      <c r="E462" s="23">
        <f t="shared" si="38"/>
        <v>0.62964777842861885</v>
      </c>
      <c r="F462" s="23">
        <f t="shared" si="39"/>
        <v>0.68863317003783686</v>
      </c>
      <c r="G462" s="23">
        <f t="shared" si="40"/>
        <v>7.7075203169789788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si="37"/>
        <v>1.308860489205866</v>
      </c>
      <c r="E463" s="23">
        <f t="shared" si="38"/>
        <v>0.63162496597306039</v>
      </c>
      <c r="F463" s="23">
        <f t="shared" si="39"/>
        <v>0.68809162175522787</v>
      </c>
      <c r="G463" s="23">
        <f t="shared" si="40"/>
        <v>7.7009871966528802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si="37"/>
        <v>1.309174390037755</v>
      </c>
      <c r="E464" s="23">
        <f t="shared" si="38"/>
        <v>0.63360079493614208</v>
      </c>
      <c r="F464" s="23">
        <f t="shared" si="39"/>
        <v>0.68755117389989118</v>
      </c>
      <c r="G464" s="23">
        <f t="shared" si="40"/>
        <v>7.6944673516413058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si="37"/>
        <v>1.3094863145819029</v>
      </c>
      <c r="E465" s="23">
        <f t="shared" si="38"/>
        <v>0.63557527388035129</v>
      </c>
      <c r="F465" s="23">
        <f t="shared" si="39"/>
        <v>0.68701181705849723</v>
      </c>
      <c r="G465" s="23">
        <f t="shared" si="40"/>
        <v>7.6879606683838944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si="37"/>
        <v>1.3097962793935687</v>
      </c>
      <c r="E466" s="23">
        <f t="shared" si="38"/>
        <v>0.63754841129637319</v>
      </c>
      <c r="F466" s="23">
        <f t="shared" si="39"/>
        <v>0.686473541943733</v>
      </c>
      <c r="G466" s="23">
        <f t="shared" si="40"/>
        <v>7.6814670348405354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si="37"/>
        <v>1.3101043008550217</v>
      </c>
      <c r="E467" s="23">
        <f t="shared" si="38"/>
        <v>0.63952021560384031</v>
      </c>
      <c r="F467" s="23">
        <f t="shared" si="39"/>
        <v>0.68593633939244747</v>
      </c>
      <c r="G467" s="23">
        <f t="shared" si="40"/>
        <v>7.6749863404689709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si="37"/>
        <v>1.310410395177704</v>
      </c>
      <c r="E468" s="23">
        <f t="shared" si="38"/>
        <v>0.64149069515207602</v>
      </c>
      <c r="F468" s="23">
        <f t="shared" si="39"/>
        <v>0.68540020036382943</v>
      </c>
      <c r="G468" s="23">
        <f t="shared" si="40"/>
        <v>7.6685184762028253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si="37"/>
        <v>1.3107145784043652</v>
      </c>
      <c r="E469" s="23">
        <f t="shared" si="38"/>
        <v>0.64345985822082497</v>
      </c>
      <c r="F469" s="23">
        <f t="shared" si="39"/>
        <v>0.68486511593761312</v>
      </c>
      <c r="G469" s="23">
        <f t="shared" si="40"/>
        <v>7.6620633344299609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si="37"/>
        <v>1.3110168664111637</v>
      </c>
      <c r="E470" s="23">
        <f t="shared" si="38"/>
        <v>0.64542771302097846</v>
      </c>
      <c r="F470" s="23">
        <f t="shared" si="39"/>
        <v>0.68433107731231424</v>
      </c>
      <c r="G470" s="23">
        <f t="shared" si="40"/>
        <v>7.6556208089711912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si="37"/>
        <v>1.3113172749097388</v>
      </c>
      <c r="E471" s="23">
        <f t="shared" si="38"/>
        <v>0.64739426769528674</v>
      </c>
      <c r="F471" s="23">
        <f t="shared" si="39"/>
        <v>0.68379807580349583</v>
      </c>
      <c r="G471" s="23">
        <f t="shared" si="40"/>
        <v>7.6491907950593632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si="37"/>
        <v>1.3116158194492513</v>
      </c>
      <c r="E472" s="23">
        <f t="shared" si="38"/>
        <v>0.6493595303190659</v>
      </c>
      <c r="F472" s="23">
        <f t="shared" si="39"/>
        <v>0.6832661028420608</v>
      </c>
      <c r="G472" s="23">
        <f t="shared" si="40"/>
        <v>7.6427731893187598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si="37"/>
        <v>1.3119125154183968</v>
      </c>
      <c r="E473" s="23">
        <f t="shared" si="38"/>
        <v>0.6513235089008933</v>
      </c>
      <c r="F473" s="23">
        <f t="shared" si="39"/>
        <v>0.68273514997257323</v>
      </c>
      <c r="G473" s="23">
        <f t="shared" si="40"/>
        <v>7.6363678897448466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si="37"/>
        <v>1.3122073780473884</v>
      </c>
      <c r="E474" s="23">
        <f t="shared" si="38"/>
        <v>0.65328621138329646</v>
      </c>
      <c r="F474" s="23">
        <f t="shared" si="39"/>
        <v>0.68220520885160618</v>
      </c>
      <c r="G474" s="23">
        <f t="shared" si="40"/>
        <v>7.6299747956843404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si="37"/>
        <v>1.3125004224099108</v>
      </c>
      <c r="E475" s="23">
        <f t="shared" si="38"/>
        <v>0.65524764564343252</v>
      </c>
      <c r="F475" s="23">
        <f t="shared" si="39"/>
        <v>0.68167627124611718</v>
      </c>
      <c r="G475" s="23">
        <f t="shared" si="40"/>
        <v>7.6235938078156131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si="37"/>
        <v>1.3127916634250469</v>
      </c>
      <c r="E476" s="23">
        <f t="shared" si="38"/>
        <v>0.65720781949375895</v>
      </c>
      <c r="F476" s="23">
        <f t="shared" si="39"/>
        <v>0.68114832903185007</v>
      </c>
      <c r="G476" s="23">
        <f t="shared" si="40"/>
        <v>7.6172248281294124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si="37"/>
        <v>1.3130811158591777</v>
      </c>
      <c r="E477" s="23">
        <f t="shared" si="38"/>
        <v>0.65916674068269676</v>
      </c>
      <c r="F477" s="23">
        <f t="shared" si="39"/>
        <v>0.68062137419176094</v>
      </c>
      <c r="G477" s="23">
        <f t="shared" si="40"/>
        <v>7.6108677599098691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si="37"/>
        <v>1.3133687943278525</v>
      </c>
      <c r="E478" s="23">
        <f t="shared" si="38"/>
        <v>0.66112441689528478</v>
      </c>
      <c r="F478" s="23">
        <f t="shared" si="39"/>
        <v>0.6800953988144719</v>
      </c>
      <c r="G478" s="23">
        <f t="shared" si="40"/>
        <v>7.6045225077158474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si="37"/>
        <v>1.3136547132976351</v>
      </c>
      <c r="E479" s="23">
        <f t="shared" si="38"/>
        <v>0.6630808557538278</v>
      </c>
      <c r="F479" s="23">
        <f t="shared" si="39"/>
        <v>0.67957039509274741</v>
      </c>
      <c r="G479" s="23">
        <f t="shared" si="40"/>
        <v>7.5981889773625575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si="37"/>
        <v>1.3139388870879221</v>
      </c>
      <c r="E480" s="23">
        <f t="shared" si="38"/>
        <v>0.66503606481853361</v>
      </c>
      <c r="F480" s="23">
        <f t="shared" si="39"/>
        <v>0.67904635532199653</v>
      </c>
      <c r="G480" s="23">
        <f t="shared" si="40"/>
        <v>7.5918670759034992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si="37"/>
        <v>1.3142213298727352</v>
      </c>
      <c r="E481" s="23">
        <f t="shared" si="38"/>
        <v>0.66699005158814451</v>
      </c>
      <c r="F481" s="23">
        <f t="shared" si="39"/>
        <v>0.6785232718987988</v>
      </c>
      <c r="G481" s="23">
        <f t="shared" si="40"/>
        <v>7.5855567116126661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si="43">1+$E$14/$E$13*(1-$C$19^2/C482^2)</f>
        <v>1.3145020556824905</v>
      </c>
      <c r="E482" s="23">
        <f t="shared" ref="E482:E545" si="44">$C$20*(C482/$C$19-$C$19/C482)</f>
        <v>0.66894282350056244</v>
      </c>
      <c r="F482" s="23">
        <f t="shared" ref="F482:F545" si="45">(D482^2+E482^2)^0.5/(D482^2+E482^2)</f>
        <v>0.67800113731945244</v>
      </c>
      <c r="G482" s="23">
        <f t="shared" ref="G482:G545" si="46">F482*$C$22/$C$12-$C$3</f>
        <v>7.579257793967038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si="43"/>
        <v>1.3147810784057388</v>
      </c>
      <c r="E483" s="23">
        <f t="shared" si="44"/>
        <v>0.67089438793346245</v>
      </c>
      <c r="F483" s="23">
        <f t="shared" si="45"/>
        <v>0.67747994417854807</v>
      </c>
      <c r="G483" s="23">
        <f t="shared" si="46"/>
        <v>7.5729702336293698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si="43"/>
        <v>1.3150584117908841</v>
      </c>
      <c r="E484" s="23">
        <f t="shared" si="44"/>
        <v>0.67284475220490214</v>
      </c>
      <c r="F484" s="23">
        <f t="shared" si="45"/>
        <v>0.67695968516756255</v>
      </c>
      <c r="G484" s="23">
        <f t="shared" si="46"/>
        <v>7.5666939424312307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si="43"/>
        <v>1.3153340694478788</v>
      </c>
      <c r="E485" s="23">
        <f t="shared" si="44"/>
        <v>0.67479392357392276</v>
      </c>
      <c r="F485" s="23">
        <f t="shared" si="45"/>
        <v>0.67644035307347672</v>
      </c>
      <c r="G485" s="23">
        <f t="shared" si="46"/>
        <v>7.5604288333563385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si="43"/>
        <v>1.3156080648498905</v>
      </c>
      <c r="E486" s="23">
        <f t="shared" si="44"/>
        <v>0.67674190924114219</v>
      </c>
      <c r="F486" s="23">
        <f t="shared" si="45"/>
        <v>0.67592194077741496</v>
      </c>
      <c r="G486" s="23">
        <f t="shared" si="46"/>
        <v>7.554174820524123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si="43"/>
        <v>1.3158804113349514</v>
      </c>
      <c r="E487" s="23">
        <f t="shared" si="44"/>
        <v>0.6786887163493428</v>
      </c>
      <c r="F487" s="23">
        <f t="shared" si="45"/>
        <v>0.67540444125330423</v>
      </c>
      <c r="G487" s="23">
        <f t="shared" si="46"/>
        <v>7.5479318191735771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si="43"/>
        <v>1.316151122107579</v>
      </c>
      <c r="E488" s="23">
        <f t="shared" si="44"/>
        <v>0.68063435198404953</v>
      </c>
      <c r="F488" s="23">
        <f t="shared" si="45"/>
        <v>0.67488784756655795</v>
      </c>
      <c r="G488" s="23">
        <f t="shared" si="46"/>
        <v>7.5416997456473602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si="43"/>
        <v>1.3164202102403786</v>
      </c>
      <c r="E489" s="23">
        <f t="shared" si="44"/>
        <v>0.68257882317410334</v>
      </c>
      <c r="F489" s="23">
        <f t="shared" si="45"/>
        <v>0.67437215287277663</v>
      </c>
      <c r="G489" s="23">
        <f t="shared" si="46"/>
        <v>7.5354785173761307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si="43"/>
        <v>1.3166876886756202</v>
      </c>
      <c r="E490" s="23">
        <f t="shared" si="44"/>
        <v>0.68452213689222663</v>
      </c>
      <c r="F490" s="23">
        <f t="shared" si="45"/>
        <v>0.6738573504164711</v>
      </c>
      <c r="G490" s="23">
        <f t="shared" si="46"/>
        <v>7.5292680528631379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si="43"/>
        <v>1.3169535702267958</v>
      </c>
      <c r="E491" s="23">
        <f t="shared" si="44"/>
        <v>0.68646430005558268</v>
      </c>
      <c r="F491" s="23">
        <f t="shared" si="45"/>
        <v>0.67334343352980564</v>
      </c>
      <c r="G491" s="23">
        <f t="shared" si="46"/>
        <v>7.5230682716690715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si="43"/>
        <v>1.3172178675801529</v>
      </c>
      <c r="E492" s="23">
        <f t="shared" si="44"/>
        <v>0.68840531952632655</v>
      </c>
      <c r="F492" s="23">
        <f t="shared" si="45"/>
        <v>0.67283039563135982</v>
      </c>
      <c r="G492" s="23">
        <f t="shared" si="46"/>
        <v>7.5168790943971064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si="43"/>
        <v>1.3174805932962086</v>
      </c>
      <c r="E493" s="23">
        <f t="shared" si="44"/>
        <v>0.690345202112153</v>
      </c>
      <c r="F493" s="23">
        <f t="shared" si="45"/>
        <v>0.67231823022491044</v>
      </c>
      <c r="G493" s="23">
        <f t="shared" si="46"/>
        <v>7.5107004426782265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si="43"/>
        <v>1.3177417598112415</v>
      </c>
      <c r="E494" s="23">
        <f t="shared" si="44"/>
        <v>0.69228395456683334</v>
      </c>
      <c r="F494" s="23">
        <f t="shared" si="45"/>
        <v>0.67180693089823185</v>
      </c>
      <c r="G494" s="23">
        <f t="shared" si="46"/>
        <v>7.5045322391567382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si="43"/>
        <v>1.3180013794387642</v>
      </c>
      <c r="E495" s="23">
        <f t="shared" si="44"/>
        <v>0.69422158359075037</v>
      </c>
      <c r="F495" s="23">
        <f t="shared" si="45"/>
        <v>0.67129649132191505</v>
      </c>
      <c r="G495" s="23">
        <f t="shared" si="46"/>
        <v>7.498374407476037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si="43"/>
        <v>1.3182594643709731</v>
      </c>
      <c r="E496" s="23">
        <f t="shared" si="44"/>
        <v>0.69615809583142263</v>
      </c>
      <c r="F496" s="23">
        <f t="shared" si="45"/>
        <v>0.67078690524820572</v>
      </c>
      <c r="G496" s="23">
        <f t="shared" si="46"/>
        <v>7.4922268722645722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si="43"/>
        <v>1.3185160266801823</v>
      </c>
      <c r="E497" s="23">
        <f t="shared" si="44"/>
        <v>0.69809349788402764</v>
      </c>
      <c r="F497" s="23">
        <f t="shared" si="45"/>
        <v>0.67027816650985861</v>
      </c>
      <c r="G497" s="23">
        <f t="shared" si="46"/>
        <v>7.4860895591220444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si="43"/>
        <v>1.3187710783202324</v>
      </c>
      <c r="E498" s="23">
        <f t="shared" si="44"/>
        <v>0.70002779629191259</v>
      </c>
      <c r="F498" s="23">
        <f t="shared" si="45"/>
        <v>0.66977026901901149</v>
      </c>
      <c r="G498" s="23">
        <f t="shared" si="46"/>
        <v>7.4799623946058169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si="43"/>
        <v>1.3190246311278857</v>
      </c>
      <c r="E499" s="23">
        <f t="shared" si="44"/>
        <v>0.70196099754710617</v>
      </c>
      <c r="F499" s="23">
        <f t="shared" si="45"/>
        <v>0.6692632067660752</v>
      </c>
      <c r="G499" s="23">
        <f t="shared" si="46"/>
        <v>7.473845306217509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si="43"/>
        <v>1.319276696824198</v>
      </c>
      <c r="E500" s="23">
        <f t="shared" si="44"/>
        <v>0.70389310809081751</v>
      </c>
      <c r="F500" s="23">
        <f t="shared" si="45"/>
        <v>0.66875697381864052</v>
      </c>
      <c r="G500" s="23">
        <f t="shared" si="46"/>
        <v>7.4677382223898352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si="43"/>
        <v>1.3195272870158734</v>
      </c>
      <c r="E501" s="23">
        <f t="shared" si="44"/>
        <v>0.70582413431393409</v>
      </c>
      <c r="F501" s="23">
        <f t="shared" si="45"/>
        <v>0.66825156432040322</v>
      </c>
      <c r="G501" s="23">
        <f t="shared" si="46"/>
        <v>7.4616410724736166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si="43"/>
        <v>1.3197764131966006</v>
      </c>
      <c r="E502" s="23">
        <f t="shared" si="44"/>
        <v>0.70775408255751227</v>
      </c>
      <c r="F502" s="23">
        <f t="shared" si="45"/>
        <v>0.66774697249010417</v>
      </c>
      <c r="G502" s="23">
        <f t="shared" si="46"/>
        <v>7.4555537867250088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si="43"/>
        <v>1.3200240867483708</v>
      </c>
      <c r="E503" s="23">
        <f t="shared" si="44"/>
        <v>0.70968295911326107</v>
      </c>
      <c r="F503" s="23">
        <f t="shared" si="45"/>
        <v>0.66724319262048604</v>
      </c>
      <c r="G503" s="23">
        <f t="shared" si="46"/>
        <v>7.4494762962929002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si="43"/>
        <v>1.3202703189427782</v>
      </c>
      <c r="E504" s="23">
        <f t="shared" si="44"/>
        <v>0.71161077022402286</v>
      </c>
      <c r="F504" s="23">
        <f t="shared" si="45"/>
        <v>0.66674021907726611</v>
      </c>
      <c r="G504" s="23">
        <f t="shared" si="46"/>
        <v>7.4434085332065347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si="43"/>
        <v>1.3205151209423016</v>
      </c>
      <c r="E505" s="23">
        <f t="shared" si="44"/>
        <v>0.71353752208424426</v>
      </c>
      <c r="F505" s="23">
        <f t="shared" si="45"/>
        <v>0.66623804629812433</v>
      </c>
      <c r="G505" s="23">
        <f t="shared" si="46"/>
        <v>7.4373504303632973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si="43"/>
        <v>1.3207585038015703</v>
      </c>
      <c r="E506" s="23">
        <f t="shared" si="44"/>
        <v>0.71546322084044756</v>
      </c>
      <c r="F506" s="23">
        <f t="shared" si="45"/>
        <v>0.66573666879170701</v>
      </c>
      <c r="G506" s="23">
        <f t="shared" si="46"/>
        <v>7.4313019215166936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si="43"/>
        <v>1.3210004784686118</v>
      </c>
      <c r="E507" s="23">
        <f t="shared" si="44"/>
        <v>0.71738787259169035</v>
      </c>
      <c r="F507" s="23">
        <f t="shared" si="45"/>
        <v>0.66523608113664523</v>
      </c>
      <c r="G507" s="23">
        <f t="shared" si="46"/>
        <v>7.4252629412645135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si="43"/>
        <v>1.3212410557860828</v>
      </c>
      <c r="E508" s="23">
        <f t="shared" si="44"/>
        <v>0.71931148339002515</v>
      </c>
      <c r="F508" s="23">
        <f t="shared" si="45"/>
        <v>0.66473627798058899</v>
      </c>
      <c r="G508" s="23">
        <f t="shared" si="46"/>
        <v>7.4192334250371736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si="43"/>
        <v>1.3214802464924837</v>
      </c>
      <c r="E509" s="23">
        <f t="shared" si="44"/>
        <v>0.72123405924094852</v>
      </c>
      <c r="F509" s="23">
        <f t="shared" si="45"/>
        <v>0.66423725403925482</v>
      </c>
      <c r="G509" s="23">
        <f t="shared" si="46"/>
        <v>7.4132133090862329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si="43"/>
        <v>1.3217180612233581</v>
      </c>
      <c r="E510" s="23">
        <f t="shared" si="44"/>
        <v>0.72315560610385121</v>
      </c>
      <c r="F510" s="23">
        <f t="shared" si="45"/>
        <v>0.66373900409548758</v>
      </c>
      <c r="G510" s="23">
        <f t="shared" si="46"/>
        <v>7.4072025304730662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si="43"/>
        <v>1.3219545105124735</v>
      </c>
      <c r="E511" s="23">
        <f t="shared" si="44"/>
        <v>0.72507612989245696</v>
      </c>
      <c r="F511" s="23">
        <f t="shared" si="45"/>
        <v>0.6632415229983385</v>
      </c>
      <c r="G511" s="23">
        <f t="shared" si="46"/>
        <v>7.4012010270577555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si="43"/>
        <v>1.3221896047929889</v>
      </c>
      <c r="E512" s="23">
        <f t="shared" si="44"/>
        <v>0.72699563647526155</v>
      </c>
      <c r="F512" s="23">
        <f t="shared" si="45"/>
        <v>0.66274480566215321</v>
      </c>
      <c r="G512" s="23">
        <f t="shared" si="46"/>
        <v>7.3952087374880717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si="43"/>
        <v>1.3224233543986053</v>
      </c>
      <c r="E513" s="23">
        <f t="shared" si="44"/>
        <v>0.72891413167596153</v>
      </c>
      <c r="F513" s="23">
        <f t="shared" si="45"/>
        <v>0.6622488470656781</v>
      </c>
      <c r="G513" s="23">
        <f t="shared" si="46"/>
        <v>7.389225601188711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si="43"/>
        <v>1.3226557695647014</v>
      </c>
      <c r="E514" s="23">
        <f t="shared" si="44"/>
        <v>0.73083162127388368</v>
      </c>
      <c r="F514" s="23">
        <f t="shared" si="45"/>
        <v>0.66175364225117561</v>
      </c>
      <c r="G514" s="23">
        <f t="shared" si="46"/>
        <v>7.3832515583506071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si="43"/>
        <v>1.3228868604294537</v>
      </c>
      <c r="E515" s="23">
        <f t="shared" si="44"/>
        <v>0.73274811100440496</v>
      </c>
      <c r="F515" s="23">
        <f t="shared" si="45"/>
        <v>0.66125918632355607</v>
      </c>
      <c r="G515" s="23">
        <f t="shared" si="46"/>
        <v>7.3772865499204672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si="43"/>
        <v>1.3231166370349428</v>
      </c>
      <c r="E516" s="23">
        <f t="shared" si="44"/>
        <v>0.73466360655937002</v>
      </c>
      <c r="F516" s="23">
        <f t="shared" si="45"/>
        <v>0.66076547444951994</v>
      </c>
      <c r="G516" s="23">
        <f t="shared" si="46"/>
        <v>7.3713305175904189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si="43"/>
        <v>1.3233451093282438</v>
      </c>
      <c r="E517" s="23">
        <f t="shared" si="44"/>
        <v>0.73657811358750369</v>
      </c>
      <c r="F517" s="23">
        <f t="shared" si="45"/>
        <v>0.66027250185671471</v>
      </c>
      <c r="G517" s="23">
        <f t="shared" si="46"/>
        <v>7.3653834037878445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si="43"/>
        <v>1.3235722871625026</v>
      </c>
      <c r="E518" s="23">
        <f t="shared" si="44"/>
        <v>0.73849163769481807</v>
      </c>
      <c r="F518" s="23">
        <f t="shared" si="45"/>
        <v>0.65978026383290345</v>
      </c>
      <c r="G518" s="23">
        <f t="shared" si="46"/>
        <v>7.3594451516653425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si="43"/>
        <v>1.3237981802979997</v>
      </c>
      <c r="E519" s="23">
        <f t="shared" si="44"/>
        <v>0.74040418444501654</v>
      </c>
      <c r="F519" s="23">
        <f t="shared" si="45"/>
        <v>0.65928875572514445</v>
      </c>
      <c r="G519" s="23">
        <f t="shared" si="46"/>
        <v>7.3535157050908424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si="43"/>
        <v>1.3240227984031963</v>
      </c>
      <c r="E520" s="23">
        <f t="shared" si="44"/>
        <v>0.74231575935988992</v>
      </c>
      <c r="F520" s="23">
        <f t="shared" si="45"/>
        <v>0.65879797293898634</v>
      </c>
      <c r="G520" s="23">
        <f t="shared" si="46"/>
        <v>7.3475950086378852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si="43"/>
        <v>1.3242461510557708</v>
      </c>
      <c r="E521" s="23">
        <f t="shared" si="44"/>
        <v>0.74422636791971308</v>
      </c>
      <c r="F521" s="23">
        <f t="shared" si="45"/>
        <v>0.65830791093767105</v>
      </c>
      <c r="G521" s="23">
        <f t="shared" si="46"/>
        <v>7.3416830075760098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si="43"/>
        <v>1.3244682477436394</v>
      </c>
      <c r="E522" s="23">
        <f t="shared" si="44"/>
        <v>0.74613601556363252</v>
      </c>
      <c r="F522" s="23">
        <f t="shared" si="45"/>
        <v>0.65781856524135107</v>
      </c>
      <c r="G522" s="23">
        <f t="shared" si="46"/>
        <v>7.3357796478613144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si="43"/>
        <v>1.3246890978659622</v>
      </c>
      <c r="E523" s="23">
        <f t="shared" si="44"/>
        <v>0.74804470769005249</v>
      </c>
      <c r="F523" s="23">
        <f t="shared" si="45"/>
        <v>0.6573299314263179</v>
      </c>
      <c r="G523" s="23">
        <f t="shared" si="46"/>
        <v>7.329884876127144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si="43"/>
        <v>1.3249087107341404</v>
      </c>
      <c r="E524" s="23">
        <f t="shared" si="44"/>
        <v>0.74995244965701435</v>
      </c>
      <c r="F524" s="23">
        <f t="shared" si="45"/>
        <v>0.65684200512424085</v>
      </c>
      <c r="G524" s="23">
        <f t="shared" si="46"/>
        <v>7.3239986396749108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si="43"/>
        <v>1.3251270955727947</v>
      </c>
      <c r="E525" s="23">
        <f t="shared" si="44"/>
        <v>0.75185924678257532</v>
      </c>
      <c r="F525" s="23">
        <f t="shared" si="45"/>
        <v>0.65635478202141773</v>
      </c>
      <c r="G525" s="23">
        <f t="shared" si="46"/>
        <v>7.3181208864650529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si="43"/>
        <v>1.3253442615207367</v>
      </c>
      <c r="E526" s="23">
        <f t="shared" si="44"/>
        <v>0.75376510434517874</v>
      </c>
      <c r="F526" s="23">
        <f t="shared" si="45"/>
        <v>0.65586825785803593</v>
      </c>
      <c r="G526" s="23">
        <f t="shared" si="46"/>
        <v>7.312251565108121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si="43"/>
        <v>1.3255602176319232</v>
      </c>
      <c r="E527" s="23">
        <f t="shared" si="44"/>
        <v>0.75567002758402357</v>
      </c>
      <c r="F527" s="23">
        <f t="shared" si="45"/>
        <v>0.6553824284274451</v>
      </c>
      <c r="G527" s="23">
        <f t="shared" si="46"/>
        <v>7.3063906248560002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si="43"/>
        <v>1.3257749728764008</v>
      </c>
      <c r="E528" s="23">
        <f t="shared" si="44"/>
        <v>0.75757402169942711</v>
      </c>
      <c r="F528" s="23">
        <f t="shared" si="45"/>
        <v>0.65489728957544013</v>
      </c>
      <c r="G528" s="23">
        <f t="shared" si="46"/>
        <v>7.3005380155932702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si="43"/>
        <v>1.3259885361412365</v>
      </c>
      <c r="E529" s="23">
        <f t="shared" si="44"/>
        <v>0.75947709185318657</v>
      </c>
      <c r="F529" s="23">
        <f t="shared" si="45"/>
        <v>0.65441283719955357</v>
      </c>
      <c r="G529" s="23">
        <f t="shared" si="46"/>
        <v>7.294693687828655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si="43"/>
        <v>1.3262009162314388</v>
      </c>
      <c r="E530" s="23">
        <f t="shared" si="44"/>
        <v>0.76137924316893391</v>
      </c>
      <c r="F530" s="23">
        <f t="shared" si="45"/>
        <v>0.65392906724835931</v>
      </c>
      <c r="G530" s="23">
        <f t="shared" si="46"/>
        <v>7.2888575926866368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si="43"/>
        <v>1.3264121218708629</v>
      </c>
      <c r="E531" s="23">
        <f t="shared" si="44"/>
        <v>0.76328048073248833</v>
      </c>
      <c r="F531" s="23">
        <f t="shared" si="45"/>
        <v>0.65344597572078666</v>
      </c>
      <c r="G531" s="23">
        <f t="shared" si="46"/>
        <v>7.2830296818991727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si="43"/>
        <v>1.3266221617031091</v>
      </c>
      <c r="E532" s="23">
        <f t="shared" si="44"/>
        <v>0.76518080959220469</v>
      </c>
      <c r="F532" s="23">
        <f t="shared" si="45"/>
        <v>0.65296355866544309</v>
      </c>
      <c r="G532" s="23">
        <f t="shared" si="46"/>
        <v>7.2772099077975207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si="43"/>
        <v>1.3268310442924054</v>
      </c>
      <c r="E533" s="23">
        <f t="shared" si="44"/>
        <v>0.7670802347593173</v>
      </c>
      <c r="F533" s="23">
        <f t="shared" si="45"/>
        <v>0.65248181217994783</v>
      </c>
      <c r="G533" s="23">
        <f t="shared" si="46"/>
        <v>7.2713982233042147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si="43"/>
        <v>1.3270387781244806</v>
      </c>
      <c r="E534" s="23">
        <f t="shared" si="44"/>
        <v>0.76897876120828057</v>
      </c>
      <c r="F534" s="23">
        <f t="shared" si="45"/>
        <v>0.65200073241027456</v>
      </c>
      <c r="G534" s="23">
        <f t="shared" si="46"/>
        <v>7.2655945819251206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si="43"/>
        <v>1.3272453716074271</v>
      </c>
      <c r="E535" s="23">
        <f t="shared" si="44"/>
        <v>0.77087639387710671</v>
      </c>
      <c r="F535" s="23">
        <f t="shared" si="45"/>
        <v>0.65152031555010337</v>
      </c>
      <c r="G535" s="23">
        <f t="shared" si="46"/>
        <v>7.2597989377416265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si="43"/>
        <v>1.3274508330725514</v>
      </c>
      <c r="E536" s="23">
        <f t="shared" si="44"/>
        <v>0.77277313766769751</v>
      </c>
      <c r="F536" s="23">
        <f t="shared" si="45"/>
        <v>0.65104055784018255</v>
      </c>
      <c r="G536" s="23">
        <f t="shared" si="46"/>
        <v>7.2540112454029382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si="43"/>
        <v>1.3276551707752136</v>
      </c>
      <c r="E537" s="23">
        <f t="shared" si="44"/>
        <v>0.77466899744617479</v>
      </c>
      <c r="F537" s="23">
        <f t="shared" si="45"/>
        <v>0.65056145556769951</v>
      </c>
      <c r="G537" s="23">
        <f t="shared" si="46"/>
        <v>7.248231460118495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si="43"/>
        <v>1.3278583928956562</v>
      </c>
      <c r="E538" s="23">
        <f t="shared" si="44"/>
        <v>0.77656397804320587</v>
      </c>
      <c r="F538" s="23">
        <f t="shared" si="45"/>
        <v>0.65008300506565997</v>
      </c>
      <c r="G538" s="23">
        <f t="shared" si="46"/>
        <v>7.2424595376504808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si="43"/>
        <v>1.3280605075398251</v>
      </c>
      <c r="E539" s="23">
        <f t="shared" si="44"/>
        <v>0.77845808425432594</v>
      </c>
      <c r="F539" s="23">
        <f t="shared" si="45"/>
        <v>0.6496052027122764</v>
      </c>
      <c r="G539" s="23">
        <f t="shared" si="46"/>
        <v>7.2366954343064362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si="43"/>
        <v>1.3282615227401748</v>
      </c>
      <c r="E540" s="23">
        <f t="shared" si="44"/>
        <v>0.7803513208402566</v>
      </c>
      <c r="F540" s="23">
        <f t="shared" si="45"/>
        <v>0.64912804493036602</v>
      </c>
      <c r="G540" s="23">
        <f t="shared" si="46"/>
        <v>7.2309391069320128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si="43"/>
        <v>1.3284614464564688</v>
      </c>
      <c r="E541" s="23">
        <f t="shared" si="44"/>
        <v>0.78224369252722181</v>
      </c>
      <c r="F541" s="23">
        <f t="shared" si="45"/>
        <v>0.64865152818675575</v>
      </c>
      <c r="G541" s="23">
        <f t="shared" si="46"/>
        <v>7.2251905129037786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si="43"/>
        <v>1.3286602865765669</v>
      </c>
      <c r="E542" s="23">
        <f t="shared" si="44"/>
        <v>0.78413520400725956</v>
      </c>
      <c r="F542" s="23">
        <f t="shared" si="45"/>
        <v>0.64817564899169677</v>
      </c>
      <c r="G542" s="23">
        <f t="shared" si="46"/>
        <v>7.2194496101221679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si="43"/>
        <v>1.3288580509172025</v>
      </c>
      <c r="E543" s="23">
        <f t="shared" si="44"/>
        <v>0.78602585993853002</v>
      </c>
      <c r="F543" s="23">
        <f t="shared" si="45"/>
        <v>0.6477004038982872</v>
      </c>
      <c r="G543" s="23">
        <f t="shared" si="46"/>
        <v>7.2137163570045066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si="43"/>
        <v>1.3290547472247523</v>
      </c>
      <c r="E544" s="23">
        <f t="shared" si="44"/>
        <v>0.78791566494562104</v>
      </c>
      <c r="F544" s="23">
        <f t="shared" si="45"/>
        <v>0.64722578950190268</v>
      </c>
      <c r="G544" s="23">
        <f t="shared" si="46"/>
        <v>7.207990712478149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si="43"/>
        <v>1.3292503831759932</v>
      </c>
      <c r="E545" s="23">
        <f t="shared" si="44"/>
        <v>0.78980462361984993</v>
      </c>
      <c r="F545" s="23">
        <f t="shared" si="45"/>
        <v>0.64675180243963526</v>
      </c>
      <c r="G545" s="23">
        <f t="shared" si="46"/>
        <v>7.2022726359737081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si="49">1+$E$14/$E$13*(1-$C$19^2/C546^2)</f>
        <v>1.329444966378853</v>
      </c>
      <c r="E546" s="23">
        <f t="shared" ref="E546:E609" si="50">$C$20*(C546/$C$19-$C$19/C546)</f>
        <v>0.79169274051956307</v>
      </c>
      <c r="F546" s="23">
        <f t="shared" ref="F546:F609" si="51">(D546^2+E546^2)^0.5/(D546^2+E546^2)</f>
        <v>0.64627843938973961</v>
      </c>
      <c r="G546" s="23">
        <f t="shared" ref="G546:G609" si="52">F546*$C$22/$C$12-$C$3</f>
        <v>7.196562087418374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si="49"/>
        <v>1.3296385043731485</v>
      </c>
      <c r="E547" s="23">
        <f t="shared" si="50"/>
        <v>0.79358002017042917</v>
      </c>
      <c r="F547" s="23">
        <f t="shared" si="51"/>
        <v>0.6458056970710887</v>
      </c>
      <c r="G547" s="23">
        <f t="shared" si="52"/>
        <v>7.1908590272293429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si="49"/>
        <v>1.3298310046313171</v>
      </c>
      <c r="E548" s="23">
        <f t="shared" si="50"/>
        <v>0.79546646706573421</v>
      </c>
      <c r="F548" s="23">
        <f t="shared" si="51"/>
        <v>0.64533357224263421</v>
      </c>
      <c r="G548" s="23">
        <f t="shared" si="52"/>
        <v>7.1851634163073195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si="49"/>
        <v>1.3300224745591378</v>
      </c>
      <c r="E549" s="23">
        <f t="shared" si="50"/>
        <v>0.79735208566666804</v>
      </c>
      <c r="F549" s="23">
        <f t="shared" si="51"/>
        <v>0.64486206170287774</v>
      </c>
      <c r="G549" s="23">
        <f t="shared" si="52"/>
        <v>7.1794752160301218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si="49"/>
        <v>1.3302129214964427</v>
      </c>
      <c r="E550" s="23">
        <f t="shared" si="50"/>
        <v>0.79923688040261331</v>
      </c>
      <c r="F550" s="23">
        <f t="shared" si="51"/>
        <v>0.64439116228934712</v>
      </c>
      <c r="G550" s="23">
        <f t="shared" si="52"/>
        <v>7.1737943882463764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si="49"/>
        <v>1.3304023527178215</v>
      </c>
      <c r="E551" s="23">
        <f t="shared" si="50"/>
        <v>0.80112085567142488</v>
      </c>
      <c r="F551" s="23">
        <f t="shared" si="51"/>
        <v>0.64392087087808125</v>
      </c>
      <c r="G551" s="23">
        <f t="shared" si="52"/>
        <v>7.1681208952692996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si="49"/>
        <v>1.3305907754333157</v>
      </c>
      <c r="E552" s="23">
        <f t="shared" si="50"/>
        <v>0.80300401583971315</v>
      </c>
      <c r="F552" s="23">
        <f t="shared" si="51"/>
        <v>0.64345118438312154</v>
      </c>
      <c r="G552" s="23">
        <f t="shared" si="52"/>
        <v>7.16245469987056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si="49"/>
        <v>1.3307781967891048</v>
      </c>
      <c r="E553" s="23">
        <f t="shared" si="50"/>
        <v>0.80488636524311896</v>
      </c>
      <c r="F553" s="23">
        <f t="shared" si="51"/>
        <v>0.64298209975601084</v>
      </c>
      <c r="G553" s="23">
        <f t="shared" si="52"/>
        <v>7.156795765274234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si="49"/>
        <v>1.3309646238681834</v>
      </c>
      <c r="E554" s="23">
        <f t="shared" si="50"/>
        <v>0.80676790818658906</v>
      </c>
      <c r="F554" s="23">
        <f t="shared" si="51"/>
        <v>0.64251361398529916</v>
      </c>
      <c r="G554" s="23">
        <f t="shared" si="52"/>
        <v>7.1511440551508478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si="49"/>
        <v>1.3311500636910312</v>
      </c>
      <c r="E555" s="23">
        <f t="shared" si="50"/>
        <v>0.80864864894464583</v>
      </c>
      <c r="F555" s="23">
        <f t="shared" si="51"/>
        <v>0.64204572409605587</v>
      </c>
      <c r="G555" s="23">
        <f t="shared" si="52"/>
        <v>7.1454995336114848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si="49"/>
        <v>1.3313345232162732</v>
      </c>
      <c r="E556" s="23">
        <f t="shared" si="50"/>
        <v>0.81052859176165626</v>
      </c>
      <c r="F556" s="23">
        <f t="shared" si="51"/>
        <v>0.64157842714939006</v>
      </c>
      <c r="G556" s="23">
        <f t="shared" si="52"/>
        <v>7.1398621652020093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si="49"/>
        <v>1.3315180093413332</v>
      </c>
      <c r="E557" s="23">
        <f t="shared" si="50"/>
        <v>0.81240774085209799</v>
      </c>
      <c r="F557" s="23">
        <f t="shared" si="51"/>
        <v>0.6411117202419756</v>
      </c>
      <c r="G557" s="23">
        <f t="shared" si="52"/>
        <v>7.1342319148973266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si="49"/>
        <v>1.3317005289030783</v>
      </c>
      <c r="E558" s="23">
        <f t="shared" si="50"/>
        <v>0.81428610040082106</v>
      </c>
      <c r="F558" s="23">
        <f t="shared" si="51"/>
        <v>0.64064560050558417</v>
      </c>
      <c r="G558" s="23">
        <f t="shared" si="52"/>
        <v>7.1286087480957558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si="49"/>
        <v>1.3318820886784553</v>
      </c>
      <c r="E559" s="23">
        <f t="shared" si="50"/>
        <v>0.81616367456330818</v>
      </c>
      <c r="F559" s="23">
        <f t="shared" si="51"/>
        <v>0.6401800651066244</v>
      </c>
      <c r="G559" s="23">
        <f t="shared" si="52"/>
        <v>7.1229926306134717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si="49"/>
        <v>1.3320626953851205</v>
      </c>
      <c r="E560" s="23">
        <f t="shared" si="50"/>
        <v>0.81804046746593195</v>
      </c>
      <c r="F560" s="23">
        <f t="shared" si="51"/>
        <v>0.63971511124568736</v>
      </c>
      <c r="G560" s="23">
        <f t="shared" si="52"/>
        <v>7.117383528679011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si="49"/>
        <v>1.3322423556820606</v>
      </c>
      <c r="E561" s="23">
        <f t="shared" si="50"/>
        <v>0.81991648320620891</v>
      </c>
      <c r="F561" s="23">
        <f t="shared" si="51"/>
        <v>0.63925073615709804</v>
      </c>
      <c r="G561" s="23">
        <f t="shared" si="52"/>
        <v>7.1117814089278779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si="49"/>
        <v>1.3324210761702073</v>
      </c>
      <c r="E562" s="23">
        <f t="shared" si="50"/>
        <v>0.82179172585305205</v>
      </c>
      <c r="F562" s="23">
        <f t="shared" si="51"/>
        <v>0.63878693710847312</v>
      </c>
      <c r="G562" s="23">
        <f t="shared" si="52"/>
        <v>7.1061862383971945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si="49"/>
        <v>1.3325988633930423</v>
      </c>
      <c r="E563" s="23">
        <f t="shared" si="50"/>
        <v>0.82366619944701969</v>
      </c>
      <c r="F563" s="23">
        <f t="shared" si="51"/>
        <v>0.63832371140028576</v>
      </c>
      <c r="G563" s="23">
        <f t="shared" si="52"/>
        <v>7.1005979845204577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si="49"/>
        <v>1.3327757238371973</v>
      </c>
      <c r="E564" s="23">
        <f t="shared" si="50"/>
        <v>0.82553990800056098</v>
      </c>
      <c r="F564" s="23">
        <f t="shared" si="51"/>
        <v>0.63786105636543466</v>
      </c>
      <c r="G564" s="23">
        <f t="shared" si="52"/>
        <v>7.0950166151223399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si="49"/>
        <v>1.3329516639330454</v>
      </c>
      <c r="E565" s="23">
        <f t="shared" si="50"/>
        <v>0.82741285549826193</v>
      </c>
      <c r="F565" s="23">
        <f t="shared" si="51"/>
        <v>0.63739896936882001</v>
      </c>
      <c r="G565" s="23">
        <f t="shared" si="52"/>
        <v>7.0894420984135715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si="49"/>
        <v>1.3331266900552858</v>
      </c>
      <c r="E566" s="23">
        <f t="shared" si="50"/>
        <v>0.82928504589708507</v>
      </c>
      <c r="F566" s="23">
        <f t="shared" si="51"/>
        <v>0.63693744780692585</v>
      </c>
      <c r="G566" s="23">
        <f t="shared" si="52"/>
        <v>7.083874402985904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si="49"/>
        <v>1.3333008085235201</v>
      </c>
      <c r="E567" s="23">
        <f t="shared" si="50"/>
        <v>0.8311564831266095</v>
      </c>
      <c r="F567" s="23">
        <f t="shared" si="51"/>
        <v>0.63647648910740651</v>
      </c>
      <c r="G567" s="23">
        <f t="shared" si="52"/>
        <v>7.0783134978071205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si="49"/>
        <v>1.3334740256028246</v>
      </c>
      <c r="E568" s="23">
        <f t="shared" si="50"/>
        <v>0.83302717108926683</v>
      </c>
      <c r="F568" s="23">
        <f t="shared" si="51"/>
        <v>0.63601609072868048</v>
      </c>
      <c r="G568" s="23">
        <f t="shared" si="52"/>
        <v>7.0727593522161376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si="49"/>
        <v>1.3336463475043123</v>
      </c>
      <c r="E569" s="23">
        <f t="shared" si="50"/>
        <v>0.83489711366057517</v>
      </c>
      <c r="F569" s="23">
        <f t="shared" si="51"/>
        <v>0.63555625015952832</v>
      </c>
      <c r="G569" s="23">
        <f t="shared" si="52"/>
        <v>7.0672119359181504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si="49"/>
        <v>1.3338177803856908</v>
      </c>
      <c r="E570" s="23">
        <f t="shared" si="50"/>
        <v>0.83676631468937135</v>
      </c>
      <c r="F570" s="23">
        <f t="shared" si="51"/>
        <v>0.63509696491869694</v>
      </c>
      <c r="G570" s="23">
        <f t="shared" si="52"/>
        <v>7.0616712189798623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si="49"/>
        <v>1.3339883303518116</v>
      </c>
      <c r="E571" s="23">
        <f t="shared" si="50"/>
        <v>0.83863477799803898</v>
      </c>
      <c r="F571" s="23">
        <f t="shared" si="51"/>
        <v>0.63463823255450924</v>
      </c>
      <c r="G571" s="23">
        <f t="shared" si="52"/>
        <v>7.0561371718247772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si="49"/>
        <v>1.3341580034552143</v>
      </c>
      <c r="E572" s="23">
        <f t="shared" si="50"/>
        <v>0.84050250738273713</v>
      </c>
      <c r="F572" s="23">
        <f t="shared" si="51"/>
        <v>0.63418005064447791</v>
      </c>
      <c r="G572" s="23">
        <f t="shared" si="52"/>
        <v>7.0506097652285362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si="49"/>
        <v>1.3343268056966626</v>
      </c>
      <c r="E573" s="23">
        <f t="shared" si="50"/>
        <v>0.84236950661362275</v>
      </c>
      <c r="F573" s="23">
        <f t="shared" si="51"/>
        <v>0.63372241679492713</v>
      </c>
      <c r="G573" s="23">
        <f t="shared" si="52"/>
        <v>7.0450889703143567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si="49"/>
        <v>1.3344947430256759</v>
      </c>
      <c r="E574" s="23">
        <f t="shared" si="50"/>
        <v>0.84423577943507488</v>
      </c>
      <c r="F574" s="23">
        <f t="shared" si="51"/>
        <v>0.63326532864061558</v>
      </c>
      <c r="G574" s="23">
        <f t="shared" si="52"/>
        <v>7.0395747585484827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si="49"/>
        <v>1.334661821341053</v>
      </c>
      <c r="E575" s="23">
        <f t="shared" si="50"/>
        <v>0.84610132956591233</v>
      </c>
      <c r="F575" s="23">
        <f t="shared" si="51"/>
        <v>0.63280878384436812</v>
      </c>
      <c r="G575" s="23">
        <f t="shared" si="52"/>
        <v>7.0340671017357437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si="49"/>
        <v>1.3348280464913906</v>
      </c>
      <c r="E576" s="23">
        <f t="shared" si="50"/>
        <v>0.84796616069961417</v>
      </c>
      <c r="F576" s="23">
        <f t="shared" si="51"/>
        <v>0.63235278009671014</v>
      </c>
      <c r="G576" s="23">
        <f t="shared" si="52"/>
        <v>7.0285659720151425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si="49"/>
        <v>1.3349934242755941</v>
      </c>
      <c r="E577" s="23">
        <f t="shared" si="50"/>
        <v>0.84983027650453302</v>
      </c>
      <c r="F577" s="23">
        <f t="shared" si="51"/>
        <v>0.63189731511550795</v>
      </c>
      <c r="G577" s="23">
        <f t="shared" si="52"/>
        <v>7.0230713418555153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si="49"/>
        <v>1.3351579604433845</v>
      </c>
      <c r="E578" s="23">
        <f t="shared" si="50"/>
        <v>0.85169368062410911</v>
      </c>
      <c r="F578" s="23">
        <f t="shared" si="51"/>
        <v>0.63144238664561381</v>
      </c>
      <c r="G578" s="23">
        <f t="shared" si="52"/>
        <v>7.0175831840512517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si="49"/>
        <v>1.3353216606957976</v>
      </c>
      <c r="E579" s="23">
        <f t="shared" si="50"/>
        <v>0.85355637667708151</v>
      </c>
      <c r="F579" s="23">
        <f t="shared" si="51"/>
        <v>0.63098799245851511</v>
      </c>
      <c r="G579" s="23">
        <f t="shared" si="52"/>
        <v>7.0121014717180623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si="49"/>
        <v>1.3354845306856782</v>
      </c>
      <c r="E580" s="23">
        <f t="shared" si="50"/>
        <v>0.85541836825769668</v>
      </c>
      <c r="F580" s="23">
        <f t="shared" si="51"/>
        <v>0.63053413035198924</v>
      </c>
      <c r="G580" s="23">
        <f t="shared" si="52"/>
        <v>7.0066261782888137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si="49"/>
        <v>1.3356465760181668</v>
      </c>
      <c r="E581" s="23">
        <f t="shared" si="50"/>
        <v>0.8572796589359164</v>
      </c>
      <c r="F581" s="23">
        <f t="shared" si="51"/>
        <v>0.63008079814976292</v>
      </c>
      <c r="G581" s="23">
        <f t="shared" si="52"/>
        <v>7.0011572775094209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si="49"/>
        <v>1.3358078022511841</v>
      </c>
      <c r="E582" s="23">
        <f t="shared" si="50"/>
        <v>0.85914025225762081</v>
      </c>
      <c r="F582" s="23">
        <f t="shared" si="51"/>
        <v>0.62962799370117473</v>
      </c>
      <c r="G582" s="23">
        <f t="shared" si="52"/>
        <v>6.9956947434347727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si="49"/>
        <v>1.335968214895906</v>
      </c>
      <c r="E583" s="23">
        <f t="shared" si="50"/>
        <v>0.86100015174481292</v>
      </c>
      <c r="F583" s="23">
        <f t="shared" si="51"/>
        <v>0.62917571488084401</v>
      </c>
      <c r="G583" s="23">
        <f t="shared" si="52"/>
        <v>6.9902385504247402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si="49"/>
        <v>1.3361278194172346</v>
      </c>
      <c r="E584" s="23">
        <f t="shared" si="50"/>
        <v>0.8628593608958175</v>
      </c>
      <c r="F584" s="23">
        <f t="shared" si="51"/>
        <v>0.62872395958834371</v>
      </c>
      <c r="G584" s="23">
        <f t="shared" si="52"/>
        <v>6.9847886731402307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si="49"/>
        <v>1.3362866212342643</v>
      </c>
      <c r="E585" s="23">
        <f t="shared" si="50"/>
        <v>0.86471788318548137</v>
      </c>
      <c r="F585" s="23">
        <f t="shared" si="51"/>
        <v>0.62827272574787651</v>
      </c>
      <c r="G585" s="23">
        <f t="shared" si="52"/>
        <v>6.9793450865392774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si="49"/>
        <v>1.3364446257207412</v>
      </c>
      <c r="E586" s="23">
        <f t="shared" si="50"/>
        <v>0.86657572206536937</v>
      </c>
      <c r="F586" s="23">
        <f t="shared" si="51"/>
        <v>0.62782201130795667</v>
      </c>
      <c r="G586" s="23">
        <f t="shared" si="52"/>
        <v>6.9739077658732054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si="49"/>
        <v>1.3366018382055187</v>
      </c>
      <c r="E587" s="23">
        <f t="shared" si="50"/>
        <v>0.86843288096395821</v>
      </c>
      <c r="F587" s="23">
        <f t="shared" si="51"/>
        <v>0.62737181424109478</v>
      </c>
      <c r="G587" s="23">
        <f t="shared" si="52"/>
        <v>6.9684766866828234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si="49"/>
        <v>1.3367582639730056</v>
      </c>
      <c r="E588" s="23">
        <f t="shared" si="50"/>
        <v>0.87028936328683049</v>
      </c>
      <c r="F588" s="23">
        <f t="shared" si="51"/>
        <v>0.6269221325434885</v>
      </c>
      <c r="G588" s="23">
        <f t="shared" si="52"/>
        <v>6.9630518247946966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si="49"/>
        <v>1.3369139082636103</v>
      </c>
      <c r="E589" s="23">
        <f t="shared" si="50"/>
        <v>0.87214517241686484</v>
      </c>
      <c r="F589" s="23">
        <f t="shared" si="51"/>
        <v>0.62647296423471543</v>
      </c>
      <c r="G589" s="23">
        <f t="shared" si="52"/>
        <v>6.9576331563174429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si="49"/>
        <v>1.3370687762741811</v>
      </c>
      <c r="E590" s="23">
        <f t="shared" si="50"/>
        <v>0.87400031171442483</v>
      </c>
      <c r="F590" s="23">
        <f t="shared" si="51"/>
        <v>0.62602430735743131</v>
      </c>
      <c r="G590" s="23">
        <f t="shared" si="52"/>
        <v>6.9522206576380876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si="49"/>
        <v>1.3372228731584381</v>
      </c>
      <c r="E591" s="23">
        <f t="shared" si="50"/>
        <v>0.87585478451754606</v>
      </c>
      <c r="F591" s="23">
        <f t="shared" si="51"/>
        <v>0.62557615997707172</v>
      </c>
      <c r="G591" s="23">
        <f t="shared" si="52"/>
        <v>6.9468143054184672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si="49"/>
        <v>1.3373762040274031</v>
      </c>
      <c r="E592" s="23">
        <f t="shared" si="50"/>
        <v>0.87770859414212099</v>
      </c>
      <c r="F592" s="23">
        <f t="shared" si="51"/>
        <v>0.62512852018155851</v>
      </c>
      <c r="G592" s="23">
        <f t="shared" si="52"/>
        <v>6.9414140765916885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si="49"/>
        <v>1.3375287739498236</v>
      </c>
      <c r="E593" s="23">
        <f t="shared" si="50"/>
        <v>0.87956174388208319</v>
      </c>
      <c r="F593" s="23">
        <f t="shared" si="51"/>
        <v>0.62468138608100821</v>
      </c>
      <c r="G593" s="23">
        <f t="shared" si="52"/>
        <v>6.9360199483586102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si="49"/>
        <v>1.3376805879525908</v>
      </c>
      <c r="E594" s="23">
        <f t="shared" si="50"/>
        <v>0.88141423700958765</v>
      </c>
      <c r="F594" s="23">
        <f t="shared" si="51"/>
        <v>0.62423475580744714</v>
      </c>
      <c r="G594" s="23">
        <f t="shared" si="52"/>
        <v>6.9306318981844033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si="49"/>
        <v>1.3378316510211541</v>
      </c>
      <c r="E595" s="23">
        <f t="shared" si="50"/>
        <v>0.88326607677519109</v>
      </c>
      <c r="F595" s="23">
        <f t="shared" si="51"/>
        <v>0.62378862751452735</v>
      </c>
      <c r="G595" s="23">
        <f t="shared" si="52"/>
        <v>6.9252499037951312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si="49"/>
        <v>1.337981968099931</v>
      </c>
      <c r="E596" s="23">
        <f t="shared" si="50"/>
        <v>0.88511726640802946</v>
      </c>
      <c r="F596" s="23">
        <f t="shared" si="51"/>
        <v>0.62334299937724846</v>
      </c>
      <c r="G596" s="23">
        <f t="shared" si="52"/>
        <v>6.9198739431743865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si="49"/>
        <v>1.3381315440927104</v>
      </c>
      <c r="E597" s="23">
        <f t="shared" si="50"/>
        <v>0.88696780911599515</v>
      </c>
      <c r="F597" s="23">
        <f t="shared" si="51"/>
        <v>0.62289786959168225</v>
      </c>
      <c r="G597" s="23">
        <f t="shared" si="52"/>
        <v>6.9145039945599738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si="49"/>
        <v>1.3382803838630539</v>
      </c>
      <c r="E598" s="23">
        <f t="shared" si="50"/>
        <v>0.8888177080859101</v>
      </c>
      <c r="F598" s="23">
        <f t="shared" si="51"/>
        <v>0.62245323637470051</v>
      </c>
      <c r="G598" s="23">
        <f t="shared" si="52"/>
        <v>6.9091400364406219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si="49"/>
        <v>1.3384284922346903</v>
      </c>
      <c r="E599" s="23">
        <f t="shared" si="50"/>
        <v>0.89066696648369892</v>
      </c>
      <c r="F599" s="23">
        <f t="shared" si="51"/>
        <v>0.62200909796370774</v>
      </c>
      <c r="G599" s="23">
        <f t="shared" si="52"/>
        <v>6.9037820475527631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si="49"/>
        <v>1.3385758739919069</v>
      </c>
      <c r="E600" s="23">
        <f t="shared" si="50"/>
        <v>0.89251558745456028</v>
      </c>
      <c r="F600" s="23">
        <f t="shared" si="51"/>
        <v>0.62156545261637597</v>
      </c>
      <c r="G600" s="23">
        <f t="shared" si="52"/>
        <v>6.8984300068773345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si="49"/>
        <v>1.3387225338799349</v>
      </c>
      <c r="E601" s="23">
        <f t="shared" si="50"/>
        <v>0.89436357412313627</v>
      </c>
      <c r="F601" s="23">
        <f t="shared" si="51"/>
        <v>0.62112229861038404</v>
      </c>
      <c r="G601" s="23">
        <f t="shared" si="52"/>
        <v>6.8930838936366285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si="49"/>
        <v>1.3388684766053331</v>
      </c>
      <c r="E602" s="23">
        <f t="shared" si="50"/>
        <v>0.89621092959367921</v>
      </c>
      <c r="F602" s="23">
        <f t="shared" si="51"/>
        <v>0.62067963424315931</v>
      </c>
      <c r="G602" s="23">
        <f t="shared" si="52"/>
        <v>6.8877436872911808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si="49"/>
        <v>1.3390137068363637</v>
      </c>
      <c r="E603" s="23">
        <f t="shared" si="50"/>
        <v>0.89805765695021877</v>
      </c>
      <c r="F603" s="23">
        <f t="shared" si="51"/>
        <v>0.62023745783162409</v>
      </c>
      <c r="G603" s="23">
        <f t="shared" si="52"/>
        <v>6.8824093675367086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si="49"/>
        <v>1.3391582292033672</v>
      </c>
      <c r="E604" s="23">
        <f t="shared" si="50"/>
        <v>0.89990375925672539</v>
      </c>
      <c r="F604" s="23">
        <f t="shared" si="51"/>
        <v>0.61979576771194411</v>
      </c>
      <c r="G604" s="23">
        <f t="shared" si="52"/>
        <v>6.8770809143010778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si="49"/>
        <v>1.33930204829913</v>
      </c>
      <c r="E605" s="23">
        <f t="shared" si="50"/>
        <v>0.90174923955727437</v>
      </c>
      <c r="F605" s="23">
        <f t="shared" si="51"/>
        <v>0.61935456223928098</v>
      </c>
      <c r="G605" s="23">
        <f t="shared" si="52"/>
        <v>6.8717583077413193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si="49"/>
        <v>1.3394451686792506</v>
      </c>
      <c r="E606" s="23">
        <f t="shared" si="50"/>
        <v>0.90359410087620562</v>
      </c>
      <c r="F606" s="23">
        <f t="shared" si="51"/>
        <v>0.61891383978754788</v>
      </c>
      <c r="G606" s="23">
        <f t="shared" si="52"/>
        <v>6.8664415282406743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si="49"/>
        <v>1.3395875948624991</v>
      </c>
      <c r="E607" s="23">
        <f t="shared" si="50"/>
        <v>0.90543834621828434</v>
      </c>
      <c r="F607" s="23">
        <f t="shared" si="51"/>
        <v>0.61847359874916796</v>
      </c>
      <c r="G607" s="23">
        <f t="shared" si="52"/>
        <v>6.8611305564056861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si="49"/>
        <v>1.3397293313311749</v>
      </c>
      <c r="E608" s="23">
        <f t="shared" si="50"/>
        <v>0.90728197856885873</v>
      </c>
      <c r="F608" s="23">
        <f t="shared" si="51"/>
        <v>0.61803383753483621</v>
      </c>
      <c r="G608" s="23">
        <f t="shared" si="52"/>
        <v>6.8558253730633281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si="49"/>
        <v>1.3398703825314591</v>
      </c>
      <c r="E609" s="23">
        <f t="shared" si="50"/>
        <v>0.90912500089401638</v>
      </c>
      <c r="F609" s="23">
        <f t="shared" si="51"/>
        <v>0.61759455457328494</v>
      </c>
      <c r="G609" s="23">
        <f t="shared" si="52"/>
        <v>6.8505259592581673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si="55">1+$E$14/$E$13*(1-$C$19^2/C610^2)</f>
        <v>1.3400107528737628</v>
      </c>
      <c r="E610" s="23">
        <f t="shared" ref="E610:E673" si="56">$C$20*(C610/$C$19-$C$19/C610)</f>
        <v>0.91096741614074073</v>
      </c>
      <c r="F610" s="23">
        <f t="shared" ref="F610:F673" si="57">(D610^2+E610^2)^0.5/(D610^2+E610^2)</f>
        <v>0.6171557483110508</v>
      </c>
      <c r="G610" s="23">
        <f t="shared" ref="G610:G673" si="58">F610*$C$22/$C$12-$C$3</f>
        <v>6.845232296249562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si="55"/>
        <v>1.3401504467330727</v>
      </c>
      <c r="E611" s="23">
        <f t="shared" si="56"/>
        <v>0.91280922723706193</v>
      </c>
      <c r="F611" s="23">
        <f t="shared" si="57"/>
        <v>0.6167174172122466</v>
      </c>
      <c r="G611" s="23">
        <f t="shared" si="58"/>
        <v>6.8399443655089049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si="55"/>
        <v>1.3402894684492908</v>
      </c>
      <c r="E612" s="23">
        <f t="shared" si="56"/>
        <v>0.91465043709221217</v>
      </c>
      <c r="F612" s="23">
        <f t="shared" si="57"/>
        <v>0.61627955975833482</v>
      </c>
      <c r="G612" s="23">
        <f t="shared" si="58"/>
        <v>6.8346621487168884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si="55"/>
        <v>1.3404278223275723</v>
      </c>
      <c r="E613" s="23">
        <f t="shared" si="56"/>
        <v>0.91649104859677355</v>
      </c>
      <c r="F613" s="23">
        <f t="shared" si="57"/>
        <v>0.61584217444790512</v>
      </c>
      <c r="G613" s="23">
        <f t="shared" si="58"/>
        <v>6.8293856277608285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si="55"/>
        <v>1.3405655126386589</v>
      </c>
      <c r="E614" s="23">
        <f t="shared" si="56"/>
        <v>0.91833106462282943</v>
      </c>
      <c r="F614" s="23">
        <f t="shared" si="57"/>
        <v>0.61540525979645311</v>
      </c>
      <c r="G614" s="23">
        <f t="shared" si="58"/>
        <v>6.8241147847319867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si="55"/>
        <v>1.3407025436192084</v>
      </c>
      <c r="E615" s="23">
        <f t="shared" si="56"/>
        <v>0.92017048802410994</v>
      </c>
      <c r="F615" s="23">
        <f t="shared" si="57"/>
        <v>0.61496881433616402</v>
      </c>
      <c r="G615" s="23">
        <f t="shared" si="58"/>
        <v>6.8188496019229659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si="55"/>
        <v>1.34083891947212</v>
      </c>
      <c r="E616" s="23">
        <f t="shared" si="56"/>
        <v>0.9220093216361408</v>
      </c>
      <c r="F616" s="23">
        <f t="shared" si="57"/>
        <v>0.61453283661569746</v>
      </c>
      <c r="G616" s="23">
        <f t="shared" si="58"/>
        <v>6.8135900618251126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si="55"/>
        <v>1.3409746443668569</v>
      </c>
      <c r="E617" s="23">
        <f t="shared" si="56"/>
        <v>0.92384756827638648</v>
      </c>
      <c r="F617" s="23">
        <f t="shared" si="57"/>
        <v>0.61409732519997606</v>
      </c>
      <c r="G617" s="23">
        <f t="shared" si="58"/>
        <v>6.8083361471259654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si="55"/>
        <v>1.3411097224397655</v>
      </c>
      <c r="E618" s="23">
        <f t="shared" si="56"/>
        <v>0.92568523074439468</v>
      </c>
      <c r="F618" s="23">
        <f t="shared" si="57"/>
        <v>0.61366227866997602</v>
      </c>
      <c r="G618" s="23">
        <f t="shared" si="58"/>
        <v>6.8030878407067323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si="55"/>
        <v>1.3412441577943901</v>
      </c>
      <c r="E619" s="23">
        <f t="shared" si="56"/>
        <v>0.92752231182193745</v>
      </c>
      <c r="F619" s="23">
        <f t="shared" si="57"/>
        <v>0.61322769562252122</v>
      </c>
      <c r="G619" s="23">
        <f t="shared" si="58"/>
        <v>6.7978451256398014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si="55"/>
        <v>1.3413779545017843</v>
      </c>
      <c r="E620" s="23">
        <f t="shared" si="56"/>
        <v>0.92935881427315359</v>
      </c>
      <c r="F620" s="23">
        <f t="shared" si="57"/>
        <v>0.61279357467007889</v>
      </c>
      <c r="G620" s="23">
        <f t="shared" si="58"/>
        <v>6.7926079851862813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si="55"/>
        <v>1.3415111166008198</v>
      </c>
      <c r="E621" s="23">
        <f t="shared" si="56"/>
        <v>0.93119474084468712</v>
      </c>
      <c r="F621" s="23">
        <f t="shared" si="57"/>
        <v>0.61235991444055904</v>
      </c>
      <c r="G621" s="23">
        <f t="shared" si="58"/>
        <v>6.7873764027935772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si="55"/>
        <v>1.3416436480984908</v>
      </c>
      <c r="E622" s="23">
        <f t="shared" si="56"/>
        <v>0.9330300942658255</v>
      </c>
      <c r="F622" s="23">
        <f t="shared" si="57"/>
        <v>0.61192671357711614</v>
      </c>
      <c r="G622" s="23">
        <f t="shared" si="58"/>
        <v>6.7821503620930015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si="55"/>
        <v>1.3417755529702151</v>
      </c>
      <c r="E623" s="23">
        <f t="shared" si="56"/>
        <v>0.93486487724863676</v>
      </c>
      <c r="F623" s="23">
        <f t="shared" si="57"/>
        <v>0.61149397073795242</v>
      </c>
      <c r="G623" s="23">
        <f t="shared" si="58"/>
        <v>6.7769298468973966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si="55"/>
        <v>1.3419068351601333</v>
      </c>
      <c r="E624" s="23">
        <f t="shared" si="56"/>
        <v>0.93669909248810534</v>
      </c>
      <c r="F624" s="23">
        <f t="shared" si="57"/>
        <v>0.61106168459612487</v>
      </c>
      <c r="G624" s="23">
        <f t="shared" si="58"/>
        <v>6.7717148411988131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si="55"/>
        <v>1.3420374985814028</v>
      </c>
      <c r="E625" s="23">
        <f t="shared" si="56"/>
        <v>0.93853274266226594</v>
      </c>
      <c r="F625" s="23">
        <f t="shared" si="57"/>
        <v>0.61062985383935442</v>
      </c>
      <c r="G625" s="23">
        <f t="shared" si="58"/>
        <v>6.7665053291662023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si="55"/>
        <v>1.3421675471164893</v>
      </c>
      <c r="E626" s="23">
        <f t="shared" si="56"/>
        <v>0.94036583043233624</v>
      </c>
      <c r="F626" s="23">
        <f t="shared" si="57"/>
        <v>0.61019847716983722</v>
      </c>
      <c r="G626" s="23">
        <f t="shared" si="58"/>
        <v>6.7613012951431415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si="55"/>
        <v>1.3422969846174562</v>
      </c>
      <c r="E627" s="23">
        <f t="shared" si="56"/>
        <v>0.94219835844284994</v>
      </c>
      <c r="F627" s="23">
        <f t="shared" si="57"/>
        <v>0.6097675533040583</v>
      </c>
      <c r="G627" s="23">
        <f t="shared" si="58"/>
        <v>6.7561027236455873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si="55"/>
        <v>1.3424258149062485</v>
      </c>
      <c r="E628" s="23">
        <f t="shared" si="56"/>
        <v>0.9440303293217861</v>
      </c>
      <c r="F628" s="23">
        <f t="shared" si="57"/>
        <v>0.60933708097260875</v>
      </c>
      <c r="G628" s="23">
        <f t="shared" si="58"/>
        <v>6.7509095993596659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si="55"/>
        <v>1.3425540417749757</v>
      </c>
      <c r="E629" s="23">
        <f t="shared" si="56"/>
        <v>0.94586174568069914</v>
      </c>
      <c r="F629" s="23">
        <f t="shared" si="57"/>
        <v>0.60890705892000274</v>
      </c>
      <c r="G629" s="23">
        <f t="shared" si="58"/>
        <v>6.7457219071394716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si="55"/>
        <v>1.3426816689861911</v>
      </c>
      <c r="E630" s="23">
        <f t="shared" si="56"/>
        <v>0.94769261011484629</v>
      </c>
      <c r="F630" s="23">
        <f t="shared" si="57"/>
        <v>0.60847748590450046</v>
      </c>
      <c r="G630" s="23">
        <f t="shared" si="58"/>
        <v>6.740539632004924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si="55"/>
        <v>1.3428087002731672</v>
      </c>
      <c r="E631" s="23">
        <f t="shared" si="56"/>
        <v>0.94952292520331516</v>
      </c>
      <c r="F631" s="23">
        <f t="shared" si="57"/>
        <v>0.60804836069792978</v>
      </c>
      <c r="G631" s="23">
        <f t="shared" si="58"/>
        <v>6.7353627591396252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si="55"/>
        <v>1.3429351393401689</v>
      </c>
      <c r="E632" s="23">
        <f t="shared" si="56"/>
        <v>0.95135269350914975</v>
      </c>
      <c r="F632" s="23">
        <f t="shared" si="57"/>
        <v>0.60761968208551231</v>
      </c>
      <c r="G632" s="23">
        <f t="shared" si="58"/>
        <v>6.7301912738887522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si="55"/>
        <v>1.3430609898627242</v>
      </c>
      <c r="E633" s="23">
        <f t="shared" si="56"/>
        <v>0.9531819175794739</v>
      </c>
      <c r="F633" s="23">
        <f t="shared" si="57"/>
        <v>0.6071914488656911</v>
      </c>
      <c r="G633" s="23">
        <f t="shared" si="58"/>
        <v>6.7250251617569852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si="55"/>
        <v>1.3431862554878897</v>
      </c>
      <c r="E634" s="23">
        <f t="shared" si="56"/>
        <v>0.95501059994561566</v>
      </c>
      <c r="F634" s="23">
        <f t="shared" si="57"/>
        <v>0.60676365984996061</v>
      </c>
      <c r="G634" s="23">
        <f t="shared" si="58"/>
        <v>6.7198644084064512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si="55"/>
        <v>1.3433109398345169</v>
      </c>
      <c r="E635" s="23">
        <f t="shared" si="56"/>
        <v>0.95683874312322881</v>
      </c>
      <c r="F635" s="23">
        <f t="shared" si="57"/>
        <v>0.60633631386269859</v>
      </c>
      <c r="G635" s="23">
        <f t="shared" si="58"/>
        <v>6.7147089996547011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si="55"/>
        <v>1.3434350464935121</v>
      </c>
      <c r="E636" s="23">
        <f t="shared" si="56"/>
        <v>0.95866634961241515</v>
      </c>
      <c r="F636" s="23">
        <f t="shared" si="57"/>
        <v>0.60590940974100005</v>
      </c>
      <c r="G636" s="23">
        <f t="shared" si="58"/>
        <v>6.7095589214727021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si="55"/>
        <v>1.3435585790280951</v>
      </c>
      <c r="E637" s="23">
        <f t="shared" si="56"/>
        <v>0.96049342189784326</v>
      </c>
      <c r="F637" s="23">
        <f t="shared" si="57"/>
        <v>0.60548294633451449</v>
      </c>
      <c r="G637" s="23">
        <f t="shared" si="58"/>
        <v>6.7044141599828766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si="55"/>
        <v>1.3436815409740557</v>
      </c>
      <c r="E638" s="23">
        <f t="shared" si="56"/>
        <v>0.96231996244886775</v>
      </c>
      <c r="F638" s="23">
        <f t="shared" si="57"/>
        <v>0.60505692250528298</v>
      </c>
      <c r="G638" s="23">
        <f t="shared" si="58"/>
        <v>6.6992747014571377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si="55"/>
        <v>1.3438039358400062</v>
      </c>
      <c r="E639" s="23">
        <f t="shared" si="56"/>
        <v>0.96414597371964728</v>
      </c>
      <c r="F639" s="23">
        <f t="shared" si="57"/>
        <v>0.60463133712757966</v>
      </c>
      <c r="G639" s="23">
        <f t="shared" si="58"/>
        <v>6.6941405323149725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si="55"/>
        <v>1.3439257671076317</v>
      </c>
      <c r="E640" s="23">
        <f t="shared" si="56"/>
        <v>0.96597145814926177</v>
      </c>
      <c r="F640" s="23">
        <f t="shared" si="57"/>
        <v>0.60420618908775359</v>
      </c>
      <c r="G640" s="23">
        <f t="shared" si="58"/>
        <v>6.6890116391215404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si="55"/>
        <v>1.3440470382319374</v>
      </c>
      <c r="E641" s="23">
        <f t="shared" si="56"/>
        <v>0.9677964181618266</v>
      </c>
      <c r="F641" s="23">
        <f t="shared" si="57"/>
        <v>0.60378147728407339</v>
      </c>
      <c r="G641" s="23">
        <f t="shared" si="58"/>
        <v>6.683888008585793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si="55"/>
        <v>1.3441677526414944</v>
      </c>
      <c r="E642" s="23">
        <f t="shared" si="56"/>
        <v>0.96962085616660887</v>
      </c>
      <c r="F642" s="23">
        <f t="shared" si="57"/>
        <v>0.60335720062657372</v>
      </c>
      <c r="G642" s="23">
        <f t="shared" si="58"/>
        <v>6.6787696275586272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si="55"/>
        <v>1.3442879137386812</v>
      </c>
      <c r="E643" s="23">
        <f t="shared" si="56"/>
        <v>0.97144477455813916</v>
      </c>
      <c r="F643" s="23">
        <f t="shared" si="57"/>
        <v>0.60293335803690373</v>
      </c>
      <c r="G643" s="23">
        <f t="shared" si="58"/>
        <v>6.6736564830310545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si="55"/>
        <v>1.3444075248999241</v>
      </c>
      <c r="E644" s="23">
        <f t="shared" si="56"/>
        <v>0.97326817571632618</v>
      </c>
      <c r="F644" s="23">
        <f t="shared" si="57"/>
        <v>0.60250994844817651</v>
      </c>
      <c r="G644" s="23">
        <f t="shared" si="58"/>
        <v>6.6685485621323828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si="55"/>
        <v>1.344526589475934</v>
      </c>
      <c r="E645" s="23">
        <f t="shared" si="56"/>
        <v>0.97509106200656559</v>
      </c>
      <c r="F645" s="23">
        <f t="shared" si="57"/>
        <v>0.60208697080482265</v>
      </c>
      <c r="G645" s="23">
        <f t="shared" si="58"/>
        <v>6.6634458521284525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si="55"/>
        <v>1.3446451107919406</v>
      </c>
      <c r="E646" s="23">
        <f t="shared" si="56"/>
        <v>0.97691343577985312</v>
      </c>
      <c r="F646" s="23">
        <f t="shared" si="57"/>
        <v>0.60166442406244314</v>
      </c>
      <c r="G646" s="23">
        <f t="shared" si="58"/>
        <v>6.6583483404198622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si="55"/>
        <v>1.3447630921479261</v>
      </c>
      <c r="E647" s="23">
        <f t="shared" si="56"/>
        <v>0.97873529937289194</v>
      </c>
      <c r="F647" s="23">
        <f t="shared" si="57"/>
        <v>0.60124230718766569</v>
      </c>
      <c r="G647" s="23">
        <f t="shared" si="58"/>
        <v>6.6532560145402355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si="55"/>
        <v>1.344880536818853</v>
      </c>
      <c r="E648" s="23">
        <f t="shared" si="56"/>
        <v>0.98055665510820222</v>
      </c>
      <c r="F648" s="23">
        <f t="shared" si="57"/>
        <v>0.60082061915800233</v>
      </c>
      <c r="G648" s="23">
        <f t="shared" si="58"/>
        <v>6.648168862154499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si="55"/>
        <v>1.3449974480548927</v>
      </c>
      <c r="E649" s="23">
        <f t="shared" si="56"/>
        <v>0.98237750529422796</v>
      </c>
      <c r="F649" s="23">
        <f t="shared" si="57"/>
        <v>0.60039935896170926</v>
      </c>
      <c r="G649" s="23">
        <f t="shared" si="58"/>
        <v>6.6430868710571964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si="55"/>
        <v>1.34511382908165</v>
      </c>
      <c r="E650" s="23">
        <f t="shared" si="56"/>
        <v>0.98419785222544465</v>
      </c>
      <c r="F650" s="23">
        <f t="shared" si="57"/>
        <v>0.59997852559764719</v>
      </c>
      <c r="G650" s="23">
        <f t="shared" si="58"/>
        <v>6.6380100291708031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si="55"/>
        <v>1.3452296831003854</v>
      </c>
      <c r="E651" s="23">
        <f t="shared" si="56"/>
        <v>0.98601769818246243</v>
      </c>
      <c r="F651" s="23">
        <f t="shared" si="57"/>
        <v>0.59955811807514559</v>
      </c>
      <c r="G651" s="23">
        <f t="shared" si="58"/>
        <v>6.6329383245440843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si="55"/>
        <v>1.3453450132882354</v>
      </c>
      <c r="E652" s="23">
        <f t="shared" si="56"/>
        <v>0.98783704543213324</v>
      </c>
      <c r="F652" s="23">
        <f t="shared" si="57"/>
        <v>0.59913813541386596</v>
      </c>
      <c r="G652" s="23">
        <f t="shared" si="58"/>
        <v>6.6278717453504514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si="55"/>
        <v>1.3454598227984305</v>
      </c>
      <c r="E653" s="23">
        <f t="shared" si="56"/>
        <v>0.98965589622765304</v>
      </c>
      <c r="F653" s="23">
        <f t="shared" si="57"/>
        <v>0.59871857664366979</v>
      </c>
      <c r="G653" s="23">
        <f t="shared" si="58"/>
        <v>6.6228102798863642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si="55"/>
        <v>1.34557411476051</v>
      </c>
      <c r="E654" s="23">
        <f t="shared" si="56"/>
        <v>0.99147425280866419</v>
      </c>
      <c r="F654" s="23">
        <f t="shared" si="57"/>
        <v>0.59829944080448572</v>
      </c>
      <c r="G654" s="23">
        <f t="shared" si="58"/>
        <v>6.6177539165697308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si="55"/>
        <v>1.3456878922805366</v>
      </c>
      <c r="E655" s="23">
        <f t="shared" si="56"/>
        <v>0.99329211740135848</v>
      </c>
      <c r="F655" s="23">
        <f t="shared" si="57"/>
        <v>0.59788072694617922</v>
      </c>
      <c r="G655" s="23">
        <f t="shared" si="58"/>
        <v>6.6127026439383378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si="55"/>
        <v>1.3458011584413061</v>
      </c>
      <c r="E656" s="23">
        <f t="shared" si="56"/>
        <v>0.99510949221857703</v>
      </c>
      <c r="F656" s="23">
        <f t="shared" si="57"/>
        <v>0.59746243412842459</v>
      </c>
      <c r="G656" s="23">
        <f t="shared" si="58"/>
        <v>6.6076564506482995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si="55"/>
        <v>1.3459139163025566</v>
      </c>
      <c r="E657" s="23">
        <f t="shared" si="56"/>
        <v>0.99692637945991014</v>
      </c>
      <c r="F657" s="23">
        <f t="shared" si="57"/>
        <v>0.59704456142057738</v>
      </c>
      <c r="G657" s="23">
        <f t="shared" si="58"/>
        <v>6.6026153254725237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si="55"/>
        <v>1.3460261689011761</v>
      </c>
      <c r="E658" s="23">
        <f t="shared" si="56"/>
        <v>0.99874278131179672</v>
      </c>
      <c r="F658" s="23">
        <f t="shared" si="57"/>
        <v>0.5966271079015496</v>
      </c>
      <c r="G658" s="23">
        <f t="shared" si="58"/>
        <v>6.5975792572992074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si="55"/>
        <v>1.3461379192514054</v>
      </c>
      <c r="E659" s="23">
        <f t="shared" si="56"/>
        <v>1.0005586999476221</v>
      </c>
      <c r="F659" s="23">
        <f t="shared" si="57"/>
        <v>0.5962100726596854</v>
      </c>
      <c r="G659" s="23">
        <f t="shared" si="58"/>
        <v>6.5925482351303319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si="55"/>
        <v>1.3462491703450414</v>
      </c>
      <c r="E660" s="23">
        <f t="shared" si="56"/>
        <v>1.0023741375278163</v>
      </c>
      <c r="F660" s="23">
        <f t="shared" si="57"/>
        <v>0.59579345479263879</v>
      </c>
      <c r="G660" s="23">
        <f t="shared" si="58"/>
        <v>6.5875222480801936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si="55"/>
        <v>1.3463599251516376</v>
      </c>
      <c r="E661" s="23">
        <f t="shared" si="56"/>
        <v>1.0041890961999489</v>
      </c>
      <c r="F661" s="23">
        <f t="shared" si="57"/>
        <v>0.59537725340725356</v>
      </c>
      <c r="G661" s="23">
        <f t="shared" si="58"/>
        <v>6.58250128537395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si="55"/>
        <v>1.3464701866187012</v>
      </c>
      <c r="E662" s="23">
        <f t="shared" si="56"/>
        <v>1.0060035780988257</v>
      </c>
      <c r="F662" s="23">
        <f t="shared" si="57"/>
        <v>0.59496146761944302</v>
      </c>
      <c r="G662" s="23">
        <f t="shared" si="58"/>
        <v>6.5774853363461716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si="55"/>
        <v>1.3465799576718906</v>
      </c>
      <c r="E663" s="23">
        <f t="shared" si="56"/>
        <v>1.0078175853465823</v>
      </c>
      <c r="F663" s="23">
        <f t="shared" si="57"/>
        <v>0.59454609655407287</v>
      </c>
      <c r="G663" s="23">
        <f t="shared" si="58"/>
        <v>6.5724743904394298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si="55"/>
        <v>1.3466892412152081</v>
      </c>
      <c r="E664" s="23">
        <f t="shared" si="56"/>
        <v>1.0096311200527799</v>
      </c>
      <c r="F664" s="23">
        <f t="shared" si="57"/>
        <v>0.5941311393448454</v>
      </c>
      <c r="G664" s="23">
        <f t="shared" si="58"/>
        <v>6.5674684372028977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si="55"/>
        <v>1.3467980401311928</v>
      </c>
      <c r="E665" s="23">
        <f t="shared" si="56"/>
        <v>1.0114441843144957</v>
      </c>
      <c r="F665" s="23">
        <f t="shared" si="57"/>
        <v>0.59371659513418362</v>
      </c>
      <c r="G665" s="23">
        <f t="shared" si="58"/>
        <v>6.5624674662909541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si="55"/>
        <v>1.3469063572811104</v>
      </c>
      <c r="E666" s="23">
        <f t="shared" si="56"/>
        <v>1.0132567802164176</v>
      </c>
      <c r="F666" s="23">
        <f t="shared" si="57"/>
        <v>0.59330246307311862</v>
      </c>
      <c r="G666" s="23">
        <f t="shared" si="58"/>
        <v>6.5574714674618226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si="55"/>
        <v>1.3470141955051416</v>
      </c>
      <c r="E667" s="23">
        <f t="shared" si="56"/>
        <v>1.015068909830934</v>
      </c>
      <c r="F667" s="23">
        <f t="shared" si="57"/>
        <v>0.59288874232117739</v>
      </c>
      <c r="G667" s="23">
        <f t="shared" si="58"/>
        <v>6.5524804305762219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si="55"/>
        <v>1.3471215576225679</v>
      </c>
      <c r="E668" s="23">
        <f t="shared" si="56"/>
        <v>1.0168805752182257</v>
      </c>
      <c r="F668" s="23">
        <f t="shared" si="57"/>
        <v>0.59247543204627207</v>
      </c>
      <c r="G668" s="23">
        <f t="shared" si="58"/>
        <v>6.5474943455960224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si="55"/>
        <v>1.3472284464319562</v>
      </c>
      <c r="E669" s="23">
        <f t="shared" si="56"/>
        <v>1.0186917784263525</v>
      </c>
      <c r="F669" s="23">
        <f t="shared" si="57"/>
        <v>0.59206253142459142</v>
      </c>
      <c r="G669" s="23">
        <f t="shared" si="58"/>
        <v>6.5425132025829482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si="55"/>
        <v>1.3473348647113406</v>
      </c>
      <c r="E670" s="23">
        <f t="shared" si="56"/>
        <v>1.020502521491347</v>
      </c>
      <c r="F670" s="23">
        <f t="shared" si="57"/>
        <v>0.59165003964049212</v>
      </c>
      <c r="G670" s="23">
        <f t="shared" si="58"/>
        <v>6.5375369916972552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si="55"/>
        <v>1.3474408152184041</v>
      </c>
      <c r="E671" s="23">
        <f t="shared" si="56"/>
        <v>1.0223128064372988</v>
      </c>
      <c r="F671" s="23">
        <f t="shared" si="57"/>
        <v>0.59123795588639283</v>
      </c>
      <c r="G671" s="23">
        <f t="shared" si="58"/>
        <v>6.5325657031964575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si="55"/>
        <v>1.3475463006906554</v>
      </c>
      <c r="E672" s="23">
        <f t="shared" si="56"/>
        <v>1.0241226352764443</v>
      </c>
      <c r="F672" s="23">
        <f t="shared" si="57"/>
        <v>0.59082627936266929</v>
      </c>
      <c r="G672" s="23">
        <f t="shared" si="58"/>
        <v>6.5275993274340633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si="55"/>
        <v>1.347651323845608</v>
      </c>
      <c r="E673" s="23">
        <f t="shared" si="56"/>
        <v>1.025932010009251</v>
      </c>
      <c r="F673" s="23">
        <f t="shared" si="57"/>
        <v>0.59041500927754964</v>
      </c>
      <c r="G673" s="23">
        <f t="shared" si="58"/>
        <v>6.5226378548583099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si="61">1+$E$14/$E$13*(1-$C$19^2/C674^2)</f>
        <v>1.3477558873809534</v>
      </c>
      <c r="E674" s="23">
        <f t="shared" ref="E674:E689" si="62">$C$20*(C674/$C$19-$C$19/C674)</f>
        <v>1.0277409326245071</v>
      </c>
      <c r="F674" s="23">
        <f t="shared" ref="F674:F689" si="63">(D674^2+E674^2)^0.5/(D674^2+E674^2)</f>
        <v>0.59000414484701236</v>
      </c>
      <c r="G674" s="23">
        <f t="shared" ref="G674:G689" si="64">F674*$C$22/$C$12-$C$3</f>
        <v>6.5176812760109319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si="61"/>
        <v>1.3478599939747344</v>
      </c>
      <c r="E675" s="23">
        <f t="shared" si="62"/>
        <v>1.0295494050994021</v>
      </c>
      <c r="F675" s="23">
        <f t="shared" si="63"/>
        <v>0.5895936852946857</v>
      </c>
      <c r="G675" s="23">
        <f t="shared" si="64"/>
        <v>6.5127295815259494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si="61"/>
        <v>1.3479636462855185</v>
      </c>
      <c r="E676" s="23">
        <f t="shared" si="62"/>
        <v>1.0313574293996144</v>
      </c>
      <c r="F676" s="23">
        <f t="shared" si="63"/>
        <v>0.58918362985174633</v>
      </c>
      <c r="G676" s="23">
        <f t="shared" si="64"/>
        <v>6.5077827621284472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si="61"/>
        <v>1.348066846952565</v>
      </c>
      <c r="E677" s="23">
        <f t="shared" si="62"/>
        <v>1.0331650074793945</v>
      </c>
      <c r="F677" s="23">
        <f t="shared" si="63"/>
        <v>0.58877397775682139</v>
      </c>
      <c r="G677" s="23">
        <f t="shared" si="64"/>
        <v>6.5028408086333886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si="61"/>
        <v>1.3481695985959949</v>
      </c>
      <c r="E678" s="23">
        <f t="shared" si="62"/>
        <v>1.0349721412816468</v>
      </c>
      <c r="F678" s="23">
        <f t="shared" si="63"/>
        <v>0.58836472825589103</v>
      </c>
      <c r="G678" s="23">
        <f t="shared" si="64"/>
        <v>6.4979037119444421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si="61"/>
        <v>1.3482719038169568</v>
      </c>
      <c r="E679" s="23">
        <f t="shared" si="62"/>
        <v>1.0367788327380132</v>
      </c>
      <c r="F679" s="23">
        <f t="shared" si="63"/>
        <v>0.58795588060219139</v>
      </c>
      <c r="G679" s="23">
        <f t="shared" si="64"/>
        <v>6.4929714630528119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si="61"/>
        <v>1.3483737651977905</v>
      </c>
      <c r="E680" s="23">
        <f t="shared" si="62"/>
        <v>1.0385850837689525</v>
      </c>
      <c r="F680" s="23">
        <f t="shared" si="63"/>
        <v>0.58754743405612064</v>
      </c>
      <c r="G680" s="23">
        <f t="shared" si="64"/>
        <v>6.4880440530361021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si="61"/>
        <v>1.3484751853021919</v>
      </c>
      <c r="E681" s="23">
        <f t="shared" si="62"/>
        <v>1.0403908962838242</v>
      </c>
      <c r="F681" s="23">
        <f t="shared" si="63"/>
        <v>0.58713938788514386</v>
      </c>
      <c r="G681" s="23">
        <f t="shared" si="64"/>
        <v>6.4831214730571727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si="61"/>
        <v>1.3485761666753717</v>
      </c>
      <c r="E682" s="23">
        <f t="shared" si="62"/>
        <v>1.0421962721809663</v>
      </c>
      <c r="F682" s="23">
        <f t="shared" si="63"/>
        <v>0.58673174136370099</v>
      </c>
      <c r="G682" s="23">
        <f t="shared" si="64"/>
        <v>6.4782037143630253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si="61"/>
        <v>1.3486767118442182</v>
      </c>
      <c r="E683" s="23">
        <f t="shared" si="62"/>
        <v>1.044001213347775</v>
      </c>
      <c r="F683" s="23">
        <f t="shared" si="63"/>
        <v>0.58632449377311513</v>
      </c>
      <c r="G683" s="23">
        <f t="shared" si="64"/>
        <v>6.4732907682836967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si="61"/>
        <v>1.3487768233174524</v>
      </c>
      <c r="E684" s="23">
        <f t="shared" si="62"/>
        <v>1.0458057216607839</v>
      </c>
      <c r="F684" s="23">
        <f t="shared" si="63"/>
        <v>0.58591764440150151</v>
      </c>
      <c r="G684" s="23">
        <f t="shared" si="64"/>
        <v>6.4683826262311657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si="61"/>
        <v>1.3488765035857866</v>
      </c>
      <c r="E685" s="23">
        <f t="shared" si="62"/>
        <v>1.0476097989857425</v>
      </c>
      <c r="F685" s="23">
        <f t="shared" si="63"/>
        <v>0.58551119254367912</v>
      </c>
      <c r="G685" s="23">
        <f t="shared" si="64"/>
        <v>6.4634792796982827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si="61"/>
        <v>1.3489757551220782</v>
      </c>
      <c r="E686" s="23">
        <f t="shared" si="62"/>
        <v>1.049413447177693</v>
      </c>
      <c r="F686" s="23">
        <f t="shared" si="63"/>
        <v>0.58510513750108151</v>
      </c>
      <c r="G686" s="23">
        <f t="shared" si="64"/>
        <v>6.4585807202576939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si="61"/>
        <v>1.3490745803814836</v>
      </c>
      <c r="E687" s="23">
        <f t="shared" si="62"/>
        <v>1.051216668081046</v>
      </c>
      <c r="F687" s="23">
        <f t="shared" si="63"/>
        <v>0.58469947858167026</v>
      </c>
      <c r="G687" s="23">
        <f t="shared" si="64"/>
        <v>6.4536869395607992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si="61"/>
        <v>1.3491729818016098</v>
      </c>
      <c r="E688" s="23">
        <f t="shared" si="62"/>
        <v>1.0530194635296577</v>
      </c>
      <c r="F688" s="23">
        <f t="shared" si="63"/>
        <v>0.58429421509984869</v>
      </c>
      <c r="G688" s="23">
        <f t="shared" si="64"/>
        <v>6.4487979293367097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si="61"/>
        <v>1.3492709618026648</v>
      </c>
      <c r="E689" s="23">
        <f t="shared" si="62"/>
        <v>1.0548218353469068</v>
      </c>
      <c r="F689" s="23">
        <f t="shared" si="63"/>
        <v>0.58388934637637679</v>
      </c>
      <c r="G689" s="23">
        <f t="shared" si="64"/>
        <v>6.4439136813912219</v>
      </c>
      <c r="H689" s="23">
        <f t="shared" si="65"/>
        <v>12</v>
      </c>
    </row>
  </sheetData>
  <phoneticPr fontId="2"/>
  <pageMargins left="0.75" right="0.75" top="1" bottom="1" header="0.51200000000000001" footer="0.51200000000000001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4:F665"/>
  <sheetViews>
    <sheetView workbookViewId="0">
      <selection activeCell="N12" sqref="N12"/>
    </sheetView>
  </sheetViews>
  <sheetFormatPr defaultRowHeight="13.5" x14ac:dyDescent="0.15"/>
  <sheetData>
    <row r="4" spans="2:6" x14ac:dyDescent="0.15">
      <c r="B4" s="23" t="s">
        <v>152</v>
      </c>
      <c r="C4" t="s">
        <v>248</v>
      </c>
      <c r="D4" t="s">
        <v>249</v>
      </c>
      <c r="E4" t="s">
        <v>250</v>
      </c>
      <c r="F4" t="s">
        <v>135</v>
      </c>
    </row>
    <row r="5" spans="2:6" x14ac:dyDescent="0.15">
      <c r="B5" s="23">
        <v>20</v>
      </c>
      <c r="C5">
        <f>'Vo確認(Vin(min))'!G29</f>
        <v>0.21409852813152863</v>
      </c>
      <c r="D5">
        <f>'Vo確認(Vin(typ.)'!G29</f>
        <v>0.66999370388518475</v>
      </c>
      <c r="E5">
        <f>'Vo確認(Vin(max))'!G29</f>
        <v>0.70255764501044571</v>
      </c>
      <c r="F5">
        <f>'Vo確認(Vin(max))'!H29</f>
        <v>12</v>
      </c>
    </row>
    <row r="6" spans="2:6" x14ac:dyDescent="0.15">
      <c r="B6" s="23">
        <v>20.5</v>
      </c>
      <c r="C6">
        <f>'Vo確認(Vin(min))'!G30</f>
        <v>0.26099138317469162</v>
      </c>
      <c r="D6">
        <f>'Vo確認(Vin(typ.)'!G30</f>
        <v>0.74314655775251903</v>
      </c>
      <c r="E6">
        <f>'Vo確認(Vin(max))'!G30</f>
        <v>0.77758621307950671</v>
      </c>
      <c r="F6">
        <f>'Vo確認(Vin(max))'!H30</f>
        <v>12</v>
      </c>
    </row>
    <row r="7" spans="2:6" x14ac:dyDescent="0.15">
      <c r="B7" s="23">
        <v>21</v>
      </c>
      <c r="C7">
        <f>'Vo確認(Vin(min))'!G31</f>
        <v>0.30968575637430051</v>
      </c>
      <c r="D7">
        <f>'Vo確認(Vin(typ.)'!G31</f>
        <v>0.81910977994390899</v>
      </c>
      <c r="E7">
        <f>'Vo確認(Vin(max))'!G31</f>
        <v>0.85549721019888103</v>
      </c>
      <c r="F7">
        <f>'Vo確認(Vin(max))'!H31</f>
        <v>12</v>
      </c>
    </row>
    <row r="8" spans="2:6" x14ac:dyDescent="0.15">
      <c r="B8" s="23">
        <v>21.5</v>
      </c>
      <c r="C8">
        <f>'Vo確認(Vin(min))'!G32</f>
        <v>0.36024138623196145</v>
      </c>
      <c r="D8">
        <f>'Vo確認(Vin(typ.)'!G32</f>
        <v>0.89797656252185976</v>
      </c>
      <c r="E8">
        <f>'Vo確認(Vin(max))'!G32</f>
        <v>0.9363862179711383</v>
      </c>
      <c r="F8">
        <f>'Vo確認(Vin(max))'!H32</f>
        <v>12</v>
      </c>
    </row>
    <row r="9" spans="2:6" x14ac:dyDescent="0.15">
      <c r="B9" s="23">
        <v>22</v>
      </c>
      <c r="C9">
        <f>'Vo確認(Vin(min))'!G33</f>
        <v>0.41272127469160569</v>
      </c>
      <c r="D9">
        <f>'Vo確認(Vin(typ.)'!G33</f>
        <v>0.97984518851890534</v>
      </c>
      <c r="E9">
        <f>'Vo確認(Vin(max))'!G33</f>
        <v>1.0203540395065693</v>
      </c>
      <c r="F9">
        <f>'Vo確認(Vin(max))'!H33</f>
        <v>12</v>
      </c>
    </row>
    <row r="10" spans="2:6" x14ac:dyDescent="0.15">
      <c r="B10" s="23">
        <v>22.5</v>
      </c>
      <c r="C10">
        <f>'Vo確認(Vin(min))'!G34</f>
        <v>0.46719187485095592</v>
      </c>
      <c r="D10">
        <f>'Vo確認(Vin(typ.)'!G34</f>
        <v>1.0648193247674911</v>
      </c>
      <c r="E10">
        <f>'Vo確認(Vin(max))'!G34</f>
        <v>1.1075069997615294</v>
      </c>
      <c r="F10">
        <f>'Vo確認(Vin(max))'!H34</f>
        <v>12</v>
      </c>
    </row>
    <row r="11" spans="2:6" x14ac:dyDescent="0.15">
      <c r="B11" s="23">
        <v>23</v>
      </c>
      <c r="C11">
        <f>'Vo確認(Vin(min))'!G35</f>
        <v>0.52372329146898899</v>
      </c>
      <c r="D11">
        <f>'Vo確認(Vin(typ.)'!G35</f>
        <v>1.1530083346916227</v>
      </c>
      <c r="E11">
        <f>'Vo確認(Vin(max))'!G35</f>
        <v>1.1979572663503824</v>
      </c>
      <c r="F11">
        <f>'Vo確認(Vin(max))'!H35</f>
        <v>12</v>
      </c>
    </row>
    <row r="12" spans="2:6" x14ac:dyDescent="0.15">
      <c r="B12" s="23">
        <v>23.5</v>
      </c>
      <c r="C12">
        <f>'Vo確認(Vin(min))'!G36</f>
        <v>0.58238949512770677</v>
      </c>
      <c r="D12">
        <f>'Vo確認(Vin(typ.)'!G36</f>
        <v>1.2445276123992226</v>
      </c>
      <c r="E12">
        <f>'Vo確認(Vin(max))'!G36</f>
        <v>1.2918231922043311</v>
      </c>
      <c r="F12">
        <f>'Vo確認(Vin(max))'!H36</f>
        <v>12</v>
      </c>
    </row>
    <row r="13" spans="2:6" x14ac:dyDescent="0.15">
      <c r="B13" s="23">
        <v>24</v>
      </c>
      <c r="C13">
        <f>'Vo確認(Vin(min))'!G37</f>
        <v>0.64326855095404623</v>
      </c>
      <c r="D13">
        <f>'Vo確認(Vin(typ.)'!G37</f>
        <v>1.3394989394883123</v>
      </c>
      <c r="E13">
        <f>'Vo確認(Vin(max))'!G37</f>
        <v>1.3892296815264742</v>
      </c>
      <c r="F13">
        <f>'Vo確認(Vin(max))'!H37</f>
        <v>12</v>
      </c>
    </row>
    <row r="14" spans="2:6" x14ac:dyDescent="0.15">
      <c r="B14" s="23">
        <v>24.5</v>
      </c>
      <c r="C14">
        <f>'Vo確認(Vin(min))'!G38</f>
        <v>0.70644286285435409</v>
      </c>
      <c r="D14">
        <f>'Vo確認(Vin(typ.)'!G38</f>
        <v>1.4380508660527922</v>
      </c>
      <c r="E14">
        <f>'Vo確認(Vin(max))'!G38</f>
        <v>1.4903085805669662</v>
      </c>
      <c r="F14">
        <f>'Vo確認(Vin(max))'!H38</f>
        <v>12</v>
      </c>
    </row>
    <row r="15" spans="2:6" x14ac:dyDescent="0.15">
      <c r="B15" s="23">
        <v>25</v>
      </c>
      <c r="C15">
        <f>'Vo確認(Vin(min))'!G39</f>
        <v>0.7719994342582287</v>
      </c>
      <c r="D15">
        <f>'Vo確認(Vin(typ.)'!G39</f>
        <v>1.5403191174428366</v>
      </c>
      <c r="E15">
        <f>'Vo確認(Vin(max))'!G39</f>
        <v>1.5951990948131662</v>
      </c>
      <c r="F15">
        <f>'Vo確認(Vin(max))'!H39</f>
        <v>12</v>
      </c>
    </row>
    <row r="16" spans="2:6" x14ac:dyDescent="0.15">
      <c r="B16" s="23">
        <v>25.5</v>
      </c>
      <c r="C16">
        <f>'Vo確認(Vin(min))'!G40</f>
        <v>0.84003014640919493</v>
      </c>
      <c r="D16">
        <f>'Vo確認(Vin(typ.)'!G40</f>
        <v>1.6464470283983439</v>
      </c>
      <c r="E16">
        <f>'Vo確認(Vin(max))'!G40</f>
        <v>1.7040482342547119</v>
      </c>
      <c r="F16">
        <f>'Vo確認(Vin(max))'!H40</f>
        <v>12</v>
      </c>
    </row>
    <row r="17" spans="2:6" x14ac:dyDescent="0.15">
      <c r="B17" s="23">
        <v>26</v>
      </c>
      <c r="C17">
        <f>'Vo確認(Vin(min))'!G41</f>
        <v>0.91063205527462932</v>
      </c>
      <c r="D17">
        <f>'Vo確認(Vin(typ.)'!G41</f>
        <v>1.7565860062284218</v>
      </c>
      <c r="E17">
        <f>'Vo確認(Vin(max))'!G41</f>
        <v>1.8170112884394065</v>
      </c>
      <c r="F17">
        <f>'Vo確認(Vin(max))'!H41</f>
        <v>12</v>
      </c>
    </row>
    <row r="18" spans="2:6" x14ac:dyDescent="0.15">
      <c r="B18" s="23">
        <v>26.5</v>
      </c>
      <c r="C18">
        <f>'Vo確認(Vin(min))'!G42</f>
        <v>0.98390770817407558</v>
      </c>
      <c r="D18">
        <f>'Vo確認(Vin(typ.)'!G42</f>
        <v>1.8708960247515574</v>
      </c>
      <c r="E18">
        <f>'Vo確認(Vin(max))'!G42</f>
        <v>1.9342523330785206</v>
      </c>
      <c r="F18">
        <f>'Vo確認(Vin(max))'!H42</f>
        <v>12</v>
      </c>
    </row>
    <row r="19" spans="2:6" x14ac:dyDescent="0.15">
      <c r="B19" s="23">
        <v>27</v>
      </c>
      <c r="C19">
        <f>'Vo確認(Vin(min))'!G43</f>
        <v>1.0599654812403534</v>
      </c>
      <c r="D19">
        <f>'Vo確認(Vin(typ.)'!G43</f>
        <v>1.989546150734951</v>
      </c>
      <c r="E19">
        <f>'Vo確認(Vin(max))'!G43</f>
        <v>2.0559447699845648</v>
      </c>
      <c r="F19">
        <f>'Vo確認(Vin(max))'!H43</f>
        <v>12</v>
      </c>
    </row>
    <row r="20" spans="2:6" x14ac:dyDescent="0.15">
      <c r="B20" s="23">
        <v>27.5</v>
      </c>
      <c r="C20">
        <f>'Vo確認(Vin(min))'!G44</f>
        <v>1.1389199388275832</v>
      </c>
      <c r="D20">
        <f>'Vo確認(Vin(typ.)'!G44</f>
        <v>2.1127151045710297</v>
      </c>
      <c r="E20">
        <f>'Vo確認(Vin(max))'!G44</f>
        <v>2.1822719021241328</v>
      </c>
      <c r="F20">
        <f>'Vo確認(Vin(max))'!H44</f>
        <v>12</v>
      </c>
    </row>
    <row r="21" spans="2:6" x14ac:dyDescent="0.15">
      <c r="B21" s="23">
        <v>28</v>
      </c>
      <c r="C21">
        <f>'Vo確認(Vin(min))'!G45</f>
        <v>1.2208922159594024</v>
      </c>
      <c r="D21">
        <f>'Vo確認(Vin(typ.)'!G45</f>
        <v>2.2405918568966676</v>
      </c>
      <c r="E21">
        <f>'Vo確認(Vin(max))'!G45</f>
        <v>2.3134275455350437</v>
      </c>
      <c r="F21">
        <f>'Vo確認(Vin(max))'!H45</f>
        <v>12</v>
      </c>
    </row>
    <row r="22" spans="2:6" x14ac:dyDescent="0.15">
      <c r="B22" s="23">
        <v>28.5</v>
      </c>
      <c r="C22">
        <f>'Vo確認(Vin(min))'!G46</f>
        <v>1.3060104248627002</v>
      </c>
      <c r="D22">
        <f>'Vo確認(Vin(typ.)'!G46</f>
        <v>2.3733762627858122</v>
      </c>
      <c r="E22">
        <f>'Vo確認(Vin(max))'!G46</f>
        <v>2.4496166797803203</v>
      </c>
      <c r="F22">
        <f>'Vo確認(Vin(max))'!H46</f>
        <v>12</v>
      </c>
    </row>
    <row r="23" spans="2:6" x14ac:dyDescent="0.15">
      <c r="B23" s="23">
        <v>29</v>
      </c>
      <c r="C23">
        <f>'Vo確認(Vin(min))'!G47</f>
        <v>1.3944100865492759</v>
      </c>
      <c r="D23">
        <f>'Vo確認(Vin(typ.)'!G47</f>
        <v>2.5112797350168701</v>
      </c>
      <c r="E23">
        <f>'Vo確認(Vin(max))'!G47</f>
        <v>2.5910561384788409</v>
      </c>
      <c r="F23">
        <f>'Vo確認(Vin(max))'!H47</f>
        <v>12</v>
      </c>
    </row>
    <row r="24" spans="2:6" x14ac:dyDescent="0.15">
      <c r="B24" s="23">
        <v>29.5</v>
      </c>
      <c r="C24">
        <f>'Vo確認(Vin(min))'!G48</f>
        <v>1.4862345882798085</v>
      </c>
      <c r="D24">
        <f>'Vo確認(Vin(typ.)'!G48</f>
        <v>2.6545259577165012</v>
      </c>
      <c r="E24">
        <f>'Vo確認(Vin(max))'!G48</f>
        <v>2.7379753412476937</v>
      </c>
      <c r="F24">
        <f>'Vo確認(Vin(max))'!H48</f>
        <v>12</v>
      </c>
    </row>
    <row r="25" spans="2:6" x14ac:dyDescent="0.15">
      <c r="B25" s="23">
        <v>30</v>
      </c>
      <c r="C25">
        <f>'Vo確認(Vin(min))'!G49</f>
        <v>1.5816356675591332</v>
      </c>
      <c r="D25">
        <f>'Vo確認(Vin(typ.)'!G49</f>
        <v>2.8033516413922479</v>
      </c>
      <c r="E25">
        <f>'Vo確認(Vin(max))'!G49</f>
        <v>2.8906170680946133</v>
      </c>
      <c r="F25">
        <f>'Vo確認(Vin(max))'!H49</f>
        <v>12</v>
      </c>
    </row>
    <row r="26" spans="2:6" x14ac:dyDescent="0.15">
      <c r="B26" s="23">
        <v>30.5</v>
      </c>
      <c r="C26">
        <f>'Vo確認(Vin(min))'!G50</f>
        <v>1.6807739230534291</v>
      </c>
      <c r="D26">
        <f>'Vo確認(Vin(typ.)'!G50</f>
        <v>2.9580073199633499</v>
      </c>
      <c r="E26">
        <f>'Vo確認(Vin(max))'!G50</f>
        <v>3.0492382768854869</v>
      </c>
      <c r="F26">
        <f>'Vo確認(Vin(max))'!H50</f>
        <v>12</v>
      </c>
    </row>
    <row r="27" spans="2:6" x14ac:dyDescent="0.15">
      <c r="B27" s="23">
        <v>31</v>
      </c>
      <c r="C27">
        <f>'Vo確認(Vin(min))'!G51</f>
        <v>1.7838193524696533</v>
      </c>
      <c r="D27">
        <f>'Vo確認(Vin(typ.)'!G51</f>
        <v>3.11875818985266</v>
      </c>
      <c r="E27">
        <f>'Vo確認(Vin(max))'!G51</f>
        <v>3.2141109639514456</v>
      </c>
      <c r="F27">
        <f>'Vo確認(Vin(max))'!H51</f>
        <v>12</v>
      </c>
    </row>
    <row r="28" spans="2:6" x14ac:dyDescent="0.15">
      <c r="B28" s="23">
        <v>31.5</v>
      </c>
      <c r="C28">
        <f>'Vo確認(Vin(min))'!G52</f>
        <v>1.8909519169715194</v>
      </c>
      <c r="D28">
        <f>'Vo確認(Vin(typ.)'!G52</f>
        <v>3.2858849904755703</v>
      </c>
      <c r="E28">
        <f>'Vo確認(Vin(max))'!G52</f>
        <v>3.3855230671544314</v>
      </c>
      <c r="F28">
        <f>'Vo確認(Vin(max))'!H52</f>
        <v>12</v>
      </c>
    </row>
    <row r="29" spans="2:6" x14ac:dyDescent="0.15">
      <c r="B29" s="23">
        <v>32</v>
      </c>
      <c r="C29">
        <f>'Vo確認(Vin(min))'!G53</f>
        <v>2.0023621310954476</v>
      </c>
      <c r="D29">
        <f>'Vo確認(Vin(typ.)'!G53</f>
        <v>3.4596849245088985</v>
      </c>
      <c r="E29">
        <f>'Vo確認(Vin(max))'!G53</f>
        <v>3.563779409752716</v>
      </c>
      <c r="F29">
        <f>'Vo確認(Vin(max))'!H53</f>
        <v>12</v>
      </c>
    </row>
    <row r="30" spans="2:6" x14ac:dyDescent="0.15">
      <c r="B30" s="23">
        <v>32.5</v>
      </c>
      <c r="C30">
        <f>'Vo確認(Vin(min))'!G54</f>
        <v>2.1182516763382364</v>
      </c>
      <c r="D30">
        <f>'Vo確認(Vin(typ.)'!G54</f>
        <v>3.6404726150876487</v>
      </c>
      <c r="E30">
        <f>'Vo確認(Vin(max))'!G54</f>
        <v>3.749202682141179</v>
      </c>
      <c r="F30">
        <f>'Vo確認(Vin(max))'!H54</f>
        <v>12</v>
      </c>
    </row>
    <row r="31" spans="2:6" x14ac:dyDescent="0.15">
      <c r="B31" s="23">
        <v>33</v>
      </c>
      <c r="C31">
        <f>'Vo確認(Vin(min))'!G55</f>
        <v>2.2388340355713487</v>
      </c>
      <c r="D31">
        <f>'Vo確認(Vin(typ.)'!G55</f>
        <v>3.828581095491304</v>
      </c>
      <c r="E31">
        <f>'Vo確認(Vin(max))'!G55</f>
        <v>3.9421344569141588</v>
      </c>
      <c r="F31">
        <f>'Vo確認(Vin(max))'!H55</f>
        <v>12</v>
      </c>
    </row>
    <row r="32" spans="2:6" x14ac:dyDescent="0.15">
      <c r="B32" s="23">
        <v>33.5</v>
      </c>
      <c r="C32">
        <f>'Vo確認(Vin(min))'!G56</f>
        <v>2.3643351441405205</v>
      </c>
      <c r="D32">
        <f>'Vo確認(Vin(typ.)'!G56</f>
        <v>4.024362824859212</v>
      </c>
      <c r="E32">
        <f>'Vo確認(Vin(max))'!G56</f>
        <v>4.1429362306248327</v>
      </c>
      <c r="F32">
        <f>'Vo確認(Vin(max))'!H56</f>
        <v>12</v>
      </c>
    </row>
    <row r="33" spans="2:6" x14ac:dyDescent="0.15">
      <c r="B33" s="23">
        <v>34</v>
      </c>
      <c r="C33">
        <f>'Vo確認(Vin(min))'!G57</f>
        <v>2.4949940518673652</v>
      </c>
      <c r="D33">
        <f>'Vo確認(Vin(typ.)'!G57</f>
        <v>4.2281907209130898</v>
      </c>
      <c r="E33">
        <f>'Vo確認(Vin(max))'!G57</f>
        <v>4.3519904829877847</v>
      </c>
      <c r="F33">
        <f>'Vo確認(Vin(max))'!H57</f>
        <v>12</v>
      </c>
    </row>
    <row r="34" spans="2:6" x14ac:dyDescent="0.15">
      <c r="B34" s="23">
        <v>34.5</v>
      </c>
      <c r="C34">
        <f>'Vo確認(Vin(min))'!G58</f>
        <v>2.631063588100603</v>
      </c>
      <c r="D34">
        <f>'Vo確認(Vin(typ.)'!G58</f>
        <v>4.4404591974369412</v>
      </c>
      <c r="E34">
        <f>'Vo確認(Vin(max))'!G58</f>
        <v>4.5697017409609648</v>
      </c>
      <c r="F34">
        <f>'Vo確認(Vin(max))'!H58</f>
        <v>12</v>
      </c>
    </row>
    <row r="35" spans="2:6" x14ac:dyDescent="0.15">
      <c r="B35" s="23">
        <v>35</v>
      </c>
      <c r="C35">
        <f>'Vo確認(Vin(min))'!G59</f>
        <v>2.7728110193700006</v>
      </c>
      <c r="D35">
        <f>'Vo確認(Vin(typ.)'!G59</f>
        <v>4.6615851902172016</v>
      </c>
      <c r="E35">
        <f>'Vo確認(Vin(max))'!G59</f>
        <v>4.7964976309920013</v>
      </c>
      <c r="F35">
        <f>'Vo確認(Vin(max))'!H59</f>
        <v>12</v>
      </c>
    </row>
    <row r="36" spans="2:6" x14ac:dyDescent="0.15">
      <c r="B36" s="23">
        <v>35.5</v>
      </c>
      <c r="C36">
        <f>'Vo確認(Vin(min))'!G60</f>
        <v>2.9205186859563943</v>
      </c>
      <c r="D36">
        <f>'Vo確認(Vin(typ.)'!G60</f>
        <v>4.892009150091976</v>
      </c>
      <c r="E36">
        <f>'Vo確認(Vin(max))'!G60</f>
        <v>5.032829897530231</v>
      </c>
      <c r="F36">
        <f>'Vo確認(Vin(max))'!H60</f>
        <v>12</v>
      </c>
    </row>
    <row r="37" spans="2:6" x14ac:dyDescent="0.15">
      <c r="B37" s="23">
        <v>36</v>
      </c>
      <c r="C37">
        <f>'Vo確認(Vin(min))'!G61</f>
        <v>3.0744845996622381</v>
      </c>
      <c r="D37">
        <f>'Vo確認(Vin(typ.)'!G61</f>
        <v>5.1321959754730919</v>
      </c>
      <c r="E37">
        <f>'Vo確認(Vin(max))'!G61</f>
        <v>5.2791753594595816</v>
      </c>
      <c r="F37">
        <f>'Vo確認(Vin(max))'!H61</f>
        <v>12</v>
      </c>
    </row>
    <row r="38" spans="2:6" x14ac:dyDescent="0.15">
      <c r="B38" s="23">
        <v>36.5</v>
      </c>
      <c r="C38">
        <f>'Vo確認(Vin(min))'!G62</f>
        <v>3.2350229800762222</v>
      </c>
      <c r="D38">
        <f>'Vo確認(Vin(typ.)'!G62</f>
        <v>5.3826358489189072</v>
      </c>
      <c r="E38">
        <f>'Vo確認(Vin(max))'!G62</f>
        <v>5.5360367681219556</v>
      </c>
      <c r="F38">
        <f>'Vo確認(Vin(max))'!H62</f>
        <v>12</v>
      </c>
    </row>
    <row r="39" spans="2:6" x14ac:dyDescent="0.15">
      <c r="B39" s="23">
        <v>37</v>
      </c>
      <c r="C39">
        <f>'Vo確認(Vin(min))'!G63</f>
        <v>3.4024647004668238</v>
      </c>
      <c r="D39">
        <f>'Vo確認(Vin(typ.)'!G63</f>
        <v>5.6438449327282463</v>
      </c>
      <c r="E39">
        <f>'Vo確認(Vin(max))'!G63</f>
        <v>5.8039435207469197</v>
      </c>
      <c r="F39">
        <f>'Vo確認(Vin(max))'!H63</f>
        <v>12</v>
      </c>
    </row>
    <row r="40" spans="2:6" x14ac:dyDescent="0.15">
      <c r="B40" s="23">
        <v>37.5</v>
      </c>
      <c r="C40">
        <f>'Vo確認(Vin(min))'!G64</f>
        <v>3.5771576068705584</v>
      </c>
      <c r="D40">
        <f>'Vo確認(Vin(typ.)'!G64</f>
        <v>5.9163658667180705</v>
      </c>
      <c r="E40">
        <f>'Vo確認(Vin(max))'!G64</f>
        <v>6.083452170992893</v>
      </c>
      <c r="F40">
        <f>'Vo確認(Vin(max))'!H64</f>
        <v>12</v>
      </c>
    </row>
    <row r="41" spans="2:6" x14ac:dyDescent="0.15">
      <c r="B41" s="23">
        <v>38</v>
      </c>
      <c r="C41">
        <f>'Vo確認(Vin(min))'!G65</f>
        <v>3.7594666646781003</v>
      </c>
      <c r="D41">
        <f>'Vo確認(Vin(typ.)'!G65</f>
        <v>6.2007679968978362</v>
      </c>
      <c r="E41">
        <f>'Vo確認(Vin(max))'!G65</f>
        <v>6.3751466634849594</v>
      </c>
      <c r="F41">
        <f>'Vo確認(Vin(max))'!H65</f>
        <v>12</v>
      </c>
    </row>
    <row r="42" spans="2:6" x14ac:dyDescent="0.15">
      <c r="B42" s="23">
        <v>38.5</v>
      </c>
      <c r="C42">
        <f>'Vo確認(Vin(min))'!G66</f>
        <v>3.9497738757393193</v>
      </c>
      <c r="D42">
        <f>'Vo確認(Vin(typ.)'!G66</f>
        <v>6.4976472461533383</v>
      </c>
      <c r="E42">
        <f>'Vo確認(Vin(max))'!G66</f>
        <v>6.6796382011829118</v>
      </c>
      <c r="F42">
        <f>'Vo確認(Vin(max))'!H66</f>
        <v>12</v>
      </c>
    </row>
    <row r="43" spans="2:6" x14ac:dyDescent="0.15">
      <c r="B43" s="23">
        <v>39</v>
      </c>
      <c r="C43">
        <f>'Vo確認(Vin(min))'!G67</f>
        <v>4.148477895339731</v>
      </c>
      <c r="D43">
        <f>'Vo確認(Vin(typ.)'!G67</f>
        <v>6.8076255167299795</v>
      </c>
      <c r="E43">
        <f>'Vo確認(Vin(max))'!G67</f>
        <v>6.9975646325435683</v>
      </c>
      <c r="F43">
        <f>'Vo確認(Vin(max))'!H67</f>
        <v>12</v>
      </c>
    </row>
    <row r="44" spans="2:6" x14ac:dyDescent="0.15">
      <c r="B44" s="23">
        <v>39.5</v>
      </c>
      <c r="C44">
        <f>'Vo確認(Vin(min))'!G68</f>
        <v>4.3559932619420536</v>
      </c>
      <c r="D44">
        <f>'Vo確認(Vin(typ.)'!G68</f>
        <v>7.1313494886296027</v>
      </c>
      <c r="E44">
        <f>'Vo確認(Vin(max))'!G68</f>
        <v>7.3295892191072856</v>
      </c>
      <c r="F44">
        <f>'Vo確認(Vin(max))'!H68</f>
        <v>12</v>
      </c>
    </row>
    <row r="45" spans="2:6" x14ac:dyDescent="0.15">
      <c r="B45" s="23">
        <v>40</v>
      </c>
      <c r="C45">
        <f>'Vo確認(Vin(min))'!G69</f>
        <v>4.5727491329112251</v>
      </c>
      <c r="D45">
        <f>'Vo確認(Vin(typ.)'!G69</f>
        <v>7.4694886473415121</v>
      </c>
      <c r="E45">
        <f>'Vo確認(Vin(max))'!G69</f>
        <v>7.6763986126579606</v>
      </c>
      <c r="F45">
        <f>'Vo確認(Vin(max))'!H69</f>
        <v>12</v>
      </c>
    </row>
    <row r="46" spans="2:6" x14ac:dyDescent="0.15">
      <c r="B46" s="23">
        <v>40.5</v>
      </c>
      <c r="C46">
        <f>'Vo確認(Vin(min))'!G70</f>
        <v>4.7991873961247293</v>
      </c>
      <c r="D46">
        <f>'Vo確認(Vin(typ.)'!G70</f>
        <v>7.8227323379545766</v>
      </c>
      <c r="E46">
        <f>'Vo確認(Vin(max))'!G70</f>
        <v>8.0386998337995657</v>
      </c>
      <c r="F46">
        <f>'Vo確認(Vin(max))'!H70</f>
        <v>12</v>
      </c>
    </row>
    <row r="47" spans="2:6" x14ac:dyDescent="0.15">
      <c r="B47" s="23">
        <v>41</v>
      </c>
      <c r="C47">
        <f>'Vo確認(Vin(min))'!G71</f>
        <v>5.0357600000325746</v>
      </c>
      <c r="D47">
        <f>'Vo確認(Vin(typ.)'!G71</f>
        <v>8.1917856000508174</v>
      </c>
      <c r="E47">
        <f>'Vo確認(Vin(max))'!G71</f>
        <v>8.4172160000521181</v>
      </c>
      <c r="F47">
        <f>'Vo確認(Vin(max))'!H71</f>
        <v>12</v>
      </c>
    </row>
    <row r="48" spans="2:6" x14ac:dyDescent="0.15">
      <c r="B48" s="23">
        <v>41.5</v>
      </c>
      <c r="C48">
        <f>'Vo確認(Vin(min))'!G72</f>
        <v>5.2829253131057916</v>
      </c>
      <c r="D48">
        <f>'Vo確認(Vin(typ.)'!G72</f>
        <v>8.5773634884450356</v>
      </c>
      <c r="E48">
        <f>'Vo確認(Vin(max))'!G72</f>
        <v>8.8126805009692664</v>
      </c>
      <c r="F48">
        <f>'Vo確認(Vin(max))'!H72</f>
        <v>12</v>
      </c>
    </row>
    <row r="49" spans="2:6" x14ac:dyDescent="0.15">
      <c r="B49" s="23">
        <v>42</v>
      </c>
      <c r="C49">
        <f>'Vo確認(Vin(min))'!G73</f>
        <v>5.5411432876491773</v>
      </c>
      <c r="D49">
        <f>'Vo確認(Vin(typ.)'!G73</f>
        <v>8.9801835287327147</v>
      </c>
      <c r="E49">
        <f>'Vo確認(Vin(max))'!G73</f>
        <v>9.2258292602386831</v>
      </c>
      <c r="F49">
        <f>'Vo確認(Vin(max))'!H73</f>
        <v>12</v>
      </c>
    </row>
    <row r="50" spans="2:6" x14ac:dyDescent="0.15">
      <c r="B50" s="23">
        <v>42.5</v>
      </c>
      <c r="C50">
        <f>'Vo確認(Vin(min))'!G74</f>
        <v>5.8108691629773217</v>
      </c>
      <c r="D50">
        <f>'Vo確認(Vin(typ.)'!G74</f>
        <v>9.4009558942446194</v>
      </c>
      <c r="E50">
        <f>'Vo確認(Vin(max))'!G74</f>
        <v>9.6573906607637134</v>
      </c>
      <c r="F50">
        <f>'Vo確認(Vin(max))'!H74</f>
        <v>12</v>
      </c>
    </row>
    <row r="51" spans="2:6" x14ac:dyDescent="0.15">
      <c r="B51" s="23">
        <v>43</v>
      </c>
      <c r="C51">
        <f>'Vo確認(Vin(min))'!G75</f>
        <v>6.0925453998797217</v>
      </c>
      <c r="D51">
        <f>'Vo確認(Vin(typ.)'!G75</f>
        <v>9.8403708238123642</v>
      </c>
      <c r="E51">
        <f>'Vo確認(Vin(max))'!G75</f>
        <v>10.108072639807554</v>
      </c>
      <c r="F51">
        <f>'Vo確認(Vin(max))'!H75</f>
        <v>12</v>
      </c>
    </row>
    <row r="52" spans="2:6" x14ac:dyDescent="0.15">
      <c r="B52" s="23">
        <v>43.5</v>
      </c>
      <c r="C52">
        <f>'Vo確認(Vin(min))'!G76</f>
        <v>6.3865914939550841</v>
      </c>
      <c r="D52">
        <f>'Vo確認(Vin(typ.)'!G76</f>
        <v>10.29908273056993</v>
      </c>
      <c r="E52">
        <f>'Vo確認(Vin(max))'!G76</f>
        <v>10.578546390328134</v>
      </c>
      <c r="F52">
        <f>'Vo確認(Vin(max))'!H76</f>
        <v>12</v>
      </c>
    </row>
    <row r="53" spans="2:6" x14ac:dyDescent="0.15">
      <c r="B53" s="23">
        <v>44</v>
      </c>
      <c r="C53">
        <f>'Vo確認(Vin(min))'!G77</f>
        <v>6.6933912729164566</v>
      </c>
      <c r="D53">
        <f>'Vo確認(Vin(typ.)'!G77</f>
        <v>10.777690385749672</v>
      </c>
      <c r="E53">
        <f>'Vo確認(Vin(max))'!G77</f>
        <v>11.06942603666633</v>
      </c>
      <c r="F53">
        <f>'Vo確認(Vin(max))'!H77</f>
        <v>12</v>
      </c>
    </row>
    <row r="54" spans="2:6" x14ac:dyDescent="0.15">
      <c r="B54" s="23">
        <v>44.5</v>
      </c>
      <c r="C54">
        <f>'Vo確認(Vin(min))'!G78</f>
        <v>7.0132772473564007</v>
      </c>
      <c r="D54">
        <f>'Vo確認(Vin(typ.)'!G78</f>
        <v>11.276712505875986</v>
      </c>
      <c r="E54">
        <f>'Vo確認(Vin(max))'!G78</f>
        <v>11.581243595770241</v>
      </c>
      <c r="F54">
        <f>'Vo確認(Vin(max))'!H78</f>
        <v>12</v>
      </c>
    </row>
    <row r="55" spans="2:6" x14ac:dyDescent="0.15">
      <c r="B55" s="23">
        <v>45</v>
      </c>
      <c r="C55">
        <f>'Vo確認(Vin(min))'!G79</f>
        <v>7.3465115632268452</v>
      </c>
      <c r="D55">
        <f>'Vo確認(Vin(typ.)'!G79</f>
        <v>11.796558038633879</v>
      </c>
      <c r="E55">
        <f>'Vo確認(Vin(max))'!G79</f>
        <v>12.114418501162953</v>
      </c>
      <c r="F55">
        <f>'Vo確認(Vin(max))'!H79</f>
        <v>12</v>
      </c>
    </row>
    <row r="56" spans="2:6" x14ac:dyDescent="0.15">
      <c r="B56" s="23">
        <v>45.5</v>
      </c>
      <c r="C56">
        <f>'Vo確認(Vin(min))'!G80</f>
        <v>7.6932631082158558</v>
      </c>
      <c r="D56">
        <f>'Vo確認(Vin(typ.)'!G80</f>
        <v>12.337490448816737</v>
      </c>
      <c r="E56">
        <f>'Vo確認(Vin(max))'!G80</f>
        <v>12.66922097314537</v>
      </c>
      <c r="F56">
        <f>'Vo確認(Vin(max))'!H80</f>
        <v>12</v>
      </c>
    </row>
    <row r="57" spans="2:6" x14ac:dyDescent="0.15">
      <c r="B57" s="23">
        <v>46</v>
      </c>
      <c r="C57">
        <f>'Vo確認(Vin(min))'!G81</f>
        <v>8.0535803681168865</v>
      </c>
      <c r="D57">
        <f>'Vo確認(Vin(typ.)'!G81</f>
        <v>12.899585374262344</v>
      </c>
      <c r="E57">
        <f>'Vo確認(Vin(max))'!G81</f>
        <v>13.245728588987019</v>
      </c>
      <c r="F57">
        <f>'Vo確認(Vin(max))'!H81</f>
        <v>12</v>
      </c>
    </row>
    <row r="58" spans="2:6" x14ac:dyDescent="0.15">
      <c r="B58" s="23">
        <v>46.5</v>
      </c>
      <c r="C58">
        <f>'Vo確認(Vin(min))'!G82</f>
        <v>8.4273597326713325</v>
      </c>
      <c r="D58">
        <f>'Vo確認(Vin(typ.)'!G82</f>
        <v>13.48268118296728</v>
      </c>
      <c r="E58">
        <f>'Vo確認(Vin(max))'!G82</f>
        <v>13.843775572274133</v>
      </c>
      <c r="F58">
        <f>'Vo確認(Vin(max))'!H82</f>
        <v>12</v>
      </c>
    </row>
    <row r="59" spans="2:6" x14ac:dyDescent="0.15">
      <c r="B59" s="23">
        <v>47</v>
      </c>
      <c r="C59">
        <f>'Vo確認(Vin(min))'!G83</f>
        <v>8.8143091375332183</v>
      </c>
      <c r="D59">
        <f>'Vo確認(Vin(typ.)'!G83</f>
        <v>14.086322254551822</v>
      </c>
      <c r="E59">
        <f>'Vo確認(Vin(max))'!G83</f>
        <v>14.462894620053151</v>
      </c>
      <c r="F59">
        <f>'Vo確認(Vin(max))'!H83</f>
        <v>12</v>
      </c>
    </row>
    <row r="60" spans="2:6" x14ac:dyDescent="0.15">
      <c r="B60" s="23">
        <v>47.5</v>
      </c>
      <c r="C60">
        <f>'Vo確認(Vin(min))'!G84</f>
        <v>9.2139072283338894</v>
      </c>
      <c r="D60">
        <f>'Vo確認(Vin(typ.)'!G84</f>
        <v>14.709695276200868</v>
      </c>
      <c r="E60">
        <f>'Vo確認(Vin(max))'!G84</f>
        <v>15.102251565334223</v>
      </c>
      <c r="F60">
        <f>'Vo確認(Vin(max))'!H84</f>
        <v>12</v>
      </c>
    </row>
    <row r="61" spans="2:6" x14ac:dyDescent="0.15">
      <c r="B61" s="23">
        <v>48</v>
      </c>
      <c r="C61">
        <f>'Vo確認(Vin(min))'!G85</f>
        <v>9.6253586743747093</v>
      </c>
      <c r="D61">
        <f>'Vo確認(Vin(typ.)'!G85</f>
        <v>15.351559532024547</v>
      </c>
      <c r="E61">
        <f>'Vo確認(Vin(max))'!G85</f>
        <v>15.760573878999535</v>
      </c>
      <c r="F61">
        <f>'Vo確認(Vin(max))'!H85</f>
        <v>12</v>
      </c>
    </row>
    <row r="62" spans="2:6" x14ac:dyDescent="0.15">
      <c r="B62" s="23">
        <v>48.5</v>
      </c>
      <c r="C62">
        <f>'Vo確認(Vin(min))'!G86</f>
        <v>10.047546870094738</v>
      </c>
      <c r="D62">
        <f>'Vo確認(Vin(typ.)'!G86</f>
        <v>16.010173117347794</v>
      </c>
      <c r="E62">
        <f>'Vo確認(Vin(max))'!G86</f>
        <v>16.436074992151578</v>
      </c>
      <c r="F62">
        <f>'Vo確認(Vin(max))'!H86</f>
        <v>12</v>
      </c>
    </row>
    <row r="63" spans="2:6" x14ac:dyDescent="0.15">
      <c r="B63" s="23">
        <v>49</v>
      </c>
      <c r="C63">
        <f>'Vo確認(Vin(min))'!G87</f>
        <v>10.478986057435819</v>
      </c>
      <c r="D63">
        <f>'Vo確認(Vin(typ.)'!G87</f>
        <v>16.683218249599879</v>
      </c>
      <c r="E63">
        <f>'Vo確認(Vin(max))'!G87</f>
        <v>17.126377691897311</v>
      </c>
      <c r="F63">
        <f>'Vo確認(Vin(max))'!H87</f>
        <v>12</v>
      </c>
    </row>
    <row r="64" spans="2:6" x14ac:dyDescent="0.15">
      <c r="B64" s="23">
        <v>49.5</v>
      </c>
      <c r="C64">
        <f>'Vo確認(Vin(min))'!G88</f>
        <v>10.917775872769713</v>
      </c>
      <c r="D64">
        <f>'Vo確認(Vin(typ.)'!G88</f>
        <v>17.367730361520749</v>
      </c>
      <c r="E64">
        <f>'Vo確認(Vin(max))'!G88</f>
        <v>17.82844139643154</v>
      </c>
      <c r="F64">
        <f>'Vo確認(Vin(max))'!H88</f>
        <v>12</v>
      </c>
    </row>
    <row r="65" spans="2:6" x14ac:dyDescent="0.15">
      <c r="B65" s="23">
        <v>50</v>
      </c>
      <c r="C65">
        <f>'Vo確認(Vin(min))'!G89</f>
        <v>11.361562418813183</v>
      </c>
      <c r="D65">
        <f>'Vo確認(Vin(typ.)'!G89</f>
        <v>18.060037373348564</v>
      </c>
      <c r="E65">
        <f>'Vo確認(Vin(max))'!G89</f>
        <v>18.538499870101091</v>
      </c>
      <c r="F65">
        <f>'Vo確認(Vin(max))'!H89</f>
        <v>12</v>
      </c>
    </row>
    <row r="66" spans="2:6" x14ac:dyDescent="0.15">
      <c r="B66" s="23">
        <v>50.5</v>
      </c>
      <c r="C66">
        <f>'Vo確認(Vin(min))'!G90</f>
        <v>11.807511076528979</v>
      </c>
      <c r="D66">
        <f>'Vo確認(Vin(typ.)'!G90</f>
        <v>18.755717279385205</v>
      </c>
      <c r="E66">
        <f>'Vo確認(Vin(max))'!G90</f>
        <v>19.252017722446361</v>
      </c>
      <c r="F66">
        <f>'Vo確認(Vin(max))'!H90</f>
        <v>12</v>
      </c>
    </row>
    <row r="67" spans="2:6" x14ac:dyDescent="0.15">
      <c r="B67" s="23">
        <v>51</v>
      </c>
      <c r="C67">
        <f>'Vo確認(Vin(min))'!G91</f>
        <v>12.252297221256459</v>
      </c>
      <c r="D67">
        <f>'Vo確認(Vin(typ.)'!G91</f>
        <v>19.449583665160073</v>
      </c>
      <c r="E67">
        <f>'Vo確認(Vin(max))'!G91</f>
        <v>19.963675554010329</v>
      </c>
      <c r="F67">
        <f>'Vo確認(Vin(max))'!H91</f>
        <v>12</v>
      </c>
    </row>
    <row r="68" spans="2:6" x14ac:dyDescent="0.15">
      <c r="B68" s="23">
        <v>51.5</v>
      </c>
      <c r="C68">
        <f>'Vo確認(Vin(min))'!G92</f>
        <v>12.692121528987633</v>
      </c>
      <c r="D68">
        <f>'Vo確認(Vin(typ.)'!G92</f>
        <v>20.135709585220706</v>
      </c>
      <c r="E68">
        <f>'Vo確認(Vin(max))'!G92</f>
        <v>20.667394446380214</v>
      </c>
      <c r="F68">
        <f>'Vo確認(Vin(max))'!H92</f>
        <v>12</v>
      </c>
    </row>
    <row r="69" spans="2:6" x14ac:dyDescent="0.15">
      <c r="B69" s="23">
        <v>52</v>
      </c>
      <c r="C69">
        <f>'Vo確認(Vin(min))'!G93</f>
        <v>13.122756329938319</v>
      </c>
      <c r="D69">
        <f>'Vo確認(Vin(typ.)'!G93</f>
        <v>20.807499874703776</v>
      </c>
      <c r="E69">
        <f>'Vo確認(Vin(max))'!G93</f>
        <v>21.356410127901309</v>
      </c>
      <c r="F69">
        <f>'Vo確認(Vin(max))'!H93</f>
        <v>12</v>
      </c>
    </row>
    <row r="70" spans="2:6" x14ac:dyDescent="0.15">
      <c r="B70" s="23">
        <v>52.5</v>
      </c>
      <c r="C70">
        <f>'Vo確認(Vin(min))'!G94</f>
        <v>13.539628157004227</v>
      </c>
      <c r="D70">
        <f>'Vo確認(Vin(typ.)'!G94</f>
        <v>21.457819924926589</v>
      </c>
      <c r="E70">
        <f>'Vo確認(Vin(max))'!G94</f>
        <v>22.023405051206758</v>
      </c>
      <c r="F70">
        <f>'Vo確認(Vin(max))'!H94</f>
        <v>12</v>
      </c>
    </row>
    <row r="71" spans="2:6" x14ac:dyDescent="0.15">
      <c r="B71" s="23">
        <v>53</v>
      </c>
      <c r="C71">
        <f>'Vo確認(Vin(min))'!G95</f>
        <v>13.937939001795279</v>
      </c>
      <c r="D71">
        <f>'Vo確認(Vin(typ.)'!G95</f>
        <v>22.079184842800629</v>
      </c>
      <c r="E71">
        <f>'Vo確認(Vin(max))'!G95</f>
        <v>22.660702402872445</v>
      </c>
      <c r="F71">
        <f>'Vo確認(Vin(max))'!H95</f>
        <v>12</v>
      </c>
    </row>
    <row r="72" spans="2:6" x14ac:dyDescent="0.15">
      <c r="B72" s="23">
        <v>53.5</v>
      </c>
      <c r="C72">
        <f>'Vo確認(Vin(min))'!G96</f>
        <v>14.312824795958425</v>
      </c>
      <c r="D72">
        <f>'Vo確認(Vin(typ.)'!G96</f>
        <v>22.664006681695142</v>
      </c>
      <c r="E72">
        <f>'Vo確認(Vin(max))'!G96</f>
        <v>23.26051967353348</v>
      </c>
      <c r="F72">
        <f>'Vo確認(Vin(max))'!H96</f>
        <v>12</v>
      </c>
    </row>
    <row r="73" spans="2:6" x14ac:dyDescent="0.15">
      <c r="B73" s="23">
        <v>54</v>
      </c>
      <c r="C73">
        <f>'Vo確認(Vin(min))'!G97</f>
        <v>14.659544577733671</v>
      </c>
      <c r="D73">
        <f>'Vo確認(Vin(typ.)'!G97</f>
        <v>23.204889541264524</v>
      </c>
      <c r="E73">
        <f>'Vo確認(Vin(max))'!G97</f>
        <v>23.815271324373867</v>
      </c>
      <c r="F73">
        <f>'Vo確認(Vin(max))'!H97</f>
        <v>12</v>
      </c>
    </row>
    <row r="74" spans="2:6" x14ac:dyDescent="0.15">
      <c r="B74" s="23">
        <v>54.5</v>
      </c>
      <c r="C74">
        <f>'Vo確認(Vin(min))'!G98</f>
        <v>14.973688378311557</v>
      </c>
      <c r="D74">
        <f>'Vo確認(Vin(typ.)'!G98</f>
        <v>23.694953870166032</v>
      </c>
      <c r="E74">
        <f>'Vo確認(Vin(max))'!G98</f>
        <v>24.317901405298493</v>
      </c>
      <c r="F74">
        <f>'Vo確認(Vin(max))'!H98</f>
        <v>12</v>
      </c>
    </row>
    <row r="75" spans="2:6" x14ac:dyDescent="0.15">
      <c r="B75" s="23">
        <v>55</v>
      </c>
      <c r="C75">
        <f>'Vo確認(Vin(min))'!G99</f>
        <v>15.251387110737872</v>
      </c>
      <c r="D75">
        <f>'Vo確認(Vin(typ.)'!G99</f>
        <v>24.128163892751079</v>
      </c>
      <c r="E75">
        <f>'Vo確認(Vin(max))'!G99</f>
        <v>24.762219377180593</v>
      </c>
      <c r="F75">
        <f>'Vo確認(Vin(max))'!H99</f>
        <v>12</v>
      </c>
    </row>
    <row r="76" spans="2:6" x14ac:dyDescent="0.15">
      <c r="B76" s="23">
        <v>55.5</v>
      </c>
      <c r="C76">
        <f>'Vo確認(Vin(min))'!G100</f>
        <v>15.489504847684723</v>
      </c>
      <c r="D76">
        <f>'Vo確認(Vin(typ.)'!G100</f>
        <v>24.499627562388167</v>
      </c>
      <c r="E76">
        <f>'Vo確認(Vin(max))'!G100</f>
        <v>25.143207756295556</v>
      </c>
      <c r="F76">
        <f>'Vo確認(Vin(max))'!H100</f>
        <v>12</v>
      </c>
    </row>
    <row r="77" spans="2:6" x14ac:dyDescent="0.15">
      <c r="B77" s="23">
        <v>56</v>
      </c>
      <c r="C77">
        <f>'Vo確認(Vin(min))'!G101</f>
        <v>15.685793822675377</v>
      </c>
      <c r="D77">
        <f>'Vo確認(Vin(typ.)'!G101</f>
        <v>24.805838363373589</v>
      </c>
      <c r="E77">
        <f>'Vo確認(Vin(max))'!G101</f>
        <v>25.457270116280604</v>
      </c>
      <c r="F77">
        <f>'Vo確認(Vin(max))'!H101</f>
        <v>12</v>
      </c>
    </row>
    <row r="78" spans="2:6" x14ac:dyDescent="0.15">
      <c r="B78" s="23">
        <v>56.5</v>
      </c>
      <c r="C78">
        <f>'Vo確認(Vin(min))'!G102</f>
        <v>15.838995719663169</v>
      </c>
      <c r="D78">
        <f>'Vo確認(Vin(typ.)'!G102</f>
        <v>25.044833322674542</v>
      </c>
      <c r="E78">
        <f>'Vo確認(Vin(max))'!G102</f>
        <v>25.702393151461067</v>
      </c>
      <c r="F78">
        <f>'Vo確認(Vin(max))'!H102</f>
        <v>12</v>
      </c>
    </row>
    <row r="79" spans="2:6" x14ac:dyDescent="0.15">
      <c r="B79" s="23">
        <v>57</v>
      </c>
      <c r="C79">
        <f>'Vo確認(Vin(min))'!G103</f>
        <v>15.948878977574262</v>
      </c>
      <c r="D79">
        <f>'Vo確認(Vin(typ.)'!G103</f>
        <v>25.216251205015844</v>
      </c>
      <c r="E79">
        <f>'Vo確認(Vin(max))'!G103</f>
        <v>25.878206364118817</v>
      </c>
      <c r="F79">
        <f>'Vo確認(Vin(max))'!H103</f>
        <v>12</v>
      </c>
    </row>
    <row r="80" spans="2:6" x14ac:dyDescent="0.15">
      <c r="B80" s="23">
        <v>57.5</v>
      </c>
      <c r="C80">
        <f>'Vo確認(Vin(min))'!G104</f>
        <v>16.016209805243836</v>
      </c>
      <c r="D80">
        <f>'Vo確認(Vin(typ.)'!G104</f>
        <v>25.32128729618038</v>
      </c>
      <c r="E80">
        <f>'Vo確認(Vin(max))'!G104</f>
        <v>25.985935688390136</v>
      </c>
      <c r="F80">
        <f>'Vo確認(Vin(max))'!H104</f>
        <v>12</v>
      </c>
    </row>
    <row r="81" spans="2:6" x14ac:dyDescent="0.15">
      <c r="B81" s="23">
        <v>58</v>
      </c>
      <c r="C81">
        <f>'Vo確認(Vin(min))'!G105</f>
        <v>16.042662773144894</v>
      </c>
      <c r="D81">
        <f>'Vo確認(Vin(typ.)'!G105</f>
        <v>25.362553926106038</v>
      </c>
      <c r="E81">
        <f>'Vo確認(Vin(max))'!G105</f>
        <v>26.028260437031836</v>
      </c>
      <c r="F81">
        <f>'Vo確認(Vin(max))'!H105</f>
        <v>12</v>
      </c>
    </row>
    <row r="82" spans="2:6" x14ac:dyDescent="0.15">
      <c r="B82" s="23">
        <v>58.5</v>
      </c>
      <c r="C82">
        <f>'Vo確認(Vin(min))'!G106</f>
        <v>16.030683606159435</v>
      </c>
      <c r="D82">
        <f>'Vo確認(Vin(typ.)'!G106</f>
        <v>25.34386642560872</v>
      </c>
      <c r="E82">
        <f>'Vo確認(Vin(max))'!G106</f>
        <v>26.009093769855099</v>
      </c>
      <c r="F82">
        <f>'Vo確認(Vin(max))'!H106</f>
        <v>12</v>
      </c>
    </row>
    <row r="83" spans="2:6" x14ac:dyDescent="0.15">
      <c r="B83" s="23">
        <v>59</v>
      </c>
      <c r="C83">
        <f>'Vo確認(Vin(min))'!G107</f>
        <v>15.983320981765749</v>
      </c>
      <c r="D83">
        <f>'Vo確認(Vin(typ.)'!G107</f>
        <v>25.269980731554565</v>
      </c>
      <c r="E83">
        <f>'Vo確認(Vin(max))'!G107</f>
        <v>25.933313570825195</v>
      </c>
      <c r="F83">
        <f>'Vo確認(Vin(max))'!H107</f>
        <v>12</v>
      </c>
    </row>
    <row r="84" spans="2:6" x14ac:dyDescent="0.15">
      <c r="B84" s="23">
        <v>59.5</v>
      </c>
      <c r="C84">
        <f>'Vo確認(Vin(min))'!G108</f>
        <v>15.904045301122148</v>
      </c>
      <c r="D84">
        <f>'Vo確認(Vin(typ.)'!G108</f>
        <v>25.146310669750548</v>
      </c>
      <c r="E84">
        <f>'Vo確認(Vin(max))'!G108</f>
        <v>25.806472481795435</v>
      </c>
      <c r="F84">
        <f>'Vo確認(Vin(max))'!H108</f>
        <v>12</v>
      </c>
    </row>
    <row r="85" spans="2:6" x14ac:dyDescent="0.15">
      <c r="B85" s="23">
        <v>60</v>
      </c>
      <c r="C85">
        <f>'Vo確認(Vin(min))'!G109</f>
        <v>15.796570840691315</v>
      </c>
      <c r="D85">
        <f>'Vo確認(Vin(typ.)'!G109</f>
        <v>24.978650511478453</v>
      </c>
      <c r="E85">
        <f>'Vo確認(Vin(max))'!G109</f>
        <v>25.634513345106104</v>
      </c>
      <c r="F85">
        <f>'Vo確認(Vin(max))'!H109</f>
        <v>12</v>
      </c>
    </row>
    <row r="86" spans="2:6" x14ac:dyDescent="0.15">
      <c r="B86" s="23">
        <v>60.5</v>
      </c>
      <c r="C86">
        <f>'Vo確認(Vin(min))'!G110</f>
        <v>15.664694220275814</v>
      </c>
      <c r="D86">
        <f>'Vo確認(Vin(typ.)'!G110</f>
        <v>24.772922983630274</v>
      </c>
      <c r="E86">
        <f>'Vo確認(Vin(max))'!G110</f>
        <v>25.423510752441302</v>
      </c>
      <c r="F86">
        <f>'Vo確認(Vin(max))'!H110</f>
        <v>12</v>
      </c>
    </row>
    <row r="87" spans="2:6" x14ac:dyDescent="0.15">
      <c r="B87" s="23">
        <v>61</v>
      </c>
      <c r="C87">
        <f>'Vo確認(Vin(min))'!G111</f>
        <v>15.512157749260604</v>
      </c>
      <c r="D87">
        <f>'Vo確認(Vin(typ.)'!G111</f>
        <v>24.534966088846538</v>
      </c>
      <c r="E87">
        <f>'Vo確認(Vin(max))'!G111</f>
        <v>25.179452398816967</v>
      </c>
      <c r="F87">
        <f>'Vo確認(Vin(max))'!H111</f>
        <v>12</v>
      </c>
    </row>
    <row r="88" spans="2:6" x14ac:dyDescent="0.15">
      <c r="B88" s="23">
        <v>61.5</v>
      </c>
      <c r="C88">
        <f>'Vo確認(Vin(min))'!G112</f>
        <v>15.342541855211206</v>
      </c>
      <c r="D88">
        <f>'Vo確認(Vin(typ.)'!G112</f>
        <v>24.270365294129476</v>
      </c>
      <c r="E88">
        <f>'Vo確認(Vin(max))'!G112</f>
        <v>24.908066968337923</v>
      </c>
      <c r="F88">
        <f>'Vo確認(Vin(max))'!H112</f>
        <v>12</v>
      </c>
    </row>
    <row r="89" spans="2:6" x14ac:dyDescent="0.15">
      <c r="B89" s="23">
        <v>62</v>
      </c>
      <c r="C89">
        <f>'Vo確認(Vin(min))'!G113</f>
        <v>15.159187106766538</v>
      </c>
      <c r="D89">
        <f>'Vo確認(Vin(typ.)'!G113</f>
        <v>23.984331886555797</v>
      </c>
      <c r="E89">
        <f>'Vo確認(Vin(max))'!G113</f>
        <v>24.614699370826461</v>
      </c>
      <c r="F89">
        <f>'Vo確認(Vin(max))'!H113</f>
        <v>12</v>
      </c>
    </row>
    <row r="90" spans="2:6" x14ac:dyDescent="0.15">
      <c r="B90" s="23">
        <v>62.5</v>
      </c>
      <c r="C90">
        <f>'Vo確認(Vin(min))'!G114</f>
        <v>14.965143643838704</v>
      </c>
      <c r="D90">
        <f>'Vo確認(Vin(typ.)'!G114</f>
        <v>23.681624084388375</v>
      </c>
      <c r="E90">
        <f>'Vo確認(Vin(max))'!G114</f>
        <v>24.304229830141924</v>
      </c>
      <c r="F90">
        <f>'Vo確認(Vin(max))'!H114</f>
        <v>12</v>
      </c>
    </row>
    <row r="91" spans="2:6" x14ac:dyDescent="0.15">
      <c r="B91" s="23">
        <v>63</v>
      </c>
      <c r="C91">
        <f>'Vo確認(Vin(min))'!G115</f>
        <v>14.763144173738263</v>
      </c>
      <c r="D91">
        <f>'Vo確認(Vin(typ.)'!G115</f>
        <v>23.36650491103169</v>
      </c>
      <c r="E91">
        <f>'Vo確認(Vin(max))'!G115</f>
        <v>23.98103067798122</v>
      </c>
      <c r="F91">
        <f>'Vo確認(Vin(max))'!H115</f>
        <v>12</v>
      </c>
    </row>
    <row r="92" spans="2:6" x14ac:dyDescent="0.15">
      <c r="B92" s="23">
        <v>63.5</v>
      </c>
      <c r="C92">
        <f>'Vo確認(Vin(min))'!G116</f>
        <v>14.555595948060342</v>
      </c>
      <c r="D92">
        <f>'Vo確認(Vin(typ.)'!G116</f>
        <v>23.04272967897413</v>
      </c>
      <c r="E92">
        <f>'Vo確認(Vin(max))'!G116</f>
        <v>23.648953516896544</v>
      </c>
      <c r="F92">
        <f>'Vo確認(Vin(max))'!H116</f>
        <v>12</v>
      </c>
    </row>
    <row r="93" spans="2:6" x14ac:dyDescent="0.15">
      <c r="B93" s="23">
        <v>64</v>
      </c>
      <c r="C93">
        <f>'Vo確認(Vin(min))'!G117</f>
        <v>14.344587078546462</v>
      </c>
      <c r="D93">
        <f>'Vo確認(Vin(typ.)'!G117</f>
        <v>22.713555842532479</v>
      </c>
      <c r="E93">
        <f>'Vo確認(Vin(max))'!G117</f>
        <v>23.311339325674336</v>
      </c>
      <c r="F93">
        <f>'Vo確認(Vin(max))'!H117</f>
        <v>12</v>
      </c>
    </row>
    <row r="94" spans="2:6" x14ac:dyDescent="0.15">
      <c r="B94" s="23">
        <v>64.5</v>
      </c>
      <c r="C94">
        <f>'Vo確認(Vin(min))'!G118</f>
        <v>14.131902942396875</v>
      </c>
      <c r="D94">
        <f>'Vo確認(Vin(typ.)'!G118</f>
        <v>22.381768590139124</v>
      </c>
      <c r="E94">
        <f>'Vo確認(Vin(max))'!G118</f>
        <v>22.971044707834999</v>
      </c>
      <c r="F94">
        <f>'Vo確認(Vin(max))'!H118</f>
        <v>12</v>
      </c>
    </row>
    <row r="95" spans="2:6" x14ac:dyDescent="0.15">
      <c r="B95" s="23">
        <v>65</v>
      </c>
      <c r="C95">
        <f>'Vo確認(Vin(min))'!G119</f>
        <v>13.919049061224527</v>
      </c>
      <c r="D95">
        <f>'Vo確認(Vin(typ.)'!G119</f>
        <v>22.04971653551026</v>
      </c>
      <c r="E95">
        <f>'Vo確認(Vin(max))'!G119</f>
        <v>22.630478497959242</v>
      </c>
      <c r="F95">
        <f>'Vo確認(Vin(max))'!H119</f>
        <v>12</v>
      </c>
    </row>
    <row r="96" spans="2:6" x14ac:dyDescent="0.15">
      <c r="B96" s="23">
        <v>65.5</v>
      </c>
      <c r="C96">
        <f>'Vo確認(Vin(min))'!G120</f>
        <v>13.707277556285426</v>
      </c>
      <c r="D96">
        <f>'Vo確認(Vin(typ.)'!G120</f>
        <v>21.719352987805262</v>
      </c>
      <c r="E96">
        <f>'Vo確認(Vin(max))'!G120</f>
        <v>22.291644090056678</v>
      </c>
      <c r="F96">
        <f>'Vo確認(Vin(max))'!H120</f>
        <v>12</v>
      </c>
    </row>
    <row r="97" spans="2:6" x14ac:dyDescent="0.15">
      <c r="B97" s="23">
        <v>66</v>
      </c>
      <c r="C97">
        <f>'Vo確認(Vin(min))'!G121</f>
        <v>13.497614981661275</v>
      </c>
      <c r="D97">
        <f>'Vo確認(Vin(typ.)'!G121</f>
        <v>21.392279371391588</v>
      </c>
      <c r="E97">
        <f>'Vo確認(Vin(max))'!G121</f>
        <v>21.956183970658039</v>
      </c>
      <c r="F97">
        <f>'Vo確認(Vin(max))'!H121</f>
        <v>12</v>
      </c>
    </row>
    <row r="98" spans="2:6" x14ac:dyDescent="0.15">
      <c r="B98" s="23">
        <v>66.5</v>
      </c>
      <c r="C98">
        <f>'Vo確認(Vin(min))'!G122</f>
        <v>13.290889957283186</v>
      </c>
      <c r="D98">
        <f>'Vo確認(Vin(typ.)'!G122</f>
        <v>21.069788333361767</v>
      </c>
      <c r="E98">
        <f>'Vo確認(Vin(max))'!G122</f>
        <v>21.625423931653092</v>
      </c>
      <c r="F98">
        <f>'Vo確認(Vin(max))'!H122</f>
        <v>12</v>
      </c>
    </row>
    <row r="99" spans="2:6" x14ac:dyDescent="0.15">
      <c r="B99" s="23">
        <v>67</v>
      </c>
      <c r="C99">
        <f>'Vo確認(Vin(min))'!G123</f>
        <v>13.087759538886603</v>
      </c>
      <c r="D99">
        <f>'Vo確認(Vin(typ.)'!G123</f>
        <v>20.752904880663099</v>
      </c>
      <c r="E99">
        <f>'Vo確認(Vin(max))'!G123</f>
        <v>21.300415262218561</v>
      </c>
      <c r="F99">
        <f>'Vo確認(Vin(max))'!H123</f>
        <v>12</v>
      </c>
    </row>
    <row r="100" spans="2:6" x14ac:dyDescent="0.15">
      <c r="B100" s="23">
        <v>67.5</v>
      </c>
      <c r="C100">
        <f>'Vo確認(Vin(min))'!G124</f>
        <v>12.888733667992119</v>
      </c>
      <c r="D100">
        <f>'Vo確認(Vin(typ.)'!G124</f>
        <v>20.442424522067704</v>
      </c>
      <c r="E100">
        <f>'Vo確認(Vin(max))'!G124</f>
        <v>20.981973868787389</v>
      </c>
      <c r="F100">
        <f>'Vo確認(Vin(max))'!H124</f>
        <v>12</v>
      </c>
    </row>
    <row r="101" spans="2:6" x14ac:dyDescent="0.15">
      <c r="B101" s="23">
        <v>68</v>
      </c>
      <c r="C101">
        <f>'Vo確認(Vin(min))'!G125</f>
        <v>12.69419735043199</v>
      </c>
      <c r="D101">
        <f>'Vo確認(Vin(typ.)'!G125</f>
        <v>20.138947866673902</v>
      </c>
      <c r="E101">
        <f>'Vo確認(Vin(max))'!G125</f>
        <v>20.670715760691181</v>
      </c>
      <c r="F101">
        <f>'Vo確認(Vin(max))'!H125</f>
        <v>12</v>
      </c>
    </row>
    <row r="102" spans="2:6" x14ac:dyDescent="0.15">
      <c r="B102" s="23">
        <v>68.5</v>
      </c>
      <c r="C102">
        <f>'Vo確認(Vin(min))'!G126</f>
        <v>12.504430431538571</v>
      </c>
      <c r="D102">
        <f>'Vo確認(Vin(typ.)'!G126</f>
        <v>19.842911473200168</v>
      </c>
      <c r="E102">
        <f>'Vo確認(Vin(max))'!G126</f>
        <v>20.36708869046171</v>
      </c>
      <c r="F102">
        <f>'Vo確認(Vin(max))'!H126</f>
        <v>12</v>
      </c>
    </row>
    <row r="103" spans="2:6" x14ac:dyDescent="0.15">
      <c r="B103" s="23">
        <v>69</v>
      </c>
      <c r="C103">
        <f>'Vo確認(Vin(min))'!G127</f>
        <v>12.319624986412819</v>
      </c>
      <c r="D103">
        <f>'Vo確認(Vin(typ.)'!G127</f>
        <v>19.554614978803997</v>
      </c>
      <c r="E103">
        <f>'Vo確認(Vin(max))'!G127</f>
        <v>20.071399978260509</v>
      </c>
      <c r="F103">
        <f>'Vo確認(Vin(max))'!H127</f>
        <v>12</v>
      </c>
    </row>
    <row r="104" spans="2:6" x14ac:dyDescent="0.15">
      <c r="B104" s="23">
        <v>69.5</v>
      </c>
      <c r="C104">
        <f>'Vo確認(Vin(min))'!G128</f>
        <v>12.139900440479765</v>
      </c>
      <c r="D104">
        <f>'Vo確認(Vin(typ.)'!G128</f>
        <v>19.274244687148435</v>
      </c>
      <c r="E104">
        <f>'Vo確認(Vin(max))'!G128</f>
        <v>19.783840704767627</v>
      </c>
      <c r="F104">
        <f>'Vo確認(Vin(max))'!H128</f>
        <v>12</v>
      </c>
    </row>
    <row r="105" spans="2:6" x14ac:dyDescent="0.15">
      <c r="B105" s="23">
        <v>70</v>
      </c>
      <c r="C105">
        <f>'Vo確認(Vin(min))'!G129</f>
        <v>11.965316592579448</v>
      </c>
      <c r="D105">
        <f>'Vo確認(Vin(typ.)'!G129</f>
        <v>19.001893884423936</v>
      </c>
      <c r="E105">
        <f>'Vo確認(Vin(max))'!G129</f>
        <v>19.504506548127114</v>
      </c>
      <c r="F105">
        <f>'Vo確認(Vin(max))'!H129</f>
        <v>12</v>
      </c>
    </row>
    <row r="106" spans="2:6" x14ac:dyDescent="0.15">
      <c r="B106" s="23">
        <v>70.5</v>
      </c>
      <c r="C106">
        <f>'Vo確認(Vin(min))'!G130</f>
        <v>11.79588474144737</v>
      </c>
      <c r="D106">
        <f>'Vo確認(Vin(typ.)'!G130</f>
        <v>18.737580196657898</v>
      </c>
      <c r="E106">
        <f>'Vo確認(Vin(max))'!G130</f>
        <v>19.233415586315793</v>
      </c>
      <c r="F106">
        <f>'Vo確認(Vin(max))'!H130</f>
        <v>12</v>
      </c>
    </row>
    <row r="107" spans="2:6" x14ac:dyDescent="0.15">
      <c r="B107" s="23">
        <v>71</v>
      </c>
      <c r="C107">
        <f>'Vo確認(Vin(min))'!G131</f>
        <v>11.631577125489521</v>
      </c>
      <c r="D107">
        <f>'Vo確認(Vin(typ.)'!G131</f>
        <v>18.481260315763649</v>
      </c>
      <c r="E107">
        <f>'Vo確認(Vin(max))'!G131</f>
        <v>18.970523400783229</v>
      </c>
      <c r="F107">
        <f>'Vo確認(Vin(max))'!H131</f>
        <v>12</v>
      </c>
    </row>
    <row r="108" spans="2:6" x14ac:dyDescent="0.15">
      <c r="B108" s="23">
        <v>71.5</v>
      </c>
      <c r="C108">
        <f>'Vo確認(Vin(min))'!G132</f>
        <v>11.472334881981837</v>
      </c>
      <c r="D108">
        <f>'Vo確認(Vin(typ.)'!G132</f>
        <v>18.232842415891664</v>
      </c>
      <c r="E108">
        <f>'Vo確認(Vin(max))'!G132</f>
        <v>18.715735811170941</v>
      </c>
      <c r="F108">
        <f>'Vo確認(Vin(max))'!H132</f>
        <v>12</v>
      </c>
    </row>
    <row r="109" spans="2:6" x14ac:dyDescent="0.15">
      <c r="B109" s="23">
        <v>72</v>
      </c>
      <c r="C109">
        <f>'Vo確認(Vin(min))'!G133</f>
        <v>11.318074720152133</v>
      </c>
      <c r="D109">
        <f>'Vo確認(Vin(typ.)'!G133</f>
        <v>17.992196563437325</v>
      </c>
      <c r="E109">
        <f>'Vo確認(Vin(max))'!G133</f>
        <v>18.46891955224341</v>
      </c>
      <c r="F109">
        <f>'Vo確認(Vin(max))'!H133</f>
        <v>12</v>
      </c>
    </row>
    <row r="110" spans="2:6" x14ac:dyDescent="0.15">
      <c r="B110" s="23">
        <v>72.5</v>
      </c>
      <c r="C110">
        <f>'Vo確認(Vin(min))'!G134</f>
        <v>11.168694486539167</v>
      </c>
      <c r="D110">
        <f>'Vo確認(Vin(typ.)'!G134</f>
        <v>17.7591633990011</v>
      </c>
      <c r="E110">
        <f>'Vo確認(Vin(max))'!G134</f>
        <v>18.229911178462665</v>
      </c>
      <c r="F110">
        <f>'Vo確認(Vin(max))'!H134</f>
        <v>12</v>
      </c>
    </row>
    <row r="111" spans="2:6" x14ac:dyDescent="0.15">
      <c r="B111" s="23">
        <v>73</v>
      </c>
      <c r="C111">
        <f>'Vo確認(Vin(min))'!G135</f>
        <v>11.024077782978342</v>
      </c>
      <c r="D111">
        <f>'Vo確認(Vin(typ.)'!G135</f>
        <v>17.533561341446212</v>
      </c>
      <c r="E111">
        <f>'Vo確認(Vin(max))'!G135</f>
        <v>17.998524452765345</v>
      </c>
      <c r="F111">
        <f>'Vo確認(Vin(max))'!H135</f>
        <v>12</v>
      </c>
    </row>
    <row r="112" spans="2:6" x14ac:dyDescent="0.15">
      <c r="B112" s="23">
        <v>73.5</v>
      </c>
      <c r="C112">
        <f>'Vo確認(Vin(min))'!G136</f>
        <v>10.884097779131938</v>
      </c>
      <c r="D112">
        <f>'Vo確認(Vin(typ.)'!G136</f>
        <v>17.315192535445821</v>
      </c>
      <c r="E112">
        <f>'Vo確認(Vin(max))'!G136</f>
        <v>17.774556446611101</v>
      </c>
      <c r="F112">
        <f>'Vo確認(Vin(max))'!H136</f>
        <v>12</v>
      </c>
    </row>
    <row r="113" spans="2:6" x14ac:dyDescent="0.15">
      <c r="B113" s="23">
        <v>74</v>
      </c>
      <c r="C113">
        <f>'Vo確認(Vin(min))'!G137</f>
        <v>10.748620343670339</v>
      </c>
      <c r="D113">
        <f>'Vo確認(Vin(typ.)'!G137</f>
        <v>17.103847736125726</v>
      </c>
      <c r="E113">
        <f>'Vo確認(Vin(max))'!G137</f>
        <v>17.557792549872541</v>
      </c>
      <c r="F113">
        <f>'Vo確認(Vin(max))'!H137</f>
        <v>12</v>
      </c>
    </row>
    <row r="114" spans="2:6" x14ac:dyDescent="0.15">
      <c r="B114" s="23">
        <v>74.5</v>
      </c>
      <c r="C114">
        <f>'Vo確認(Vin(min))'!G138</f>
        <v>10.617506601608037</v>
      </c>
      <c r="D114">
        <f>'Vo確認(Vin(typ.)'!G138</f>
        <v>16.899310298508535</v>
      </c>
      <c r="E114">
        <f>'Vo確認(Vin(max))'!G138</f>
        <v>17.348010562572856</v>
      </c>
      <c r="F114">
        <f>'Vo確認(Vin(max))'!H138</f>
        <v>12</v>
      </c>
    </row>
    <row r="115" spans="2:6" x14ac:dyDescent="0.15">
      <c r="B115" s="23">
        <v>75</v>
      </c>
      <c r="C115">
        <f>'Vo確認(Vin(min))'!G139</f>
        <v>10.490615010208682</v>
      </c>
      <c r="D115">
        <f>'Vo確認(Vin(typ.)'!G139</f>
        <v>16.701359415925541</v>
      </c>
      <c r="E115">
        <f>'Vo確認(Vin(max))'!G139</f>
        <v>17.14498401633389</v>
      </c>
      <c r="F115">
        <f>'Vo確認(Vin(max))'!H139</f>
        <v>12</v>
      </c>
    </row>
    <row r="116" spans="2:6" x14ac:dyDescent="0.15">
      <c r="B116" s="23">
        <v>75.5</v>
      </c>
      <c r="C116">
        <f>'Vo確認(Vin(min))'!G140</f>
        <v>10.367803032409084</v>
      </c>
      <c r="D116">
        <f>'Vo確認(Vin(typ.)'!G140</f>
        <v>16.509772730558169</v>
      </c>
      <c r="E116">
        <f>'Vo確認(Vin(max))'!G140</f>
        <v>16.948484851854531</v>
      </c>
      <c r="F116">
        <f>'Vo確認(Vin(max))'!H140</f>
        <v>12</v>
      </c>
    </row>
    <row r="117" spans="2:6" x14ac:dyDescent="0.15">
      <c r="B117" s="23">
        <v>76</v>
      </c>
      <c r="C117">
        <f>'Vo確認(Vin(min))'!G141</f>
        <v>10.248928474865405</v>
      </c>
      <c r="D117">
        <f>'Vo確認(Vin(typ.)'!G141</f>
        <v>16.324328420790028</v>
      </c>
      <c r="E117">
        <f>'Vo確認(Vin(max))'!G141</f>
        <v>16.758285559784646</v>
      </c>
      <c r="F117">
        <f>'Vo確認(Vin(max))'!H141</f>
        <v>12</v>
      </c>
    </row>
    <row r="118" spans="2:6" x14ac:dyDescent="0.15">
      <c r="B118" s="23">
        <v>76.5</v>
      </c>
      <c r="C118">
        <f>'Vo確認(Vin(min))'!G142</f>
        <v>10.133850547412628</v>
      </c>
      <c r="D118">
        <f>'Vo確認(Vin(typ.)'!G142</f>
        <v>16.144806853963697</v>
      </c>
      <c r="E118">
        <f>'Vo確認(Vin(max))'!G142</f>
        <v>16.574160875860201</v>
      </c>
      <c r="F118">
        <f>'Vo確認(Vin(max))'!H142</f>
        <v>12</v>
      </c>
    </row>
    <row r="119" spans="2:6" x14ac:dyDescent="0.15">
      <c r="B119" s="23">
        <v>77</v>
      </c>
      <c r="C119">
        <f>'Vo確認(Vin(min))'!G143</f>
        <v>10.022430691828454</v>
      </c>
      <c r="D119">
        <f>'Vo確認(Vin(typ.)'!G143</f>
        <v>15.970991879252386</v>
      </c>
      <c r="E119">
        <f>'Vo確認(Vin(max))'!G143</f>
        <v>16.395889106925523</v>
      </c>
      <c r="F119">
        <f>'Vo確認(Vin(max))'!H143</f>
        <v>12</v>
      </c>
    </row>
    <row r="120" spans="2:6" x14ac:dyDescent="0.15">
      <c r="B120" s="23">
        <v>77.5</v>
      </c>
      <c r="C120">
        <f>'Vo確認(Vin(min))'!G144</f>
        <v>9.9145332201635679</v>
      </c>
      <c r="D120">
        <f>'Vo確認(Vin(typ.)'!G144</f>
        <v>15.802671823455166</v>
      </c>
      <c r="E120">
        <f>'Vo確認(Vin(max))'!G144</f>
        <v>16.223253152261705</v>
      </c>
      <c r="F120">
        <f>'Vo確認(Vin(max))'!H144</f>
        <v>12</v>
      </c>
    </row>
    <row r="121" spans="2:6" x14ac:dyDescent="0.15">
      <c r="B121" s="23">
        <v>78</v>
      </c>
      <c r="C121">
        <f>'Vo確認(Vin(min))'!G145</f>
        <v>9.8100257963959212</v>
      </c>
      <c r="D121">
        <f>'Vo確認(Vin(typ.)'!G145</f>
        <v>15.63964024237764</v>
      </c>
      <c r="E121">
        <f>'Vo確認(Vin(max))'!G145</f>
        <v>16.056041274233472</v>
      </c>
      <c r="F121">
        <f>'Vo確認(Vin(max))'!H145</f>
        <v>12</v>
      </c>
    </row>
    <row r="122" spans="2:6" x14ac:dyDescent="0.15">
      <c r="B122" s="23">
        <v>78.5</v>
      </c>
      <c r="C122">
        <f>'Vo確認(Vin(min))'!G146</f>
        <v>9.7087797896463748</v>
      </c>
      <c r="D122">
        <f>'Vo確認(Vin(typ.)'!G146</f>
        <v>15.481696471848343</v>
      </c>
      <c r="E122">
        <f>'Vo確認(Vin(max))'!G146</f>
        <v>15.894047663434199</v>
      </c>
      <c r="F122">
        <f>'Vo確認(Vin(max))'!H146</f>
        <v>12</v>
      </c>
    </row>
    <row r="123" spans="2:6" x14ac:dyDescent="0.15">
      <c r="B123" s="23">
        <v>79</v>
      </c>
      <c r="C123">
        <f>'Vo確認(Vin(min))'!G147</f>
        <v>9.6106705225245541</v>
      </c>
      <c r="D123">
        <f>'Vo確認(Vin(typ.)'!G147</f>
        <v>15.328646015138304</v>
      </c>
      <c r="E123">
        <f>'Vo確認(Vin(max))'!G147</f>
        <v>15.737072836039284</v>
      </c>
      <c r="F123">
        <f>'Vo確認(Vin(max))'!H147</f>
        <v>12</v>
      </c>
    </row>
    <row r="124" spans="2:6" x14ac:dyDescent="0.15">
      <c r="B124" s="23">
        <v>79.5</v>
      </c>
      <c r="C124">
        <f>'Vo確認(Vin(min))'!G148</f>
        <v>9.5155774342382813</v>
      </c>
      <c r="D124">
        <f>'Vo確認(Vin(typ.)'!G148</f>
        <v>15.180300797411716</v>
      </c>
      <c r="E124">
        <f>'Vo確認(Vin(max))'!G148</f>
        <v>15.584923894781246</v>
      </c>
      <c r="F124">
        <f>'Vo確認(Vin(max))'!H148</f>
        <v>12</v>
      </c>
    </row>
    <row r="125" spans="2:6" x14ac:dyDescent="0.15">
      <c r="B125" s="23">
        <v>80</v>
      </c>
      <c r="C125">
        <f>'Vo確認(Vin(min))'!G149</f>
        <v>9.4233841747899056</v>
      </c>
      <c r="D125">
        <f>'Vo確認(Vin(typ.)'!G149</f>
        <v>15.036479312672252</v>
      </c>
      <c r="E125">
        <f>'Vo確認(Vin(max))'!G149</f>
        <v>15.437414679663851</v>
      </c>
      <c r="F125">
        <f>'Vo確認(Vin(max))'!H149</f>
        <v>12</v>
      </c>
    </row>
    <row r="126" spans="2:6" x14ac:dyDescent="0.15">
      <c r="B126" s="23">
        <v>80.5</v>
      </c>
      <c r="C126">
        <f>'Vo確認(Vin(min))'!G150</f>
        <v>9.3339786438055263</v>
      </c>
      <c r="D126">
        <f>'Vo確認(Vin(typ.)'!G150</f>
        <v>14.897006684336619</v>
      </c>
      <c r="E126">
        <f>'Vo確認(Vin(max))'!G150</f>
        <v>15.294365830088841</v>
      </c>
      <c r="F126">
        <f>'Vo確認(Vin(max))'!H150</f>
        <v>12</v>
      </c>
    </row>
    <row r="127" spans="2:6" x14ac:dyDescent="0.15">
      <c r="B127" s="23">
        <v>81</v>
      </c>
      <c r="C127">
        <f>'Vo確認(Vin(min))'!G151</f>
        <v>9.2472529852164769</v>
      </c>
      <c r="D127">
        <f>'Vo確認(Vin(typ.)'!G151</f>
        <v>14.761714656937702</v>
      </c>
      <c r="E127">
        <f>'Vo確認(Vin(max))'!G151</f>
        <v>15.155604776346362</v>
      </c>
      <c r="F127">
        <f>'Vo確認(Vin(max))'!H151</f>
        <v>12</v>
      </c>
    </row>
    <row r="128" spans="2:6" x14ac:dyDescent="0.15">
      <c r="B128" s="23">
        <v>81.5</v>
      </c>
      <c r="C128">
        <f>'Vo確認(Vin(min))'!G152</f>
        <v>9.163103547066715</v>
      </c>
      <c r="D128">
        <f>'Vo確認(Vin(typ.)'!G152</f>
        <v>14.630441533424072</v>
      </c>
      <c r="E128">
        <f>'Vo確認(Vin(max))'!G152</f>
        <v>15.020965675306741</v>
      </c>
      <c r="F128">
        <f>'Vo確認(Vin(max))'!H152</f>
        <v>12</v>
      </c>
    </row>
    <row r="129" spans="2:6" x14ac:dyDescent="0.15">
      <c r="B129" s="23">
        <v>82</v>
      </c>
      <c r="C129">
        <f>'Vo確認(Vin(min))'!G153</f>
        <v>9.0814308140945972</v>
      </c>
      <c r="D129">
        <f>'Vo確認(Vin(typ.)'!G153</f>
        <v>14.503032069987572</v>
      </c>
      <c r="E129">
        <f>'Vo確認(Vin(max))'!G153</f>
        <v>14.890289302551357</v>
      </c>
      <c r="F129">
        <f>'Vo確認(Vin(max))'!H153</f>
        <v>12</v>
      </c>
    </row>
    <row r="130" spans="2:6" x14ac:dyDescent="0.15">
      <c r="B130" s="23">
        <v>82.5</v>
      </c>
      <c r="C130">
        <f>'Vo確認(Vin(min))'!G154</f>
        <v>9.0021393193820973</v>
      </c>
      <c r="D130">
        <f>'Vo確認(Vin(typ.)'!G154</f>
        <v>14.379337338236072</v>
      </c>
      <c r="E130">
        <f>'Vo確認(Vin(max))'!G154</f>
        <v>14.763422911011356</v>
      </c>
      <c r="F130">
        <f>'Vo確認(Vin(max))'!H154</f>
        <v>12</v>
      </c>
    </row>
    <row r="131" spans="2:6" x14ac:dyDescent="0.15">
      <c r="B131" s="23">
        <v>83</v>
      </c>
      <c r="C131">
        <f>'Vo確認(Vin(min))'!G155</f>
        <v>8.9251375402350597</v>
      </c>
      <c r="D131">
        <f>'Vo確認(Vin(typ.)'!G155</f>
        <v>14.259214562766694</v>
      </c>
      <c r="E131">
        <f>'Vo確認(Vin(max))'!G155</f>
        <v>14.640220064376095</v>
      </c>
      <c r="F131">
        <f>'Vo確認(Vin(max))'!H155</f>
        <v>12</v>
      </c>
    </row>
    <row r="132" spans="2:6" x14ac:dyDescent="0.15">
      <c r="B132" s="23">
        <v>83.5</v>
      </c>
      <c r="C132">
        <f>'Vo確認(Vin(min))'!G156</f>
        <v>8.850337782518249</v>
      </c>
      <c r="D132">
        <f>'Vo確認(Vin(typ.)'!G156</f>
        <v>14.142526940728468</v>
      </c>
      <c r="E132">
        <f>'Vo確認(Vin(max))'!G156</f>
        <v>14.520540452029197</v>
      </c>
      <c r="F132">
        <f>'Vo確認(Vin(max))'!H156</f>
        <v>12</v>
      </c>
    </row>
    <row r="133" spans="2:6" x14ac:dyDescent="0.15">
      <c r="B133" s="23">
        <v>84</v>
      </c>
      <c r="C133">
        <f>'Vo確認(Vin(min))'!G157</f>
        <v>8.7776560568875457</v>
      </c>
      <c r="D133">
        <f>'Vo確認(Vin(typ.)'!G157</f>
        <v>14.02914344874457</v>
      </c>
      <c r="E133">
        <f>'Vo確認(Vin(max))'!G157</f>
        <v>14.404249691020071</v>
      </c>
      <c r="F133">
        <f>'Vo確認(Vin(max))'!H157</f>
        <v>12</v>
      </c>
    </row>
    <row r="134" spans="2:6" x14ac:dyDescent="0.15">
      <c r="B134" s="23">
        <v>84.5</v>
      </c>
      <c r="C134">
        <f>'Vo確認(Vin(min))'!G158</f>
        <v>8.7070119497129408</v>
      </c>
      <c r="D134">
        <f>'Vo確認(Vin(typ.)'!G158</f>
        <v>13.918938641552186</v>
      </c>
      <c r="E134">
        <f>'Vo確認(Vin(max))'!G158</f>
        <v>14.291219119540704</v>
      </c>
      <c r="F134">
        <f>'Vo確認(Vin(max))'!H158</f>
        <v>12</v>
      </c>
    </row>
    <row r="135" spans="2:6" x14ac:dyDescent="0.15">
      <c r="B135" s="23">
        <v>85</v>
      </c>
      <c r="C135">
        <f>'Vo確認(Vin(min))'!G159</f>
        <v>8.63832849094781</v>
      </c>
      <c r="D135">
        <f>'Vo確認(Vin(typ.)'!G159</f>
        <v>13.811792445878584</v>
      </c>
      <c r="E135">
        <f>'Vo確認(Vin(max))'!G159</f>
        <v>14.181325585516495</v>
      </c>
      <c r="F135">
        <f>'Vo確認(Vin(max))'!H159</f>
        <v>12</v>
      </c>
    </row>
    <row r="136" spans="2:6" x14ac:dyDescent="0.15">
      <c r="B136" s="23">
        <v>85.5</v>
      </c>
      <c r="C136">
        <f>'Vo確認(Vin(min))'!G160</f>
        <v>8.5715320207543613</v>
      </c>
      <c r="D136">
        <f>'Vo確認(Vin(typ.)'!G160</f>
        <v>13.707589952376802</v>
      </c>
      <c r="E136">
        <f>'Vo確認(Vin(max))'!G160</f>
        <v>14.074451233206977</v>
      </c>
      <c r="F136">
        <f>'Vo確認(Vin(max))'!H160</f>
        <v>12</v>
      </c>
    </row>
    <row r="137" spans="2:6" x14ac:dyDescent="0.15">
      <c r="B137" s="23">
        <v>86</v>
      </c>
      <c r="C137">
        <f>'Vo確認(Vin(min))'!G161</f>
        <v>8.5065520563265089</v>
      </c>
      <c r="D137">
        <f>'Vo確認(Vin(typ.)'!G161</f>
        <v>13.606221207869353</v>
      </c>
      <c r="E137">
        <f>'Vo確認(Vin(max))'!G161</f>
        <v>13.970483290122413</v>
      </c>
      <c r="F137">
        <f>'Vo確認(Vin(max))'!H161</f>
        <v>12</v>
      </c>
    </row>
    <row r="138" spans="2:6" x14ac:dyDescent="0.15">
      <c r="B138" s="23">
        <v>86.5</v>
      </c>
      <c r="C138">
        <f>'Vo確認(Vin(min))'!G162</f>
        <v>8.4433211600472262</v>
      </c>
      <c r="D138">
        <f>'Vo確認(Vin(typ.)'!G162</f>
        <v>13.507581009673672</v>
      </c>
      <c r="E138">
        <f>'Vo確認(Vin(max))'!G162</f>
        <v>13.869313856075561</v>
      </c>
      <c r="F138">
        <f>'Vo確認(Vin(max))'!H162</f>
        <v>12</v>
      </c>
    </row>
    <row r="139" spans="2:6" x14ac:dyDescent="0.15">
      <c r="B139" s="23">
        <v>87</v>
      </c>
      <c r="C139">
        <f>'Vo確認(Vin(min))'!G163</f>
        <v>8.3817748098664175</v>
      </c>
      <c r="D139">
        <f>'Vo確認(Vin(typ.)'!G163</f>
        <v>13.411568703391611</v>
      </c>
      <c r="E139">
        <f>'Vo確認(Vin(max))'!G163</f>
        <v>13.770839695786266</v>
      </c>
      <c r="F139">
        <f>'Vo確認(Vin(max))'!H163</f>
        <v>12</v>
      </c>
    </row>
    <row r="140" spans="2:6" x14ac:dyDescent="0.15">
      <c r="B140" s="23">
        <v>87.5</v>
      </c>
      <c r="C140">
        <f>'Vo確認(Vin(min))'!G164</f>
        <v>8.3218512725793818</v>
      </c>
      <c r="D140">
        <f>'Vo確認(Vin(typ.)'!G164</f>
        <v>13.318087985223835</v>
      </c>
      <c r="E140">
        <f>'Vo確認(Vin(max))'!G164</f>
        <v>13.67496203612701</v>
      </c>
      <c r="F140">
        <f>'Vo確認(Vin(max))'!H164</f>
        <v>12</v>
      </c>
    </row>
    <row r="141" spans="2:6" x14ac:dyDescent="0.15">
      <c r="B141" s="23">
        <v>88</v>
      </c>
      <c r="C141">
        <f>'Vo確認(Vin(min))'!G165</f>
        <v>8.2634914805165991</v>
      </c>
      <c r="D141">
        <f>'Vo確認(Vin(typ.)'!G165</f>
        <v>13.227046709605894</v>
      </c>
      <c r="E141">
        <f>'Vo確認(Vin(max))'!G165</f>
        <v>13.581586368826558</v>
      </c>
      <c r="F141">
        <f>'Vo確認(Vin(max))'!H165</f>
        <v>12</v>
      </c>
    </row>
    <row r="142" spans="2:6" x14ac:dyDescent="0.15">
      <c r="B142" s="23">
        <v>88.5</v>
      </c>
      <c r="C142">
        <f>'Vo確認(Vin(min))'!G166</f>
        <v>8.2066389120173842</v>
      </c>
      <c r="D142">
        <f>'Vo確認(Vin(typ.)'!G166</f>
        <v>13.138356702747117</v>
      </c>
      <c r="E142">
        <f>'Vo確認(Vin(max))'!G166</f>
        <v>13.490622259227814</v>
      </c>
      <c r="F142">
        <f>'Vo確認(Vin(max))'!H166</f>
        <v>12</v>
      </c>
    </row>
    <row r="143" spans="2:6" x14ac:dyDescent="0.15">
      <c r="B143" s="23">
        <v>89</v>
      </c>
      <c r="C143">
        <f>'Vo確認(Vin(min))'!G167</f>
        <v>8.1512394759472517</v>
      </c>
      <c r="D143">
        <f>'Vo確認(Vin(typ.)'!G167</f>
        <v>13.051933582477714</v>
      </c>
      <c r="E143">
        <f>'Vo確認(Vin(max))'!G167</f>
        <v>13.401983161515604</v>
      </c>
      <c r="F143">
        <f>'Vo確認(Vin(max))'!H167</f>
        <v>12</v>
      </c>
    </row>
    <row r="144" spans="2:6" x14ac:dyDescent="0.15">
      <c r="B144" s="23">
        <v>89.5</v>
      </c>
      <c r="C144">
        <f>'Vo確認(Vin(min))'!G168</f>
        <v>8.0972414004273929</v>
      </c>
      <c r="D144">
        <f>'Vo確認(Vin(typ.)'!G168</f>
        <v>12.967696584666731</v>
      </c>
      <c r="E144">
        <f>'Vo確認(Vin(max))'!G168</f>
        <v>13.315586240683826</v>
      </c>
      <c r="F144">
        <f>'Vo確認(Vin(max))'!H168</f>
        <v>12</v>
      </c>
    </row>
    <row r="145" spans="2:6" x14ac:dyDescent="0.15">
      <c r="B145" s="23">
        <v>90</v>
      </c>
      <c r="C145">
        <f>'Vo確認(Vin(min))'!G169</f>
        <v>8.0445951258709396</v>
      </c>
      <c r="D145">
        <f>'Vo確認(Vin(typ.)'!G169</f>
        <v>12.885568396358666</v>
      </c>
      <c r="E145">
        <f>'Vo確認(Vin(max))'!G169</f>
        <v>13.231352201393504</v>
      </c>
      <c r="F145">
        <f>'Vo確認(Vin(max))'!H169</f>
        <v>12</v>
      </c>
    </row>
    <row r="146" spans="2:6" x14ac:dyDescent="0.15">
      <c r="B146" s="23">
        <v>90.5</v>
      </c>
      <c r="C146">
        <f>'Vo確認(Vin(min))'!G170</f>
        <v>7.993253202361581</v>
      </c>
      <c r="D146">
        <f>'Vo確認(Vin(typ.)'!G170</f>
        <v>12.805474995684065</v>
      </c>
      <c r="E146">
        <f>'Vo確認(Vin(max))'!G170</f>
        <v>13.149205123778527</v>
      </c>
      <c r="F146">
        <f>'Vo確認(Vin(max))'!H170</f>
        <v>12</v>
      </c>
    </row>
    <row r="147" spans="2:6" x14ac:dyDescent="0.15">
      <c r="B147" s="23">
        <v>91</v>
      </c>
      <c r="C147">
        <f>'Vo確認(Vin(min))'!G171</f>
        <v>7.9431701913629116</v>
      </c>
      <c r="D147">
        <f>'Vo確認(Vin(typ.)'!G171</f>
        <v>12.727345498526143</v>
      </c>
      <c r="E147">
        <f>'Vo確認(Vin(max))'!G171</f>
        <v>13.06907230618066</v>
      </c>
      <c r="F147">
        <f>'Vo確認(Vin(max))'!H171</f>
        <v>12</v>
      </c>
    </row>
    <row r="148" spans="2:6" x14ac:dyDescent="0.15">
      <c r="B148" s="23">
        <v>91.5</v>
      </c>
      <c r="C148">
        <f>'Vo確認(Vin(min))'!G172</f>
        <v>7.8943025717099697</v>
      </c>
      <c r="D148">
        <f>'Vo確認(Vin(typ.)'!G172</f>
        <v>12.651112011867552</v>
      </c>
      <c r="E148">
        <f>'Vo確認(Vin(max))'!G172</f>
        <v>12.99088411473595</v>
      </c>
      <c r="F148">
        <f>'Vo確認(Vin(max))'!H172</f>
        <v>12</v>
      </c>
    </row>
    <row r="149" spans="2:6" x14ac:dyDescent="0.15">
      <c r="B149" s="23">
        <v>92</v>
      </c>
      <c r="C149">
        <f>'Vo確認(Vin(min))'!G173</f>
        <v>7.846608649805475</v>
      </c>
      <c r="D149">
        <f>'Vo確認(Vin(typ.)'!G173</f>
        <v>12.576709493696541</v>
      </c>
      <c r="E149">
        <f>'Vo確認(Vin(max))'!G173</f>
        <v>12.914573839688758</v>
      </c>
      <c r="F149">
        <f>'Vo確認(Vin(max))'!H173</f>
        <v>12</v>
      </c>
    </row>
    <row r="150" spans="2:6" x14ac:dyDescent="0.15">
      <c r="B150" s="23">
        <v>92.5</v>
      </c>
      <c r="C150">
        <f>'Vo確認(Vin(min))'!G174</f>
        <v>7.800048473921251</v>
      </c>
      <c r="D150">
        <f>'Vo確認(Vin(typ.)'!G174</f>
        <v>12.504075619317151</v>
      </c>
      <c r="E150">
        <f>'Vo確認(Vin(max))'!G174</f>
        <v>12.840077558274002</v>
      </c>
      <c r="F150">
        <f>'Vo確認(Vin(max))'!H174</f>
        <v>12</v>
      </c>
    </row>
    <row r="151" spans="2:6" x14ac:dyDescent="0.15">
      <c r="B151" s="23">
        <v>93</v>
      </c>
      <c r="C151">
        <f>'Vo確認(Vin(min))'!G175</f>
        <v>7.7545837524888217</v>
      </c>
      <c r="D151">
        <f>'Vo確認(Vin(typ.)'!G175</f>
        <v>12.433150653882562</v>
      </c>
      <c r="E151">
        <f>'Vo確認(Vin(max))'!G175</f>
        <v>12.767334003982114</v>
      </c>
      <c r="F151">
        <f>'Vo確認(Vin(max))'!H175</f>
        <v>12</v>
      </c>
    </row>
    <row r="152" spans="2:6" x14ac:dyDescent="0.15">
      <c r="B152" s="23">
        <v>93.5</v>
      </c>
      <c r="C152">
        <f>'Vo確認(Vin(min))'!G176</f>
        <v>7.7101777762511592</v>
      </c>
      <c r="D152">
        <f>'Vo確認(Vin(typ.)'!G176</f>
        <v>12.363877330951807</v>
      </c>
      <c r="E152">
        <f>'Vo確認(Vin(max))'!G176</f>
        <v>12.696284442001852</v>
      </c>
      <c r="F152">
        <f>'Vo確認(Vin(max))'!H176</f>
        <v>12</v>
      </c>
    </row>
    <row r="153" spans="2:6" x14ac:dyDescent="0.15">
      <c r="B153" s="23">
        <v>94</v>
      </c>
      <c r="C153">
        <f>'Vo確認(Vin(min))'!G177</f>
        <v>7.6667953441393273</v>
      </c>
      <c r="D153">
        <f>'Vo確認(Vin(typ.)'!G177</f>
        <v>12.296200736857349</v>
      </c>
      <c r="E153">
        <f>'Vo確認(Vin(max))'!G177</f>
        <v>12.626872550622922</v>
      </c>
      <c r="F153">
        <f>'Vo確認(Vin(max))'!H177</f>
        <v>12</v>
      </c>
    </row>
    <row r="154" spans="2:6" x14ac:dyDescent="0.15">
      <c r="B154" s="23">
        <v>94.5</v>
      </c>
      <c r="C154">
        <f>'Vo確認(Vin(min))'!G178</f>
        <v>7.6244026927324882</v>
      </c>
      <c r="D154">
        <f>'Vo確認(Vin(typ.)'!G178</f>
        <v>12.230068200662679</v>
      </c>
      <c r="E154">
        <f>'Vo確認(Vin(max))'!G178</f>
        <v>12.559044308371979</v>
      </c>
      <c r="F154">
        <f>'Vo確認(Vin(max))'!H178</f>
        <v>12</v>
      </c>
    </row>
    <row r="155" spans="2:6" x14ac:dyDescent="0.15">
      <c r="B155" s="23">
        <v>95</v>
      </c>
      <c r="C155">
        <f>'Vo確認(Vin(min))'!G179</f>
        <v>7.5829674291569269</v>
      </c>
      <c r="D155">
        <f>'Vo確認(Vin(typ.)'!G179</f>
        <v>12.165429189484808</v>
      </c>
      <c r="E155">
        <f>'Vo確認(Vin(max))'!G179</f>
        <v>12.492747886651083</v>
      </c>
      <c r="F155">
        <f>'Vo確認(Vin(max))'!H179</f>
        <v>12</v>
      </c>
    </row>
    <row r="156" spans="2:6" x14ac:dyDescent="0.15">
      <c r="B156" s="23">
        <v>95.5</v>
      </c>
      <c r="C156">
        <f>'Vo確認(Vin(min))'!G180</f>
        <v>7.5424584672788217</v>
      </c>
      <c r="D156">
        <f>'Vo確認(Vin(typ.)'!G180</f>
        <v>12.10223520895496</v>
      </c>
      <c r="E156">
        <f>'Vo確認(Vin(max))'!G180</f>
        <v>12.427933547646115</v>
      </c>
      <c r="F156">
        <f>'Vo確認(Vin(max))'!H180</f>
        <v>12</v>
      </c>
    </row>
    <row r="157" spans="2:6" x14ac:dyDescent="0.15">
      <c r="B157" s="23">
        <v>96</v>
      </c>
      <c r="C157">
        <f>'Vo確認(Vin(min))'!G181</f>
        <v>7.5028459670461167</v>
      </c>
      <c r="D157">
        <f>'Vo確認(Vin(typ.)'!G181</f>
        <v>12.040439708591942</v>
      </c>
      <c r="E157">
        <f>'Vo確認(Vin(max))'!G181</f>
        <v>12.364553547273786</v>
      </c>
      <c r="F157">
        <f>'Vo確認(Vin(max))'!H181</f>
        <v>12</v>
      </c>
    </row>
    <row r="158" spans="2:6" x14ac:dyDescent="0.15">
      <c r="B158" s="23">
        <v>96.5</v>
      </c>
      <c r="C158">
        <f>'Vo確認(Vin(min))'!G182</f>
        <v>7.4641012768367894</v>
      </c>
      <c r="D158">
        <f>'Vo確認(Vin(typ.)'!G182</f>
        <v>11.979997991865392</v>
      </c>
      <c r="E158">
        <f>'Vo確認(Vin(max))'!G182</f>
        <v>12.302562042938863</v>
      </c>
      <c r="F158">
        <f>'Vo確認(Vin(max))'!H182</f>
        <v>12</v>
      </c>
    </row>
    <row r="159" spans="2:6" x14ac:dyDescent="0.15">
      <c r="B159" s="23">
        <v>97</v>
      </c>
      <c r="C159">
        <f>'Vo確認(Vin(min))'!G183</f>
        <v>7.4261968786735206</v>
      </c>
      <c r="D159">
        <f>'Vo確認(Vin(typ.)'!G183</f>
        <v>11.920867130730693</v>
      </c>
      <c r="E159">
        <f>'Vo確認(Vin(max))'!G183</f>
        <v>12.241915005877633</v>
      </c>
      <c r="F159">
        <f>'Vo確認(Vin(max))'!H183</f>
        <v>12</v>
      </c>
    </row>
    <row r="160" spans="2:6" x14ac:dyDescent="0.15">
      <c r="B160" s="23">
        <v>97.5</v>
      </c>
      <c r="C160">
        <f>'Vo確認(Vin(min))'!G184</f>
        <v>7.3891063361683251</v>
      </c>
      <c r="D160">
        <f>'Vo確認(Vin(typ.)'!G184</f>
        <v>11.86300588442259</v>
      </c>
      <c r="E160">
        <f>'Vo確認(Vin(max))'!G184</f>
        <v>12.182570137869321</v>
      </c>
      <c r="F160">
        <f>'Vo確認(Vin(max))'!H184</f>
        <v>12</v>
      </c>
    </row>
    <row r="161" spans="2:6" x14ac:dyDescent="0.15">
      <c r="B161" s="23">
        <v>98</v>
      </c>
      <c r="C161">
        <f>'Vo確認(Vin(min))'!G185</f>
        <v>7.3528042450647995</v>
      </c>
      <c r="D161">
        <f>'Vo確認(Vin(typ.)'!G185</f>
        <v>11.806374622301087</v>
      </c>
      <c r="E161">
        <f>'Vo確認(Vin(max))'!G185</f>
        <v>12.124486792103678</v>
      </c>
      <c r="F161">
        <f>'Vo確認(Vin(max))'!H185</f>
        <v>12</v>
      </c>
    </row>
    <row r="162" spans="2:6" x14ac:dyDescent="0.15">
      <c r="B162" s="23">
        <v>98.5</v>
      </c>
      <c r="C162">
        <f>'Vo確認(Vin(min))'!G186</f>
        <v>7.3172661862499728</v>
      </c>
      <c r="D162">
        <f>'Vo確認(Vin(typ.)'!G186</f>
        <v>11.750935250549958</v>
      </c>
      <c r="E162">
        <f>'Vo確認(Vin(max))'!G186</f>
        <v>12.067625897999957</v>
      </c>
      <c r="F162">
        <f>'Vo確認(Vin(max))'!H186</f>
        <v>12</v>
      </c>
    </row>
    <row r="163" spans="2:6" x14ac:dyDescent="0.15">
      <c r="B163" s="23">
        <v>99</v>
      </c>
      <c r="C163">
        <f>'Vo確認(Vin(min))'!G187</f>
        <v>7.2824686811125616</v>
      </c>
      <c r="D163">
        <f>'Vo確認(Vin(typ.)'!G187</f>
        <v>11.696651142535597</v>
      </c>
      <c r="E163">
        <f>'Vo確認(Vin(max))'!G187</f>
        <v>12.011949889780098</v>
      </c>
      <c r="F163">
        <f>'Vo確認(Vin(max))'!H187</f>
        <v>12</v>
      </c>
    </row>
    <row r="164" spans="2:6" x14ac:dyDescent="0.15">
      <c r="B164" s="23">
        <v>99.5</v>
      </c>
      <c r="C164">
        <f>'Vo確認(Vin(min))'!G188</f>
        <v>7.2483891491292329</v>
      </c>
      <c r="D164">
        <f>'Vo確認(Vin(typ.)'!G188</f>
        <v>11.643487072641602</v>
      </c>
      <c r="E164">
        <f>'Vo確認(Vin(max))'!G188</f>
        <v>11.95742263860677</v>
      </c>
      <c r="F164">
        <f>'Vo確認(Vin(max))'!H188</f>
        <v>12</v>
      </c>
    </row>
    <row r="165" spans="2:6" x14ac:dyDescent="0.15">
      <c r="B165" s="23">
        <v>100</v>
      </c>
      <c r="C165">
        <f>'Vo確認(Vin(min))'!G189</f>
        <v>7.2150058675653872</v>
      </c>
      <c r="D165">
        <f>'Vo確認(Vin(typ.)'!G189</f>
        <v>11.591409153402003</v>
      </c>
      <c r="E165">
        <f>'Vo確認(Vin(max))'!G189</f>
        <v>11.904009388104617</v>
      </c>
      <c r="F165">
        <f>'Vo確認(Vin(max))'!H189</f>
        <v>12</v>
      </c>
    </row>
    <row r="166" spans="2:6" x14ac:dyDescent="0.15">
      <c r="B166" s="23">
        <v>100.5</v>
      </c>
      <c r="C166">
        <f>'Vo確認(Vin(min))'!G190</f>
        <v>7.1822979331820429</v>
      </c>
      <c r="D166">
        <f>'Vo確認(Vin(typ.)'!G190</f>
        <v>11.540384775763984</v>
      </c>
      <c r="E166">
        <f>'Vo確認(Vin(max))'!G190</f>
        <v>11.851676693091267</v>
      </c>
      <c r="F166">
        <f>'Vo確認(Vin(max))'!H190</f>
        <v>12</v>
      </c>
    </row>
    <row r="167" spans="2:6" x14ac:dyDescent="0.15">
      <c r="B167" s="23">
        <v>101</v>
      </c>
      <c r="C167">
        <f>'Vo確認(Vin(min))'!G191</f>
        <v>7.1502452258451878</v>
      </c>
      <c r="D167">
        <f>'Vo確認(Vin(typ.)'!G191</f>
        <v>11.490382552318493</v>
      </c>
      <c r="E167">
        <f>'Vo確認(Vin(max))'!G191</f>
        <v>11.800392361352301</v>
      </c>
      <c r="F167">
        <f>'Vo確認(Vin(max))'!H191</f>
        <v>12</v>
      </c>
    </row>
    <row r="168" spans="2:6" x14ac:dyDescent="0.15">
      <c r="B168" s="23">
        <v>101.5</v>
      </c>
      <c r="C168">
        <f>'Vo確認(Vin(min))'!G192</f>
        <v>7.1188283739389817</v>
      </c>
      <c r="D168">
        <f>'Vo確認(Vin(typ.)'!G192</f>
        <v>11.441372263344812</v>
      </c>
      <c r="E168">
        <f>'Vo確認(Vin(max))'!G192</f>
        <v>11.750125398302371</v>
      </c>
      <c r="F168">
        <f>'Vo確認(Vin(max))'!H192</f>
        <v>12</v>
      </c>
    </row>
    <row r="169" spans="2:6" x14ac:dyDescent="0.15">
      <c r="B169" s="23">
        <v>102</v>
      </c>
      <c r="C169">
        <f>'Vo確認(Vin(min))'!G193</f>
        <v>7.0880287214887545</v>
      </c>
      <c r="D169">
        <f>'Vo確認(Vin(typ.)'!G193</f>
        <v>11.393324805522457</v>
      </c>
      <c r="E169">
        <f>'Vo確認(Vin(max))'!G193</f>
        <v>11.700845954382006</v>
      </c>
      <c r="F169">
        <f>'Vo確認(Vin(max))'!H193</f>
        <v>12</v>
      </c>
    </row>
    <row r="170" spans="2:6" x14ac:dyDescent="0.15">
      <c r="B170" s="23">
        <v>102.5</v>
      </c>
      <c r="C170">
        <f>'Vo確認(Vin(min))'!G194</f>
        <v>7.0578282969045896</v>
      </c>
      <c r="D170">
        <f>'Vo確認(Vin(typ.)'!G194</f>
        <v>11.34621214317116</v>
      </c>
      <c r="E170">
        <f>'Vo確認(Vin(max))'!G194</f>
        <v>11.652525275047342</v>
      </c>
      <c r="F170">
        <f>'Vo確認(Vin(max))'!H194</f>
        <v>12</v>
      </c>
    </row>
    <row r="171" spans="2:6" x14ac:dyDescent="0.15">
      <c r="B171" s="23">
        <v>103</v>
      </c>
      <c r="C171">
        <f>'Vo確認(Vin(min))'!G195</f>
        <v>7.0282097832605563</v>
      </c>
      <c r="D171">
        <f>'Vo確認(Vin(typ.)'!G195</f>
        <v>11.300007261886467</v>
      </c>
      <c r="E171">
        <f>'Vo確認(Vin(max))'!G195</f>
        <v>11.605135653216889</v>
      </c>
      <c r="F171">
        <f>'Vo確認(Vin(max))'!H195</f>
        <v>12</v>
      </c>
    </row>
    <row r="172" spans="2:6" x14ac:dyDescent="0.15">
      <c r="B172" s="23">
        <v>103.5</v>
      </c>
      <c r="C172">
        <f>'Vo確認(Vin(min))'!G196</f>
        <v>6.9991564900291383</v>
      </c>
      <c r="D172">
        <f>'Vo確認(Vin(typ.)'!G196</f>
        <v>11.254684124445456</v>
      </c>
      <c r="E172">
        <f>'Vo確認(Vin(max))'!G196</f>
        <v>11.558650384046622</v>
      </c>
      <c r="F172">
        <f>'Vo確認(Vin(max))'!H196</f>
        <v>12</v>
      </c>
    </row>
    <row r="173" spans="2:6" x14ac:dyDescent="0.15">
      <c r="B173" s="23">
        <v>104</v>
      </c>
      <c r="C173">
        <f>'Vo確認(Vin(min))'!G197</f>
        <v>6.9706523261944247</v>
      </c>
      <c r="D173">
        <f>'Vo確認(Vin(typ.)'!G197</f>
        <v>11.210217628863301</v>
      </c>
      <c r="E173">
        <f>'Vo確認(Vin(max))'!G197</f>
        <v>11.513043721911078</v>
      </c>
      <c r="F173">
        <f>'Vo確認(Vin(max))'!H197</f>
        <v>12</v>
      </c>
    </row>
    <row r="174" spans="2:6" x14ac:dyDescent="0.15">
      <c r="B174" s="23">
        <v>104.5</v>
      </c>
      <c r="C174">
        <f>'Vo確認(Vin(min))'!G198</f>
        <v>6.9426817746717857</v>
      </c>
      <c r="D174">
        <f>'Vo確認(Vin(typ.)'!G198</f>
        <v>11.166583568487985</v>
      </c>
      <c r="E174">
        <f>'Vo確認(Vin(max))'!G198</f>
        <v>11.468290839474856</v>
      </c>
      <c r="F174">
        <f>'Vo確認(Vin(max))'!H198</f>
        <v>12</v>
      </c>
    </row>
    <row r="175" spans="2:6" x14ac:dyDescent="0.15">
      <c r="B175" s="23">
        <v>105</v>
      </c>
      <c r="C175">
        <f>'Vo確認(Vin(min))'!G199</f>
        <v>6.9152298679653947</v>
      </c>
      <c r="D175">
        <f>'Vo確認(Vin(typ.)'!G199</f>
        <v>11.123758594026015</v>
      </c>
      <c r="E175">
        <f>'Vo確認(Vin(max))'!G199</f>
        <v>11.424367788744632</v>
      </c>
      <c r="F175">
        <f>'Vo確認(Vin(max))'!H199</f>
        <v>12</v>
      </c>
    </row>
    <row r="176" spans="2:6" x14ac:dyDescent="0.15">
      <c r="B176" s="23">
        <v>105.5</v>
      </c>
      <c r="C176">
        <f>'Vo確認(Vin(min))'!G200</f>
        <v>6.8882821649987367</v>
      </c>
      <c r="D176">
        <f>'Vo確認(Vin(typ.)'!G200</f>
        <v>11.081720177398029</v>
      </c>
      <c r="E176">
        <f>'Vo確認(Vin(max))'!G200</f>
        <v>11.381251463997978</v>
      </c>
      <c r="F176">
        <f>'Vo確認(Vin(max))'!H200</f>
        <v>12</v>
      </c>
    </row>
    <row r="177" spans="2:6" x14ac:dyDescent="0.15">
      <c r="B177" s="23">
        <v>106</v>
      </c>
      <c r="C177">
        <f>'Vo確認(Vin(min))'!G201</f>
        <v>6.8618247290566616</v>
      </c>
      <c r="D177">
        <f>'Vo確認(Vin(typ.)'!G201</f>
        <v>11.040446577328392</v>
      </c>
      <c r="E177">
        <f>'Vo確認(Vin(max))'!G201</f>
        <v>11.338919566490659</v>
      </c>
      <c r="F177">
        <f>'Vo確認(Vin(max))'!H201</f>
        <v>12</v>
      </c>
    </row>
    <row r="178" spans="2:6" x14ac:dyDescent="0.15">
      <c r="B178" s="23">
        <v>106.5</v>
      </c>
      <c r="C178">
        <f>'Vo確認(Vin(min))'!G202</f>
        <v>6.8358441067808435</v>
      </c>
      <c r="D178">
        <f>'Vo確認(Vin(typ.)'!G202</f>
        <v>10.999916806578115</v>
      </c>
      <c r="E178">
        <f>'Vo確認(Vin(max))'!G202</f>
        <v>11.29735057084935</v>
      </c>
      <c r="F178">
        <f>'Vo確認(Vin(max))'!H202</f>
        <v>12</v>
      </c>
    </row>
    <row r="179" spans="2:6" x14ac:dyDescent="0.15">
      <c r="B179" s="23">
        <v>107</v>
      </c>
      <c r="C179">
        <f>'Vo確認(Vin(min))'!G203</f>
        <v>6.8103273081636786</v>
      </c>
      <c r="D179">
        <f>'Vo確認(Vin(typ.)'!G203</f>
        <v>10.960110600735337</v>
      </c>
      <c r="E179">
        <f>'Vo確認(Vin(max))'!G203</f>
        <v>11.256523693061885</v>
      </c>
      <c r="F179">
        <f>'Vo確認(Vin(max))'!H203</f>
        <v>12</v>
      </c>
    </row>
    <row r="180" spans="2:6" x14ac:dyDescent="0.15">
      <c r="B180" s="23">
        <v>107.5</v>
      </c>
      <c r="C180">
        <f>'Vo確認(Vin(min))'!G204</f>
        <v>6.7852617874886123</v>
      </c>
      <c r="D180">
        <f>'Vo確認(Vin(typ.)'!G204</f>
        <v>10.921008388482235</v>
      </c>
      <c r="E180">
        <f>'Vo確認(Vin(max))'!G204</f>
        <v>11.216418859981779</v>
      </c>
      <c r="F180">
        <f>'Vo確認(Vin(max))'!H204</f>
        <v>12</v>
      </c>
    </row>
    <row r="181" spans="2:6" x14ac:dyDescent="0.15">
      <c r="B181" s="23">
        <v>108</v>
      </c>
      <c r="C181">
        <f>'Vo確認(Vin(min))'!G205</f>
        <v>6.760635425167731</v>
      </c>
      <c r="D181">
        <f>'Vo確認(Vin(typ.)'!G205</f>
        <v>10.882591263261661</v>
      </c>
      <c r="E181">
        <f>'Vo確認(Vin(max))'!G205</f>
        <v>11.17701668026837</v>
      </c>
      <c r="F181">
        <f>'Vo確認(Vin(max))'!H205</f>
        <v>12</v>
      </c>
    </row>
    <row r="182" spans="2:6" x14ac:dyDescent="0.15">
      <c r="B182" s="23">
        <v>108.5</v>
      </c>
      <c r="C182">
        <f>'Vo確認(Vin(min))'!G206</f>
        <v>6.7364365104301305</v>
      </c>
      <c r="D182">
        <f>'Vo確認(Vin(typ.)'!G206</f>
        <v>10.844840956271003</v>
      </c>
      <c r="E182">
        <f>'Vo確認(Vin(max))'!G206</f>
        <v>11.138298416688208</v>
      </c>
      <c r="F182">
        <f>'Vo確認(Vin(max))'!H206</f>
        <v>12</v>
      </c>
    </row>
    <row r="183" spans="2:6" x14ac:dyDescent="0.15">
      <c r="B183" s="23">
        <v>109</v>
      </c>
      <c r="C183">
        <f>'Vo確認(Vin(min))'!G207</f>
        <v>6.7126537248170957</v>
      </c>
      <c r="D183">
        <f>'Vo確認(Vin(typ.)'!G207</f>
        <v>10.80773981071467</v>
      </c>
      <c r="E183">
        <f>'Vo確認(Vin(max))'!G207</f>
        <v>11.100245959707353</v>
      </c>
      <c r="F183">
        <f>'Vo確認(Vin(max))'!H207</f>
        <v>12</v>
      </c>
    </row>
    <row r="184" spans="2:6" x14ac:dyDescent="0.15">
      <c r="B184" s="23">
        <v>109.5</v>
      </c>
      <c r="C184">
        <f>'Vo確認(Vin(min))'!G208</f>
        <v>6.6892761264425769</v>
      </c>
      <c r="D184">
        <f>'Vo確認(Vin(typ.)'!G208</f>
        <v>10.77127075725042</v>
      </c>
      <c r="E184">
        <f>'Vo確認(Vin(max))'!G208</f>
        <v>11.062841802308125</v>
      </c>
      <c r="F184">
        <f>'Vo確認(Vin(max))'!H208</f>
        <v>12</v>
      </c>
    </row>
    <row r="185" spans="2:6" x14ac:dyDescent="0.15">
      <c r="B185" s="23">
        <v>110</v>
      </c>
      <c r="C185">
        <f>'Vo確認(Vin(min))'!G209</f>
        <v>6.666293134979651</v>
      </c>
      <c r="D185">
        <f>'Vo確認(Vin(typ.)'!G209</f>
        <v>10.735417290568256</v>
      </c>
      <c r="E185">
        <f>'Vo確認(Vin(max))'!G209</f>
        <v>11.026069015967442</v>
      </c>
      <c r="F185">
        <f>'Vo確認(Vin(max))'!H209</f>
        <v>12</v>
      </c>
    </row>
    <row r="186" spans="2:6" x14ac:dyDescent="0.15">
      <c r="B186" s="23">
        <v>110.5</v>
      </c>
      <c r="C186">
        <f>'Vo確認(Vin(min))'!G210</f>
        <v>6.6436945173358586</v>
      </c>
      <c r="D186">
        <f>'Vo確認(Vin(typ.)'!G210</f>
        <v>10.70016344704394</v>
      </c>
      <c r="E186">
        <f>'Vo確認(Vin(max))'!G210</f>
        <v>10.989911227737373</v>
      </c>
      <c r="F186">
        <f>'Vo確認(Vin(max))'!H210</f>
        <v>12</v>
      </c>
    </row>
    <row r="187" spans="2:6" x14ac:dyDescent="0.15">
      <c r="B187" s="23">
        <v>111</v>
      </c>
      <c r="C187">
        <f>'Vo確認(Vin(min))'!G211</f>
        <v>6.6214703739823149</v>
      </c>
      <c r="D187">
        <f>'Vo確認(Vin(typ.)'!G211</f>
        <v>10.665493783412412</v>
      </c>
      <c r="E187">
        <f>'Vo確認(Vin(max))'!G211</f>
        <v>10.954352598371704</v>
      </c>
      <c r="F187">
        <f>'Vo確認(Vin(max))'!H211</f>
        <v>12</v>
      </c>
    </row>
    <row r="188" spans="2:6" x14ac:dyDescent="0.15">
      <c r="B188" s="23">
        <v>111.5</v>
      </c>
      <c r="C188">
        <f>'Vo確認(Vin(min))'!G212</f>
        <v>6.5996111259034054</v>
      </c>
      <c r="D188">
        <f>'Vo確認(Vin(typ.)'!G212</f>
        <v>10.631393356409312</v>
      </c>
      <c r="E188">
        <f>'Vo確認(Vin(max))'!G212</f>
        <v>10.919377801445449</v>
      </c>
      <c r="F188">
        <f>'Vo確認(Vin(max))'!H212</f>
        <v>12</v>
      </c>
    </row>
    <row r="189" spans="2:6" x14ac:dyDescent="0.15">
      <c r="B189" s="23">
        <v>112</v>
      </c>
      <c r="C189">
        <f>'Vo確認(Vin(min))'!G213</f>
        <v>6.578107502135687</v>
      </c>
      <c r="D189">
        <f>'Vo確認(Vin(typ.)'!G213</f>
        <v>10.59784770333167</v>
      </c>
      <c r="E189">
        <f>'Vo確認(Vin(max))'!G213</f>
        <v>10.884972003417097</v>
      </c>
      <c r="F189">
        <f>'Vo確認(Vin(max))'!H213</f>
        <v>12</v>
      </c>
    </row>
    <row r="190" spans="2:6" x14ac:dyDescent="0.15">
      <c r="B190" s="23">
        <v>112.5</v>
      </c>
      <c r="C190">
        <f>'Vo確認(Vin(min))'!G214</f>
        <v>6.5569505278663458</v>
      </c>
      <c r="D190">
        <f>'Vo確認(Vin(typ.)'!G214</f>
        <v>10.564842823471499</v>
      </c>
      <c r="E190">
        <f>'Vo確認(Vin(max))'!G214</f>
        <v>10.851120844586154</v>
      </c>
      <c r="F190">
        <f>'Vo確認(Vin(max))'!H214</f>
        <v>12</v>
      </c>
    </row>
    <row r="191" spans="2:6" x14ac:dyDescent="0.15">
      <c r="B191" s="23">
        <v>113</v>
      </c>
      <c r="C191">
        <f>'Vo確認(Vin(min))'!G215</f>
        <v>6.5361315130631299</v>
      </c>
      <c r="D191">
        <f>'Vo確認(Vin(typ.)'!G215</f>
        <v>10.532365160378481</v>
      </c>
      <c r="E191">
        <f>'Vo確認(Vin(max))'!G215</f>
        <v>10.817810420901006</v>
      </c>
      <c r="F191">
        <f>'Vo確認(Vin(max))'!H215</f>
        <v>12</v>
      </c>
    </row>
    <row r="192" spans="2:6" x14ac:dyDescent="0.15">
      <c r="B192" s="23">
        <v>113.5</v>
      </c>
      <c r="C192">
        <f>'Vo確認(Vin(min))'!G216</f>
        <v>6.5156420416092367</v>
      </c>
      <c r="D192">
        <f>'Vo確認(Vin(typ.)'!G216</f>
        <v>10.50040158491041</v>
      </c>
      <c r="E192">
        <f>'Vo確認(Vin(max))'!G216</f>
        <v>10.78502726657478</v>
      </c>
      <c r="F192">
        <f>'Vo確認(Vin(max))'!H216</f>
        <v>12</v>
      </c>
    </row>
    <row r="193" spans="2:6" x14ac:dyDescent="0.15">
      <c r="B193" s="23">
        <v>114</v>
      </c>
      <c r="C193">
        <f>'Vo確認(Vin(min))'!G217</f>
        <v>6.4954739609180692</v>
      </c>
      <c r="D193">
        <f>'Vo確認(Vin(typ.)'!G217</f>
        <v>10.468939379032189</v>
      </c>
      <c r="E193">
        <f>'Vo確認(Vin(max))'!G217</f>
        <v>10.752758337468912</v>
      </c>
      <c r="F193">
        <f>'Vo確認(Vin(max))'!H217</f>
        <v>12</v>
      </c>
    </row>
    <row r="194" spans="2:6" x14ac:dyDescent="0.15">
      <c r="B194" s="23">
        <v>114.5</v>
      </c>
      <c r="C194">
        <f>'Vo確認(Vin(min))'!G218</f>
        <v>6.4756193720040844</v>
      </c>
      <c r="D194">
        <f>'Vo確認(Vin(typ.)'!G218</f>
        <v>10.437966220326372</v>
      </c>
      <c r="E194">
        <f>'Vo確認(Vin(max))'!G218</f>
        <v>10.720990995206535</v>
      </c>
      <c r="F194">
        <f>'Vo確認(Vin(max))'!H218</f>
        <v>12</v>
      </c>
    </row>
    <row r="195" spans="2:6" x14ac:dyDescent="0.15">
      <c r="B195" s="23">
        <v>115</v>
      </c>
      <c r="C195">
        <f>'Vo確認(Vin(min))'!G219</f>
        <v>6.4560706199872895</v>
      </c>
      <c r="D195">
        <f>'Vo確認(Vin(typ.)'!G219</f>
        <v>10.407470167180172</v>
      </c>
      <c r="E195">
        <f>'Vo確認(Vin(max))'!G219</f>
        <v>10.689712991979663</v>
      </c>
      <c r="F195">
        <f>'Vo確認(Vin(max))'!H219</f>
        <v>12</v>
      </c>
    </row>
    <row r="196" spans="2:6" x14ac:dyDescent="0.15">
      <c r="B196" s="23">
        <v>115.5</v>
      </c>
      <c r="C196">
        <f>'Vo確認(Vin(min))'!G220</f>
        <v>6.4368202850101239</v>
      </c>
      <c r="D196">
        <f>'Vo確認(Vin(typ.)'!G220</f>
        <v>10.377439644615794</v>
      </c>
      <c r="E196">
        <f>'Vo確認(Vin(max))'!G220</f>
        <v>10.658912456016198</v>
      </c>
      <c r="F196">
        <f>'Vo確認(Vin(max))'!H220</f>
        <v>12</v>
      </c>
    </row>
    <row r="197" spans="2:6" x14ac:dyDescent="0.15">
      <c r="B197" s="23">
        <v>116</v>
      </c>
      <c r="C197">
        <f>'Vo確認(Vin(min))'!G221</f>
        <v>6.4178611735465907</v>
      </c>
      <c r="D197">
        <f>'Vo確認(Vin(typ.)'!G221</f>
        <v>10.347863430732682</v>
      </c>
      <c r="E197">
        <f>'Vo確認(Vin(max))'!G221</f>
        <v>10.628577877674546</v>
      </c>
      <c r="F197">
        <f>'Vo確認(Vin(max))'!H221</f>
        <v>12</v>
      </c>
    </row>
    <row r="198" spans="2:6" x14ac:dyDescent="0.15">
      <c r="B198" s="23">
        <v>116.5</v>
      </c>
      <c r="C198">
        <f>'Vo確認(Vin(min))'!G222</f>
        <v>6.3991863100845832</v>
      </c>
      <c r="D198">
        <f>'Vo確認(Vin(typ.)'!G222</f>
        <v>10.318730643731948</v>
      </c>
      <c r="E198">
        <f>'Vo確認(Vin(max))'!G222</f>
        <v>10.598698096135333</v>
      </c>
      <c r="F198">
        <f>'Vo確認(Vin(max))'!H222</f>
        <v>12</v>
      </c>
    </row>
    <row r="199" spans="2:6" x14ac:dyDescent="0.15">
      <c r="B199" s="23">
        <v>117</v>
      </c>
      <c r="C199">
        <f>'Vo確認(Vin(min))'!G223</f>
        <v>6.380788929163395</v>
      </c>
      <c r="D199">
        <f>'Vo確認(Vin(typ.)'!G223</f>
        <v>10.290030729494896</v>
      </c>
      <c r="E199">
        <f>'Vo確認(Vin(max))'!G223</f>
        <v>10.569262286661431</v>
      </c>
      <c r="F199">
        <f>'Vo確認(Vin(max))'!H223</f>
        <v>12</v>
      </c>
    </row>
    <row r="200" spans="2:6" x14ac:dyDescent="0.15">
      <c r="B200" s="23">
        <v>117.5</v>
      </c>
      <c r="C200">
        <f>'Vo確認(Vin(min))'!G224</f>
        <v>6.3626624677492867</v>
      </c>
      <c r="D200">
        <f>'Vo確認(Vin(typ.)'!G224</f>
        <v>10.261753449688888</v>
      </c>
      <c r="E200">
        <f>'Vo確認(Vin(max))'!G224</f>
        <v>10.540259948398859</v>
      </c>
      <c r="F200">
        <f>'Vo確認(Vin(max))'!H224</f>
        <v>12</v>
      </c>
    </row>
    <row r="201" spans="2:6" x14ac:dyDescent="0.15">
      <c r="B201" s="23">
        <v>118</v>
      </c>
      <c r="C201">
        <f>'Vo確認(Vin(min))'!G225</f>
        <v>6.3448005579329445</v>
      </c>
      <c r="D201">
        <f>'Vo確認(Vin(typ.)'!G225</f>
        <v>10.233888870375393</v>
      </c>
      <c r="E201">
        <f>'Vo確認(Vin(max))'!G225</f>
        <v>10.511680892692711</v>
      </c>
      <c r="F201">
        <f>'Vo確認(Vin(max))'!H225</f>
        <v>12</v>
      </c>
    </row>
    <row r="202" spans="2:6" x14ac:dyDescent="0.15">
      <c r="B202" s="23">
        <v>118.5</v>
      </c>
      <c r="C202">
        <f>'Vo確認(Vin(min))'!G226</f>
        <v>6.327197019933533</v>
      </c>
      <c r="D202">
        <f>'Vo確認(Vin(typ.)'!G226</f>
        <v>10.206427351096311</v>
      </c>
      <c r="E202">
        <f>'Vo確認(Vin(max))'!G226</f>
        <v>10.483515231893652</v>
      </c>
      <c r="F202">
        <f>'Vo確認(Vin(max))'!H226</f>
        <v>12</v>
      </c>
    </row>
    <row r="203" spans="2:6" x14ac:dyDescent="0.15">
      <c r="B203" s="23">
        <v>119</v>
      </c>
      <c r="C203">
        <f>'Vo確認(Vin(min))'!G227</f>
        <v>6.309845855394725</v>
      </c>
      <c r="D203">
        <f>'Vo確認(Vin(typ.)'!G227</f>
        <v>10.17935953441577</v>
      </c>
      <c r="E203">
        <f>'Vo確認(Vin(max))'!G227</f>
        <v>10.455753368631559</v>
      </c>
      <c r="F203">
        <f>'Vo確認(Vin(max))'!H227</f>
        <v>12</v>
      </c>
    </row>
    <row r="204" spans="2:6" x14ac:dyDescent="0.15">
      <c r="B204" s="23">
        <v>119.5</v>
      </c>
      <c r="C204">
        <f>'Vo確認(Vin(min))'!G228</f>
        <v>6.2927412409590335</v>
      </c>
      <c r="D204">
        <f>'Vo確認(Vin(typ.)'!G228</f>
        <v>10.152676335896093</v>
      </c>
      <c r="E204">
        <f>'Vo確認(Vin(max))'!G228</f>
        <v>10.428385985534455</v>
      </c>
      <c r="F204">
        <f>'Vo確認(Vin(max))'!H228</f>
        <v>12</v>
      </c>
    </row>
    <row r="205" spans="2:6" x14ac:dyDescent="0.15">
      <c r="B205" s="23">
        <v>120</v>
      </c>
      <c r="C205">
        <f>'Vo確認(Vin(min))'!G229</f>
        <v>6.2758775221073186</v>
      </c>
      <c r="D205">
        <f>'Vo確認(Vin(typ.)'!G229</f>
        <v>10.126368934487417</v>
      </c>
      <c r="E205">
        <f>'Vo確認(Vin(max))'!G229</f>
        <v>10.401404035371709</v>
      </c>
      <c r="F205">
        <f>'Vo確認(Vin(max))'!H229</f>
        <v>12</v>
      </c>
    </row>
    <row r="206" spans="2:6" x14ac:dyDescent="0.15">
      <c r="B206" s="23">
        <v>120.5</v>
      </c>
      <c r="C206">
        <f>'Vo確認(Vin(min))'!G230</f>
        <v>6.2592492072511154</v>
      </c>
      <c r="D206">
        <f>'Vo確認(Vin(typ.)'!G230</f>
        <v>10.10042876331174</v>
      </c>
      <c r="E206">
        <f>'Vo確認(Vin(max))'!G230</f>
        <v>10.374798731601784</v>
      </c>
      <c r="F206">
        <f>'Vo確認(Vin(max))'!H230</f>
        <v>12</v>
      </c>
    </row>
    <row r="207" spans="2:6" x14ac:dyDescent="0.15">
      <c r="B207" s="23">
        <v>121</v>
      </c>
      <c r="C207">
        <f>'Vo確認(Vin(min))'!G231</f>
        <v>6.2428509620660417</v>
      </c>
      <c r="D207">
        <f>'Vo確認(Vin(typ.)'!G231</f>
        <v>10.074847500823026</v>
      </c>
      <c r="E207">
        <f>'Vo確認(Vin(max))'!G231</f>
        <v>10.348561539305667</v>
      </c>
      <c r="F207">
        <f>'Vo確認(Vin(max))'!H231</f>
        <v>12</v>
      </c>
    </row>
    <row r="208" spans="2:6" x14ac:dyDescent="0.15">
      <c r="B208" s="23">
        <v>121.5</v>
      </c>
      <c r="C208">
        <f>'Vo確認(Vin(min))'!G232</f>
        <v>6.2266776040551299</v>
      </c>
      <c r="D208">
        <f>'Vo確認(Vin(typ.)'!G232</f>
        <v>10.049617062326002</v>
      </c>
      <c r="E208">
        <f>'Vo確認(Vin(max))'!G232</f>
        <v>10.322684166488207</v>
      </c>
      <c r="F208">
        <f>'Vo確認(Vin(max))'!H232</f>
        <v>12</v>
      </c>
    </row>
    <row r="209" spans="2:6" x14ac:dyDescent="0.15">
      <c r="B209" s="23">
        <v>122</v>
      </c>
      <c r="C209">
        <f>'Vo確認(Vin(min))'!G233</f>
        <v>6.2107240973315117</v>
      </c>
      <c r="D209">
        <f>'Vo確認(Vin(typ.)'!G233</f>
        <v>10.02472959183716</v>
      </c>
      <c r="E209">
        <f>'Vo確認(Vin(max))'!G233</f>
        <v>10.297158555730419</v>
      </c>
      <c r="F209">
        <f>'Vo確認(Vin(max))'!H233</f>
        <v>12</v>
      </c>
    </row>
    <row r="210" spans="2:6" x14ac:dyDescent="0.15">
      <c r="B210" s="23">
        <v>122.5</v>
      </c>
      <c r="C210">
        <f>'Vo確認(Vin(min))'!G234</f>
        <v>6.194985547610437</v>
      </c>
      <c r="D210">
        <f>'Vo確認(Vin(typ.)'!G234</f>
        <v>10.000177454272281</v>
      </c>
      <c r="E210">
        <f>'Vo確認(Vin(max))'!G234</f>
        <v>10.271976876176698</v>
      </c>
      <c r="F210">
        <f>'Vo確認(Vin(max))'!H234</f>
        <v>12</v>
      </c>
    </row>
    <row r="211" spans="2:6" x14ac:dyDescent="0.15">
      <c r="B211" s="23">
        <v>123</v>
      </c>
      <c r="C211">
        <f>'Vo確認(Vin(min))'!G235</f>
        <v>6.1794571974010761</v>
      </c>
      <c r="D211">
        <f>'Vo確認(Vin(typ.)'!G235</f>
        <v>9.9759532279456788</v>
      </c>
      <c r="E211">
        <f>'Vo確認(Vin(max))'!G235</f>
        <v>10.247131515841721</v>
      </c>
      <c r="F211">
        <f>'Vo確認(Vin(max))'!H235</f>
        <v>12</v>
      </c>
    </row>
    <row r="212" spans="2:6" x14ac:dyDescent="0.15">
      <c r="B212" s="23">
        <v>123.5</v>
      </c>
      <c r="C212">
        <f>'Vo確認(Vin(min))'!G236</f>
        <v>6.1641344213890816</v>
      </c>
      <c r="D212">
        <f>'Vo確認(Vin(typ.)'!G236</f>
        <v>9.9520496973669665</v>
      </c>
      <c r="E212">
        <f>'Vo確認(Vin(max))'!G236</f>
        <v>10.22261507422253</v>
      </c>
      <c r="F212">
        <f>'Vo確認(Vin(max))'!H236</f>
        <v>12</v>
      </c>
    </row>
    <row r="213" spans="2:6" x14ac:dyDescent="0.15">
      <c r="B213" s="23">
        <v>124</v>
      </c>
      <c r="C213">
        <f>'Vo確認(Vin(min))'!G237</f>
        <v>6.1490127220013031</v>
      </c>
      <c r="D213">
        <f>'Vo確認(Vin(typ.)'!G237</f>
        <v>9.928459846322033</v>
      </c>
      <c r="E213">
        <f>'Vo確認(Vin(max))'!G237</f>
        <v>10.198420355202085</v>
      </c>
      <c r="F213">
        <f>'Vo確認(Vin(max))'!H237</f>
        <v>12</v>
      </c>
    </row>
    <row r="214" spans="2:6" x14ac:dyDescent="0.15">
      <c r="B214" s="23">
        <v>124.5</v>
      </c>
      <c r="C214">
        <f>'Vo確認(Vin(min))'!G238</f>
        <v>6.1340877251444823</v>
      </c>
      <c r="D214">
        <f>'Vo確認(Vin(typ.)'!G238</f>
        <v>9.9051768512253915</v>
      </c>
      <c r="E214">
        <f>'Vo確認(Vin(max))'!G238</f>
        <v>10.174540360231171</v>
      </c>
      <c r="F214">
        <f>'Vo確認(Vin(max))'!H238</f>
        <v>12</v>
      </c>
    </row>
    <row r="215" spans="2:6" x14ac:dyDescent="0.15">
      <c r="B215" s="23">
        <v>125</v>
      </c>
      <c r="C215">
        <f>'Vo確認(Vin(min))'!G239</f>
        <v>6.1193551761102043</v>
      </c>
      <c r="D215">
        <f>'Vo確認(Vin(typ.)'!G239</f>
        <v>9.8821940747319168</v>
      </c>
      <c r="E215">
        <f>'Vo確認(Vin(max))'!G239</f>
        <v>10.150968281776326</v>
      </c>
      <c r="F215">
        <f>'Vo確認(Vin(max))'!H239</f>
        <v>12</v>
      </c>
    </row>
    <row r="216" spans="2:6" x14ac:dyDescent="0.15">
      <c r="B216" s="23">
        <v>125.5</v>
      </c>
      <c r="C216">
        <f>'Vo確認(Vin(min))'!G240</f>
        <v>6.1048109356386835</v>
      </c>
      <c r="D216">
        <f>'Vo確認(Vin(typ.)'!G240</f>
        <v>9.859505059596346</v>
      </c>
      <c r="E216">
        <f>'Vo確認(Vin(max))'!G240</f>
        <v>10.127697497021892</v>
      </c>
      <c r="F216">
        <f>'Vo確認(Vin(max))'!H240</f>
        <v>12</v>
      </c>
    </row>
    <row r="217" spans="2:6" x14ac:dyDescent="0.15">
      <c r="B217" s="23">
        <v>126</v>
      </c>
      <c r="C217">
        <f>'Vo確認(Vin(min))'!G241</f>
        <v>6.0904509761344316</v>
      </c>
      <c r="D217">
        <f>'Vo確認(Vin(typ.)'!G241</f>
        <v>9.8371035227697128</v>
      </c>
      <c r="E217">
        <f>'Vo確認(Vin(max))'!G241</f>
        <v>10.10472156181509</v>
      </c>
      <c r="F217">
        <f>'Vo確認(Vin(max))'!H241</f>
        <v>12</v>
      </c>
    </row>
    <row r="218" spans="2:6" x14ac:dyDescent="0.15">
      <c r="B218" s="23">
        <v>126.5</v>
      </c>
      <c r="C218">
        <f>'Vo確認(Vin(min))'!G242</f>
        <v>6.0762713780270872</v>
      </c>
      <c r="D218">
        <f>'Vo確認(Vin(typ.)'!G242</f>
        <v>9.8149833497222563</v>
      </c>
      <c r="E218">
        <f>'Vo確認(Vin(max))'!G242</f>
        <v>10.082034204843341</v>
      </c>
      <c r="F218">
        <f>'Vo確認(Vin(max))'!H242</f>
        <v>12</v>
      </c>
    </row>
    <row r="219" spans="2:6" x14ac:dyDescent="0.15">
      <c r="B219" s="23">
        <v>127</v>
      </c>
      <c r="C219">
        <f>'Vo確認(Vin(min))'!G243</f>
        <v>6.0622683262710968</v>
      </c>
      <c r="D219">
        <f>'Vo確認(Vin(typ.)'!G243</f>
        <v>9.7931385889829112</v>
      </c>
      <c r="E219">
        <f>'Vo確認(Vin(max))'!G243</f>
        <v>10.059629322033755</v>
      </c>
      <c r="F219">
        <f>'Vo確認(Vin(max))'!H243</f>
        <v>12</v>
      </c>
    </row>
    <row r="220" spans="2:6" x14ac:dyDescent="0.15">
      <c r="B220" s="23">
        <v>127.5</v>
      </c>
      <c r="C220">
        <f>'Vo確認(Vin(min))'!G244</f>
        <v>6.0484381069782129</v>
      </c>
      <c r="D220">
        <f>'Vo確認(Vin(typ.)'!G244</f>
        <v>9.7715634468860113</v>
      </c>
      <c r="E220">
        <f>'Vo確認(Vin(max))'!G244</f>
        <v>10.037500971165141</v>
      </c>
      <c r="F220">
        <f>'Vo確認(Vin(max))'!H244</f>
        <v>12</v>
      </c>
    </row>
    <row r="221" spans="2:6" x14ac:dyDescent="0.15">
      <c r="B221" s="23">
        <v>128</v>
      </c>
      <c r="C221">
        <f>'Vo確認(Vin(min))'!G245</f>
        <v>6.0347771041770475</v>
      </c>
      <c r="D221">
        <f>'Vo確認(Vin(typ.)'!G245</f>
        <v>9.750252282516195</v>
      </c>
      <c r="E221">
        <f>'Vo確認(Vin(max))'!G245</f>
        <v>10.015643366683276</v>
      </c>
      <c r="F221">
        <f>'Vo確認(Vin(max))'!H245</f>
        <v>12</v>
      </c>
    </row>
    <row r="222" spans="2:6" x14ac:dyDescent="0.15">
      <c r="B222" s="23">
        <v>128.5</v>
      </c>
      <c r="C222">
        <f>'Vo確認(Vin(min))'!G246</f>
        <v>6.0212817966942644</v>
      </c>
      <c r="D222">
        <f>'Vo確認(Vin(typ.)'!G246</f>
        <v>9.7291996028430514</v>
      </c>
      <c r="E222">
        <f>'Vo確認(Vin(max))'!G246</f>
        <v>9.9940508747108225</v>
      </c>
      <c r="F222">
        <f>'Vo確認(Vin(max))'!H246</f>
        <v>12</v>
      </c>
    </row>
    <row r="223" spans="2:6" x14ac:dyDescent="0.15">
      <c r="B223" s="23">
        <v>129</v>
      </c>
      <c r="C223">
        <f>'Vo確認(Vin(min))'!G247</f>
        <v>6.0079487551521327</v>
      </c>
      <c r="D223">
        <f>'Vo確認(Vin(typ.)'!G247</f>
        <v>9.7084000580373253</v>
      </c>
      <c r="E223">
        <f>'Vo確認(Vin(max))'!G247</f>
        <v>9.9727180082434117</v>
      </c>
      <c r="F223">
        <f>'Vo確認(Vin(max))'!H247</f>
        <v>12</v>
      </c>
    </row>
    <row r="224" spans="2:6" x14ac:dyDescent="0.15">
      <c r="B224" s="23">
        <v>129.5</v>
      </c>
      <c r="C224">
        <f>'Vo確認(Vin(min))'!G248</f>
        <v>5.9947746390775789</v>
      </c>
      <c r="D224">
        <f>'Vo確認(Vin(typ.)'!G248</f>
        <v>9.6878484369610227</v>
      </c>
      <c r="E224">
        <f>'Vo確認(Vin(max))'!G248</f>
        <v>9.951639422524126</v>
      </c>
      <c r="F224">
        <f>'Vo確認(Vin(max))'!H248</f>
        <v>12</v>
      </c>
    </row>
    <row r="225" spans="2:6" x14ac:dyDescent="0.15">
      <c r="B225" s="23">
        <v>130</v>
      </c>
      <c r="C225">
        <f>'Vo確認(Vin(min))'!G249</f>
        <v>5.9817561941179207</v>
      </c>
      <c r="D225">
        <f>'Vo確認(Vin(typ.)'!G249</f>
        <v>9.6675396628239554</v>
      </c>
      <c r="E225">
        <f>'Vo確認(Vin(max))'!G249</f>
        <v>9.9308099105886729</v>
      </c>
      <c r="F225">
        <f>'Vo確認(Vin(max))'!H249</f>
        <v>12</v>
      </c>
    </row>
    <row r="226" spans="2:6" x14ac:dyDescent="0.15">
      <c r="B226" s="23">
        <v>130.5</v>
      </c>
      <c r="C226">
        <f>'Vo確認(Vin(min))'!G250</f>
        <v>5.9688902493588767</v>
      </c>
      <c r="D226">
        <f>'Vo確認(Vin(typ.)'!G250</f>
        <v>9.6474687889998467</v>
      </c>
      <c r="E226">
        <f>'Vo確認(Vin(max))'!G250</f>
        <v>9.9102243989742025</v>
      </c>
      <c r="F226">
        <f>'Vo確認(Vin(max))'!H250</f>
        <v>12</v>
      </c>
    </row>
    <row r="227" spans="2:6" x14ac:dyDescent="0.15">
      <c r="B227" s="23">
        <v>131</v>
      </c>
      <c r="C227">
        <f>'Vo確認(Vin(min))'!G251</f>
        <v>5.9561737147404985</v>
      </c>
      <c r="D227">
        <f>'Vo確認(Vin(typ.)'!G251</f>
        <v>9.6276309949951777</v>
      </c>
      <c r="E227">
        <f>'Vo確認(Vin(max))'!G251</f>
        <v>9.8898779435847981</v>
      </c>
      <c r="F227">
        <f>'Vo確認(Vin(max))'!H251</f>
        <v>12</v>
      </c>
    </row>
    <row r="228" spans="2:6" x14ac:dyDescent="0.15">
      <c r="B228" s="23">
        <v>131.5</v>
      </c>
      <c r="C228">
        <f>'Vo確認(Vin(min))'!G252</f>
        <v>5.9436035785670001</v>
      </c>
      <c r="D228">
        <f>'Vo確認(Vin(typ.)'!G252</f>
        <v>9.6080215825645201</v>
      </c>
      <c r="E228">
        <f>'Vo確認(Vin(max))'!G252</f>
        <v>9.8697657257072002</v>
      </c>
      <c r="F228">
        <f>'Vo確認(Vin(max))'!H252</f>
        <v>12</v>
      </c>
    </row>
    <row r="229" spans="2:6" x14ac:dyDescent="0.15">
      <c r="B229" s="23">
        <v>132</v>
      </c>
      <c r="C229">
        <f>'Vo確認(Vin(min))'!G253</f>
        <v>5.931176905106514</v>
      </c>
      <c r="D229">
        <f>'Vo確認(Vin(typ.)'!G253</f>
        <v>9.5886359719661609</v>
      </c>
      <c r="E229">
        <f>'Vo確認(Vin(max))'!G253</f>
        <v>9.8498830481704225</v>
      </c>
      <c r="F229">
        <f>'Vo確認(Vin(max))'!H253</f>
        <v>12</v>
      </c>
    </row>
    <row r="230" spans="2:6" x14ac:dyDescent="0.15">
      <c r="B230" s="23">
        <v>132.5</v>
      </c>
      <c r="C230">
        <f>'Vo確認(Vin(min))'!G254</f>
        <v>5.9188908322771532</v>
      </c>
      <c r="D230">
        <f>'Vo確認(Vin(typ.)'!G254</f>
        <v>9.5694696983523588</v>
      </c>
      <c r="E230">
        <f>'Vo確認(Vin(max))'!G254</f>
        <v>9.8302253316434456</v>
      </c>
      <c r="F230">
        <f>'Vo確認(Vin(max))'!H254</f>
        <v>12</v>
      </c>
    </row>
    <row r="231" spans="2:6" x14ac:dyDescent="0.15">
      <c r="B231" s="23">
        <v>133</v>
      </c>
      <c r="C231">
        <f>'Vo確認(Vin(min))'!G255</f>
        <v>5.9067425694157611</v>
      </c>
      <c r="D231">
        <f>'Vo確認(Vin(typ.)'!G255</f>
        <v>9.550518408288589</v>
      </c>
      <c r="E231">
        <f>'Vo確認(Vin(max))'!G255</f>
        <v>9.8107881110652198</v>
      </c>
      <c r="F231">
        <f>'Vo確認(Vin(max))'!H255</f>
        <v>12</v>
      </c>
    </row>
    <row r="232" spans="2:6" x14ac:dyDescent="0.15">
      <c r="B232" s="23">
        <v>133.5</v>
      </c>
      <c r="C232">
        <f>'Vo確認(Vin(min))'!G256</f>
        <v>5.89472939512601</v>
      </c>
      <c r="D232">
        <f>'Vo確認(Vin(typ.)'!G256</f>
        <v>9.5317778563965767</v>
      </c>
      <c r="E232">
        <f>'Vo確認(Vin(max))'!G256</f>
        <v>9.7915670322016162</v>
      </c>
      <c r="F232">
        <f>'Vo確認(Vin(max))'!H256</f>
        <v>12</v>
      </c>
    </row>
    <row r="233" spans="2:6" x14ac:dyDescent="0.15">
      <c r="B233" s="23">
        <v>134</v>
      </c>
      <c r="C233">
        <f>'Vo確認(Vin(min))'!G257</f>
        <v>5.8828486552026042</v>
      </c>
      <c r="D233">
        <f>'Vo確認(Vin(typ.)'!G257</f>
        <v>9.5132439021160611</v>
      </c>
      <c r="E233">
        <f>'Vo確認(Vin(max))'!G257</f>
        <v>9.7725578483241673</v>
      </c>
      <c r="F233">
        <f>'Vo確認(Vin(max))'!H257</f>
        <v>12</v>
      </c>
    </row>
    <row r="234" spans="2:6" x14ac:dyDescent="0.15">
      <c r="B234" s="23">
        <v>134.5</v>
      </c>
      <c r="C234">
        <f>'Vo確認(Vin(min))'!G258</f>
        <v>5.8710977606285342</v>
      </c>
      <c r="D234">
        <f>'Vo確認(Vin(typ.)'!G258</f>
        <v>9.494912506580512</v>
      </c>
      <c r="E234">
        <f>'Vo確認(Vin(max))'!G258</f>
        <v>9.7537564170056541</v>
      </c>
      <c r="F234">
        <f>'Vo確認(Vin(max))'!H258</f>
        <v>12</v>
      </c>
    </row>
    <row r="235" spans="2:6" x14ac:dyDescent="0.15">
      <c r="B235" s="23">
        <v>135</v>
      </c>
      <c r="C235">
        <f>'Vo確認(Vin(min))'!G259</f>
        <v>5.8594741856424006</v>
      </c>
      <c r="D235">
        <f>'Vo確認(Vin(typ.)'!G259</f>
        <v>9.4767797296021445</v>
      </c>
      <c r="E235">
        <f>'Vo確認(Vin(max))'!G259</f>
        <v>9.7351586970278419</v>
      </c>
      <c r="F235">
        <f>'Vo確認(Vin(max))'!H259</f>
        <v>12</v>
      </c>
    </row>
    <row r="236" spans="2:6" x14ac:dyDescent="0.15">
      <c r="B236" s="23">
        <v>135.5</v>
      </c>
      <c r="C236">
        <f>'Vo確認(Vin(min))'!G260</f>
        <v>5.8479754658730538</v>
      </c>
      <c r="D236">
        <f>'Vo確認(Vin(typ.)'!G260</f>
        <v>9.4588417267619658</v>
      </c>
      <c r="E236">
        <f>'Vo確認(Vin(max))'!G260</f>
        <v>9.7167607453968863</v>
      </c>
      <c r="F236">
        <f>'Vo確認(Vin(max))'!H260</f>
        <v>12</v>
      </c>
    </row>
    <row r="237" spans="2:6" x14ac:dyDescent="0.15">
      <c r="B237" s="23">
        <v>136</v>
      </c>
      <c r="C237">
        <f>'Vo確認(Vin(min))'!G261</f>
        <v>5.8365991965388284</v>
      </c>
      <c r="D237">
        <f>'Vo確認(Vin(typ.)'!G261</f>
        <v>9.441094746600573</v>
      </c>
      <c r="E237">
        <f>'Vo確認(Vin(max))'!G261</f>
        <v>9.6985587144621253</v>
      </c>
      <c r="F237">
        <f>'Vo確認(Vin(max))'!H261</f>
        <v>12</v>
      </c>
    </row>
    <row r="238" spans="2:6" x14ac:dyDescent="0.15">
      <c r="B238" s="23">
        <v>136.5</v>
      </c>
      <c r="C238">
        <f>'Vo確認(Vin(min))'!G262</f>
        <v>5.825343030708817</v>
      </c>
      <c r="D238">
        <f>'Vo確認(Vin(typ.)'!G262</f>
        <v>9.4235351279057546</v>
      </c>
      <c r="E238">
        <f>'Vo確認(Vin(max))'!G262</f>
        <v>9.680548849134107</v>
      </c>
      <c r="F238">
        <f>'Vo確認(Vin(max))'!H262</f>
        <v>12</v>
      </c>
    </row>
    <row r="239" spans="2:6" x14ac:dyDescent="0.15">
      <c r="B239" s="23">
        <v>137</v>
      </c>
      <c r="C239">
        <f>'Vo確認(Vin(min))'!G263</f>
        <v>5.8142046776237608</v>
      </c>
      <c r="D239">
        <f>'Vo確認(Vin(typ.)'!G263</f>
        <v>9.4061592970930672</v>
      </c>
      <c r="E239">
        <f>'Vo確認(Vin(max))'!G263</f>
        <v>9.6627274841980171</v>
      </c>
      <c r="F239">
        <f>'Vo確認(Vin(max))'!H263</f>
        <v>12</v>
      </c>
    </row>
    <row r="240" spans="2:6" x14ac:dyDescent="0.15">
      <c r="B240" s="23">
        <v>137.5</v>
      </c>
      <c r="C240">
        <f>'Vo確認(Vin(min))'!G264</f>
        <v>5.8031819010741934</v>
      </c>
      <c r="D240">
        <f>'Vo確認(Vin(typ.)'!G264</f>
        <v>9.3889637656757419</v>
      </c>
      <c r="E240">
        <f>'Vo確認(Vin(max))'!G264</f>
        <v>9.6450910417187092</v>
      </c>
      <c r="F240">
        <f>'Vo確認(Vin(max))'!H264</f>
        <v>12</v>
      </c>
    </row>
    <row r="241" spans="2:6" x14ac:dyDescent="0.15">
      <c r="B241" s="23">
        <v>138</v>
      </c>
      <c r="C241">
        <f>'Vo確認(Vin(min))'!G265</f>
        <v>5.7922725178336067</v>
      </c>
      <c r="D241">
        <f>'Vo確認(Vin(typ.)'!G265</f>
        <v>9.3719451278204264</v>
      </c>
      <c r="E241">
        <f>'Vo確認(Vin(max))'!G265</f>
        <v>9.6276360285337717</v>
      </c>
      <c r="F241">
        <f>'Vo確認(Vin(max))'!H265</f>
        <v>12</v>
      </c>
    </row>
    <row r="242" spans="2:6" x14ac:dyDescent="0.15">
      <c r="B242" s="23">
        <v>138.5</v>
      </c>
      <c r="C242">
        <f>'Vo確認(Vin(min))'!G266</f>
        <v>5.7814743961445183</v>
      </c>
      <c r="D242">
        <f>'Vo確認(Vin(typ.)'!G266</f>
        <v>9.3551000579854495</v>
      </c>
      <c r="E242">
        <f>'Vo確認(Vin(max))'!G266</f>
        <v>9.6103590338312284</v>
      </c>
      <c r="F242">
        <f>'Vo確認(Vin(max))'!H266</f>
        <v>12</v>
      </c>
    </row>
    <row r="243" spans="2:6" x14ac:dyDescent="0.15">
      <c r="B243" s="23">
        <v>139</v>
      </c>
      <c r="C243">
        <f>'Vo確認(Vin(min))'!G267</f>
        <v>5.7707854542553489</v>
      </c>
      <c r="D243">
        <f>'Vo確認(Vin(typ.)'!G267</f>
        <v>9.3384253086383442</v>
      </c>
      <c r="E243">
        <f>'Vo確認(Vin(max))'!G267</f>
        <v>9.5932567268085585</v>
      </c>
      <c r="F243">
        <f>'Vo確認(Vin(max))'!H267</f>
        <v>12</v>
      </c>
    </row>
    <row r="244" spans="2:6" x14ac:dyDescent="0.15">
      <c r="B244" s="23">
        <v>139.5</v>
      </c>
      <c r="C244">
        <f>'Vo確認(Vin(min))'!G268</f>
        <v>5.760203659006228</v>
      </c>
      <c r="D244">
        <f>'Vo確認(Vin(typ.)'!G268</f>
        <v>9.3219177080497158</v>
      </c>
      <c r="E244">
        <f>'Vo確認(Vin(max))'!G268</f>
        <v>9.5763258544099639</v>
      </c>
      <c r="F244">
        <f>'Vo確認(Vin(max))'!H268</f>
        <v>12</v>
      </c>
    </row>
    <row r="245" spans="2:6" x14ac:dyDescent="0.15">
      <c r="B245" s="23">
        <v>140</v>
      </c>
      <c r="C245">
        <f>'Vo確認(Vin(min))'!G269</f>
        <v>5.749727024461774</v>
      </c>
      <c r="D245">
        <f>'Vo確認(Vin(typ.)'!G269</f>
        <v>9.3055741581603666</v>
      </c>
      <c r="E245">
        <f>'Vo確認(Vin(max))'!G269</f>
        <v>9.5595632391388374</v>
      </c>
      <c r="F245">
        <f>'Vo確認(Vin(max))'!H269</f>
        <v>12</v>
      </c>
    </row>
    <row r="246" spans="2:6" x14ac:dyDescent="0.15">
      <c r="B246" s="23">
        <v>140.5</v>
      </c>
      <c r="C246">
        <f>'Vo確認(Vin(min))'!G270</f>
        <v>5.7393536105891236</v>
      </c>
      <c r="D246">
        <f>'Vo確認(Vin(typ.)'!G270</f>
        <v>9.2893916325190329</v>
      </c>
      <c r="E246">
        <f>'Vo確認(Vin(max))'!G270</f>
        <v>9.5429657769425962</v>
      </c>
      <c r="F246">
        <f>'Vo確認(Vin(max))'!H270</f>
        <v>12</v>
      </c>
    </row>
    <row r="247" spans="2:6" x14ac:dyDescent="0.15">
      <c r="B247" s="23">
        <v>141</v>
      </c>
      <c r="C247">
        <f>'Vo確認(Vin(min))'!G271</f>
        <v>5.729081521979456</v>
      </c>
      <c r="D247">
        <f>'Vo確認(Vin(typ.)'!G271</f>
        <v>9.2733671742879515</v>
      </c>
      <c r="E247">
        <f>'Vo確認(Vin(max))'!G271</f>
        <v>9.5265304351671301</v>
      </c>
      <c r="F247">
        <f>'Vo確認(Vin(max))'!H271</f>
        <v>12</v>
      </c>
    </row>
    <row r="248" spans="2:6" x14ac:dyDescent="0.15">
      <c r="B248" s="23">
        <v>141.5</v>
      </c>
      <c r="C248">
        <f>'Vo確認(Vin(min))'!G272</f>
        <v>5.7189089066113912</v>
      </c>
      <c r="D248">
        <f>'Vo確認(Vin(typ.)'!G272</f>
        <v>9.2574978943137705</v>
      </c>
      <c r="E248">
        <f>'Vo確認(Vin(max))'!G272</f>
        <v>9.5102542505782246</v>
      </c>
      <c r="F248">
        <f>'Vo確認(Vin(max))'!H272</f>
        <v>12</v>
      </c>
    </row>
    <row r="249" spans="2:6" x14ac:dyDescent="0.15">
      <c r="B249" s="23">
        <v>142</v>
      </c>
      <c r="C249">
        <f>'Vo確認(Vin(min))'!G273</f>
        <v>5.7088339546546676</v>
      </c>
      <c r="D249">
        <f>'Vo確認(Vin(typ.)'!G273</f>
        <v>9.2417809692612813</v>
      </c>
      <c r="E249">
        <f>'Vo確認(Vin(max))'!G273</f>
        <v>9.4941343274474672</v>
      </c>
      <c r="F249">
        <f>'Vo確認(Vin(max))'!H273</f>
        <v>12</v>
      </c>
    </row>
    <row r="250" spans="2:6" x14ac:dyDescent="0.15">
      <c r="B250" s="23">
        <v>142.5</v>
      </c>
      <c r="C250">
        <f>'Vo確認(Vin(min))'!G274</f>
        <v>5.6988548973126267</v>
      </c>
      <c r="D250">
        <f>'Vo確認(Vin(typ.)'!G274</f>
        <v>9.2262136398076997</v>
      </c>
      <c r="E250">
        <f>'Vo確認(Vin(max))'!G274</f>
        <v>9.4781678357002033</v>
      </c>
      <c r="F250">
        <f>'Vo確認(Vin(max))'!H274</f>
        <v>12</v>
      </c>
    </row>
    <row r="251" spans="2:6" x14ac:dyDescent="0.15">
      <c r="B251" s="23">
        <v>143</v>
      </c>
      <c r="C251">
        <f>'Vo確認(Vin(min))'!G275</f>
        <v>5.6889700057020347</v>
      </c>
      <c r="D251">
        <f>'Vo確認(Vin(typ.)'!G275</f>
        <v>9.2107932088951738</v>
      </c>
      <c r="E251">
        <f>'Vo確認(Vin(max))'!G275</f>
        <v>9.4623520091232542</v>
      </c>
      <c r="F251">
        <f>'Vo確認(Vin(max))'!H275</f>
        <v>12</v>
      </c>
    </row>
    <row r="252" spans="2:6" x14ac:dyDescent="0.15">
      <c r="B252" s="23">
        <v>143.5</v>
      </c>
      <c r="C252">
        <f>'Vo確認(Vin(min))'!G276</f>
        <v>5.6791775897688579</v>
      </c>
      <c r="D252">
        <f>'Vo確認(Vin(typ.)'!G276</f>
        <v>9.1955170400394177</v>
      </c>
      <c r="E252">
        <f>'Vo確認(Vin(max))'!G276</f>
        <v>9.4466841436301721</v>
      </c>
      <c r="F252">
        <f>'Vo確認(Vin(max))'!H276</f>
        <v>12</v>
      </c>
    </row>
    <row r="253" spans="2:6" x14ac:dyDescent="0.15">
      <c r="B253" s="23">
        <v>144</v>
      </c>
      <c r="C253">
        <f>'Vo確認(Vin(min))'!G277</f>
        <v>5.6694759972386937</v>
      </c>
      <c r="D253">
        <f>'Vo確認(Vin(typ.)'!G277</f>
        <v>9.1803825556923631</v>
      </c>
      <c r="E253">
        <f>'Vo確認(Vin(max))'!G277</f>
        <v>9.4311615955819104</v>
      </c>
      <c r="F253">
        <f>'Vo確認(Vin(max))'!H277</f>
        <v>12</v>
      </c>
    </row>
    <row r="254" spans="2:6" x14ac:dyDescent="0.15">
      <c r="B254" s="23">
        <v>144.5</v>
      </c>
      <c r="C254">
        <f>'Vo確認(Vin(min))'!G278</f>
        <v>5.6598636126005673</v>
      </c>
      <c r="D254">
        <f>'Vo確認(Vin(typ.)'!G278</f>
        <v>9.1653872356568851</v>
      </c>
      <c r="E254">
        <f>'Vo確認(Vin(max))'!G278</f>
        <v>9.4157817801609056</v>
      </c>
      <c r="F254">
        <f>'Vo確認(Vin(max))'!H278</f>
        <v>12</v>
      </c>
    </row>
    <row r="255" spans="2:6" x14ac:dyDescent="0.15">
      <c r="B255" s="23">
        <v>145</v>
      </c>
      <c r="C255">
        <f>'Vo確認(Vin(min))'!G279</f>
        <v>5.6503388561228602</v>
      </c>
      <c r="D255">
        <f>'Vo確認(Vin(typ.)'!G279</f>
        <v>9.1505286155516607</v>
      </c>
      <c r="E255">
        <f>'Vo確認(Vin(max))'!G279</f>
        <v>9.4005421697965765</v>
      </c>
      <c r="F255">
        <f>'Vo確認(Vin(max))'!H279</f>
        <v>12</v>
      </c>
    </row>
    <row r="256" spans="2:6" x14ac:dyDescent="0.15">
      <c r="B256" s="23">
        <v>145.5</v>
      </c>
      <c r="C256">
        <f>'Vo確認(Vin(min))'!G280</f>
        <v>5.6409001829002543</v>
      </c>
      <c r="D256">
        <f>'Vo確認(Vin(typ.)'!G280</f>
        <v>9.1358042853243973</v>
      </c>
      <c r="E256">
        <f>'Vo確認(Vin(max))'!G280</f>
        <v>9.385440292640407</v>
      </c>
      <c r="F256">
        <f>'Vo確認(Vin(max))'!H280</f>
        <v>12</v>
      </c>
    </row>
    <row r="257" spans="2:6" x14ac:dyDescent="0.15">
      <c r="B257" s="23">
        <v>146</v>
      </c>
      <c r="C257">
        <f>'Vo確認(Vin(min))'!G281</f>
        <v>5.6315460819305017</v>
      </c>
      <c r="D257">
        <f>'Vo確認(Vin(typ.)'!G281</f>
        <v>9.1212118878115813</v>
      </c>
      <c r="E257">
        <f>'Vo確認(Vin(max))'!G281</f>
        <v>9.3704737310888024</v>
      </c>
      <c r="F257">
        <f>'Vo確認(Vin(max))'!H281</f>
        <v>12</v>
      </c>
    </row>
    <row r="258" spans="2:6" x14ac:dyDescent="0.15">
      <c r="B258" s="23">
        <v>146.5</v>
      </c>
      <c r="C258">
        <f>'Vo確認(Vin(min))'!G282</f>
        <v>5.6222750752200259</v>
      </c>
      <c r="D258">
        <f>'Vo確認(Vin(typ.)'!G282</f>
        <v>9.1067491173432398</v>
      </c>
      <c r="E258">
        <f>'Vo確認(Vin(max))'!G282</f>
        <v>9.3556401203520387</v>
      </c>
      <c r="F258">
        <f>'Vo確認(Vin(max))'!H282</f>
        <v>12</v>
      </c>
    </row>
    <row r="259" spans="2:6" x14ac:dyDescent="0.15">
      <c r="B259" s="23">
        <v>147</v>
      </c>
      <c r="C259">
        <f>'Vo確認(Vin(min))'!G283</f>
        <v>5.6130857169172463</v>
      </c>
      <c r="D259">
        <f>'Vo確認(Vin(typ.)'!G283</f>
        <v>9.0924137183909028</v>
      </c>
      <c r="E259">
        <f>'Vo確認(Vin(max))'!G283</f>
        <v>9.3409371470675939</v>
      </c>
      <c r="F259">
        <f>'Vo確認(Vin(max))'!H283</f>
        <v>12</v>
      </c>
    </row>
    <row r="260" spans="2:6" x14ac:dyDescent="0.15">
      <c r="B260" s="23">
        <v>147.5</v>
      </c>
      <c r="C260">
        <f>'Vo確認(Vin(min))'!G284</f>
        <v>5.6039765924726925</v>
      </c>
      <c r="D260">
        <f>'Vo確認(Vin(typ.)'!G284</f>
        <v>9.0782034842573989</v>
      </c>
      <c r="E260">
        <f>'Vo確認(Vin(max))'!G284</f>
        <v>9.3263625479563075</v>
      </c>
      <c r="F260">
        <f>'Vo確認(Vin(max))'!H284</f>
        <v>12</v>
      </c>
    </row>
    <row r="261" spans="2:6" x14ac:dyDescent="0.15">
      <c r="B261" s="23">
        <v>148</v>
      </c>
      <c r="C261">
        <f>'Vo確認(Vin(min))'!G285</f>
        <v>5.5949463178249248</v>
      </c>
      <c r="D261">
        <f>'Vo確認(Vin(typ.)'!G285</f>
        <v>9.0641162558068817</v>
      </c>
      <c r="E261">
        <f>'Vo確認(Vin(max))'!G285</f>
        <v>9.3119141085198791</v>
      </c>
      <c r="F261">
        <f>'Vo確認(Vin(max))'!H285</f>
        <v>12</v>
      </c>
    </row>
    <row r="262" spans="2:6" x14ac:dyDescent="0.15">
      <c r="B262" s="23">
        <v>148.5</v>
      </c>
      <c r="C262">
        <f>'Vo確認(Vin(min))'!G286</f>
        <v>5.5859935386113762</v>
      </c>
      <c r="D262">
        <f>'Vo確認(Vin(typ.)'!G286</f>
        <v>9.0501499202337463</v>
      </c>
      <c r="E262">
        <f>'Vo確認(Vin(max))'!G286</f>
        <v>9.2975896617782006</v>
      </c>
      <c r="F262">
        <f>'Vo確認(Vin(max))'!H286</f>
        <v>12</v>
      </c>
    </row>
    <row r="263" spans="2:6" x14ac:dyDescent="0.15">
      <c r="B263" s="23">
        <v>149</v>
      </c>
      <c r="C263">
        <f>'Vo確認(Vin(min))'!G287</f>
        <v>5.5771169294032097</v>
      </c>
      <c r="D263">
        <f>'Vo確認(Vin(typ.)'!G287</f>
        <v>9.0363024098690072</v>
      </c>
      <c r="E263">
        <f>'Vo確認(Vin(max))'!G287</f>
        <v>9.2833870870451349</v>
      </c>
      <c r="F263">
        <f>'Vo確認(Vin(max))'!H287</f>
        <v>12</v>
      </c>
    </row>
    <row r="264" spans="2:6" x14ac:dyDescent="0.15">
      <c r="B264" s="23">
        <v>149.5</v>
      </c>
      <c r="C264">
        <f>'Vo確認(Vin(min))'!G288</f>
        <v>5.5683151929633921</v>
      </c>
      <c r="D264">
        <f>'Vo確認(Vin(typ.)'!G288</f>
        <v>9.0225717010228905</v>
      </c>
      <c r="E264">
        <f>'Vo確認(Vin(max))'!G288</f>
        <v>9.2693043087414253</v>
      </c>
      <c r="F264">
        <f>'Vo確認(Vin(max))'!H288</f>
        <v>12</v>
      </c>
    </row>
    <row r="265" spans="2:6" x14ac:dyDescent="0.15">
      <c r="B265" s="23">
        <v>150</v>
      </c>
      <c r="C265">
        <f>'Vo確認(Vin(min))'!G289</f>
        <v>5.5595870595271162</v>
      </c>
      <c r="D265">
        <f>'Vo確認(Vin(typ.)'!G289</f>
        <v>9.0089558128623004</v>
      </c>
      <c r="E265">
        <f>'Vo確認(Vin(max))'!G289</f>
        <v>9.2553392952433864</v>
      </c>
      <c r="F265">
        <f>'Vo確認(Vin(max))'!H289</f>
        <v>12</v>
      </c>
    </row>
    <row r="266" spans="2:6" x14ac:dyDescent="0.15">
      <c r="B266" s="23">
        <v>150.5</v>
      </c>
      <c r="C266">
        <f>'Vo確認(Vin(min))'!G290</f>
        <v>5.5509312861038724</v>
      </c>
      <c r="D266">
        <f>'Vo確認(Vin(typ.)'!G290</f>
        <v>8.9954528063220405</v>
      </c>
      <c r="E266">
        <f>'Vo確認(Vin(max))'!G290</f>
        <v>9.241490057766196</v>
      </c>
      <c r="F266">
        <f>'Vo確認(Vin(max))'!H290</f>
        <v>12</v>
      </c>
    </row>
    <row r="267" spans="2:6" x14ac:dyDescent="0.15">
      <c r="B267" s="23">
        <v>151</v>
      </c>
      <c r="C267">
        <f>'Vo確認(Vin(min))'!G291</f>
        <v>5.5423466558003467</v>
      </c>
      <c r="D267">
        <f>'Vo確認(Vin(typ.)'!G291</f>
        <v>8.9820607830485386</v>
      </c>
      <c r="E267">
        <f>'Vo確認(Vin(max))'!G291</f>
        <v>9.2277546492805538</v>
      </c>
      <c r="F267">
        <f>'Vo確認(Vin(max))'!H291</f>
        <v>12</v>
      </c>
    </row>
    <row r="268" spans="2:6" x14ac:dyDescent="0.15">
      <c r="B268" s="23">
        <v>151.5</v>
      </c>
      <c r="C268">
        <f>'Vo確認(Vin(min))'!G292</f>
        <v>5.533831977163481</v>
      </c>
      <c r="D268">
        <f>'Vo確認(Vin(typ.)'!G292</f>
        <v>8.9687778843750294</v>
      </c>
      <c r="E268">
        <f>'Vo確認(Vin(max))'!G292</f>
        <v>9.2141311634615697</v>
      </c>
      <c r="F268">
        <f>'Vo確認(Vin(max))'!H292</f>
        <v>12</v>
      </c>
    </row>
    <row r="269" spans="2:6" x14ac:dyDescent="0.15">
      <c r="B269" s="23">
        <v>152</v>
      </c>
      <c r="C269">
        <f>'Vo確認(Vin(min))'!G293</f>
        <v>5.5253860835429887</v>
      </c>
      <c r="D269">
        <f>'Vo確認(Vin(typ.)'!G293</f>
        <v>8.9556022903270627</v>
      </c>
      <c r="E269">
        <f>'Vo確認(Vin(max))'!G293</f>
        <v>9.200617733668782</v>
      </c>
      <c r="F269">
        <f>'Vo確認(Vin(max))'!H293</f>
        <v>12</v>
      </c>
    </row>
    <row r="270" spans="2:6" x14ac:dyDescent="0.15">
      <c r="B270" s="23">
        <v>152.5</v>
      </c>
      <c r="C270">
        <f>'Vo確認(Vin(min))'!G294</f>
        <v>5.5170078324726664</v>
      </c>
      <c r="D270">
        <f>'Vo確認(Vin(typ.)'!G294</f>
        <v>8.9425322186573606</v>
      </c>
      <c r="E270">
        <f>'Vo確認(Vin(max))'!G294</f>
        <v>9.1872125319562663</v>
      </c>
      <c r="F270">
        <f>'Vo確認(Vin(max))'!H294</f>
        <v>12</v>
      </c>
    </row>
    <row r="271" spans="2:6" x14ac:dyDescent="0.15">
      <c r="B271" s="23">
        <v>153</v>
      </c>
      <c r="C271">
        <f>'Vo確認(Vin(min))'!G295</f>
        <v>5.5086961050698546</v>
      </c>
      <c r="D271">
        <f>'Vo確認(Vin(typ.)'!G295</f>
        <v>8.9295659239089744</v>
      </c>
      <c r="E271">
        <f>'Vo確認(Vin(max))'!G295</f>
        <v>9.1739137681117668</v>
      </c>
      <c r="F271">
        <f>'Vo確認(Vin(max))'!H295</f>
        <v>12</v>
      </c>
    </row>
    <row r="272" spans="2:6" x14ac:dyDescent="0.15">
      <c r="B272" s="23">
        <v>153.5</v>
      </c>
      <c r="C272">
        <f>'Vo確認(Vin(min))'!G296</f>
        <v>5.5004498054524484</v>
      </c>
      <c r="D272">
        <f>'Vo確認(Vin(typ.)'!G296</f>
        <v>8.9167016965058199</v>
      </c>
      <c r="E272">
        <f>'Vo確認(Vin(max))'!G296</f>
        <v>9.1607196887239173</v>
      </c>
      <c r="F272">
        <f>'Vo確認(Vin(max))'!H296</f>
        <v>12</v>
      </c>
    </row>
    <row r="273" spans="2:6" x14ac:dyDescent="0.15">
      <c r="B273" s="23">
        <v>154</v>
      </c>
      <c r="C273">
        <f>'Vo確認(Vin(min))'!G297</f>
        <v>5.4922678601728583</v>
      </c>
      <c r="D273">
        <f>'Vo確認(Vin(typ.)'!G297</f>
        <v>8.9039378618696592</v>
      </c>
      <c r="E273">
        <f>'Vo確認(Vin(max))'!G297</f>
        <v>9.1476285762765723</v>
      </c>
      <c r="F273">
        <f>'Vo確認(Vin(max))'!H297</f>
        <v>12</v>
      </c>
    </row>
    <row r="274" spans="2:6" x14ac:dyDescent="0.15">
      <c r="B274" s="23">
        <v>154.5</v>
      </c>
      <c r="C274">
        <f>'Vo確認(Vin(min))'!G298</f>
        <v>5.4841492176683735</v>
      </c>
      <c r="D274">
        <f>'Vo確認(Vin(typ.)'!G298</f>
        <v>8.8912727795626623</v>
      </c>
      <c r="E274">
        <f>'Vo確認(Vin(max))'!G298</f>
        <v>9.1346387482693974</v>
      </c>
      <c r="F274">
        <f>'Vo確認(Vin(max))'!H298</f>
        <v>12</v>
      </c>
    </row>
    <row r="275" spans="2:6" x14ac:dyDescent="0.15">
      <c r="B275" s="23">
        <v>155</v>
      </c>
      <c r="C275">
        <f>'Vo確認(Vin(min))'!G299</f>
        <v>5.4760928477273465</v>
      </c>
      <c r="D275">
        <f>'Vo確認(Vin(typ.)'!G299</f>
        <v>8.8787048424546597</v>
      </c>
      <c r="E275">
        <f>'Vo確認(Vin(max))'!G299</f>
        <v>9.1217485563637535</v>
      </c>
      <c r="F275">
        <f>'Vo確認(Vin(max))'!H299</f>
        <v>12</v>
      </c>
    </row>
    <row r="276" spans="2:6" x14ac:dyDescent="0.15">
      <c r="B276" s="23">
        <v>155.5</v>
      </c>
      <c r="C276">
        <f>'Vo確認(Vin(min))'!G300</f>
        <v>5.4680977409707063</v>
      </c>
      <c r="D276">
        <f>'Vo確認(Vin(typ.)'!G300</f>
        <v>8.8662324759143019</v>
      </c>
      <c r="E276">
        <f>'Vo確認(Vin(max))'!G300</f>
        <v>9.1089563855531317</v>
      </c>
      <c r="F276">
        <f>'Vo確認(Vin(max))'!H300</f>
        <v>12</v>
      </c>
    </row>
    <row r="277" spans="2:6" x14ac:dyDescent="0.15">
      <c r="B277" s="23">
        <v>156</v>
      </c>
      <c r="C277">
        <f>'Vo確認(Vin(min))'!G301</f>
        <v>5.460162908348285</v>
      </c>
      <c r="D277">
        <f>'Vo確認(Vin(typ.)'!G301</f>
        <v>8.8538541370233244</v>
      </c>
      <c r="E277">
        <f>'Vo確認(Vin(max))'!G301</f>
        <v>9.0962606533572554</v>
      </c>
      <c r="F277">
        <f>'Vo確認(Vin(max))'!H301</f>
        <v>12</v>
      </c>
    </row>
    <row r="278" spans="2:6" x14ac:dyDescent="0.15">
      <c r="B278" s="23">
        <v>156.5</v>
      </c>
      <c r="C278">
        <f>'Vo確認(Vin(min))'!G302</f>
        <v>5.4522873806494685</v>
      </c>
      <c r="D278">
        <f>'Vo確認(Vin(typ.)'!G302</f>
        <v>8.8415683138131715</v>
      </c>
      <c r="E278">
        <f>'Vo確認(Vin(max))'!G302</f>
        <v>9.0836598090391494</v>
      </c>
      <c r="F278">
        <f>'Vo確認(Vin(max))'!H302</f>
        <v>12</v>
      </c>
    </row>
    <row r="279" spans="2:6" x14ac:dyDescent="0.15">
      <c r="B279" s="23">
        <v>157</v>
      </c>
      <c r="C279">
        <f>'Vo確認(Vin(min))'!G303</f>
        <v>5.4444702080276928</v>
      </c>
      <c r="D279">
        <f>'Vo確認(Vin(typ.)'!G303</f>
        <v>8.8293735245232021</v>
      </c>
      <c r="E279">
        <f>'Vo確認(Vin(max))'!G303</f>
        <v>9.0711523328443082</v>
      </c>
      <c r="F279">
        <f>'Vo確認(Vin(max))'!H303</f>
        <v>12</v>
      </c>
    </row>
    <row r="280" spans="2:6" x14ac:dyDescent="0.15">
      <c r="B280" s="23">
        <v>157.5</v>
      </c>
      <c r="C280">
        <f>'Vo確認(Vin(min))'!G304</f>
        <v>5.4367104595383617</v>
      </c>
      <c r="D280">
        <f>'Vo確認(Vin(typ.)'!G304</f>
        <v>8.8172683168798436</v>
      </c>
      <c r="E280">
        <f>'Vo確認(Vin(max))'!G304</f>
        <v>9.0587367352613786</v>
      </c>
      <c r="F280">
        <f>'Vo確認(Vin(max))'!H304</f>
        <v>12</v>
      </c>
    </row>
    <row r="281" spans="2:6" x14ac:dyDescent="0.15">
      <c r="B281" s="23">
        <v>158</v>
      </c>
      <c r="C281">
        <f>'Vo確認(Vin(min))'!G305</f>
        <v>5.4290072226897204</v>
      </c>
      <c r="D281">
        <f>'Vo確認(Vin(typ.)'!G305</f>
        <v>8.8052512673959651</v>
      </c>
      <c r="E281">
        <f>'Vo確認(Vin(max))'!G305</f>
        <v>9.0464115563035534</v>
      </c>
      <c r="F281">
        <f>'Vo確認(Vin(max))'!H305</f>
        <v>12</v>
      </c>
    </row>
    <row r="282" spans="2:6" x14ac:dyDescent="0.15">
      <c r="B282" s="23">
        <v>158.5</v>
      </c>
      <c r="C282">
        <f>'Vo確認(Vin(min))'!G306</f>
        <v>5.4213596030062874</v>
      </c>
      <c r="D282">
        <f>'Vo確認(Vin(typ.)'!G306</f>
        <v>8.7933209806898098</v>
      </c>
      <c r="E282">
        <f>'Vo確認(Vin(max))'!G306</f>
        <v>9.0341753648100589</v>
      </c>
      <c r="F282">
        <f>'Vo確認(Vin(max))'!H306</f>
        <v>12</v>
      </c>
    </row>
    <row r="283" spans="2:6" x14ac:dyDescent="0.15">
      <c r="B283" s="23">
        <v>159</v>
      </c>
      <c r="C283">
        <f>'Vo確認(Vin(min))'!G307</f>
        <v>5.413766723604434</v>
      </c>
      <c r="D283">
        <f>'Vo確認(Vin(typ.)'!G307</f>
        <v>8.7814760888229166</v>
      </c>
      <c r="E283">
        <f>'Vo確認(Vin(max))'!G307</f>
        <v>9.0220267577670938</v>
      </c>
      <c r="F283">
        <f>'Vo確認(Vin(max))'!H307</f>
        <v>12</v>
      </c>
    </row>
    <row r="284" spans="2:6" x14ac:dyDescent="0.15">
      <c r="B284" s="23">
        <v>159.5</v>
      </c>
      <c r="C284">
        <f>'Vo確認(Vin(min))'!G308</f>
        <v>5.4062277247797201</v>
      </c>
      <c r="D284">
        <f>'Vo確認(Vin(typ.)'!G308</f>
        <v>8.7697152506563629</v>
      </c>
      <c r="E284">
        <f>'Vo確認(Vin(max))'!G308</f>
        <v>9.0099643596475509</v>
      </c>
      <c r="F284">
        <f>'Vo確認(Vin(max))'!H308</f>
        <v>12</v>
      </c>
    </row>
    <row r="285" spans="2:6" x14ac:dyDescent="0.15">
      <c r="B285" s="23">
        <v>160</v>
      </c>
      <c r="C285">
        <f>'Vo確認(Vin(min))'!G309</f>
        <v>5.3987417636056128</v>
      </c>
      <c r="D285">
        <f>'Vo確認(Vin(typ.)'!G309</f>
        <v>8.7580371512247535</v>
      </c>
      <c r="E285">
        <f>'Vo確認(Vin(max))'!G309</f>
        <v>8.9979868217689791</v>
      </c>
      <c r="F285">
        <f>'Vo確認(Vin(max))'!H309</f>
        <v>12</v>
      </c>
    </row>
    <row r="286" spans="2:6" x14ac:dyDescent="0.15">
      <c r="B286" s="23">
        <v>160.5</v>
      </c>
      <c r="C286">
        <f>'Vo確認(Vin(min))'!G310</f>
        <v>5.3913080135432274</v>
      </c>
      <c r="D286">
        <f>'Vo確認(Vin(typ.)'!G310</f>
        <v>8.7464405011274344</v>
      </c>
      <c r="E286">
        <f>'Vo確認(Vin(max))'!G310</f>
        <v>8.986092821669164</v>
      </c>
      <c r="F286">
        <f>'Vo確認(Vin(max))'!H310</f>
        <v>12</v>
      </c>
    </row>
    <row r="287" spans="2:6" x14ac:dyDescent="0.15">
      <c r="B287" s="23">
        <v>161</v>
      </c>
      <c r="C287">
        <f>'Vo確認(Vin(min))'!G311</f>
        <v>5.3839256640617501</v>
      </c>
      <c r="D287">
        <f>'Vo確認(Vin(typ.)'!G311</f>
        <v>8.7349240359363289</v>
      </c>
      <c r="E287">
        <f>'Vo確認(Vin(max))'!G311</f>
        <v>8.9742810624987985</v>
      </c>
      <c r="F287">
        <f>'Vo確認(Vin(max))'!H311</f>
        <v>12</v>
      </c>
    </row>
    <row r="288" spans="2:6" x14ac:dyDescent="0.15">
      <c r="B288" s="23">
        <v>161.5</v>
      </c>
      <c r="C288">
        <f>'Vo確認(Vin(min))'!G312</f>
        <v>5.3765939202691841</v>
      </c>
      <c r="D288">
        <f>'Vo確認(Vin(typ.)'!G312</f>
        <v>8.7234865156199248</v>
      </c>
      <c r="E288">
        <f>'Vo確認(Vin(max))'!G312</f>
        <v>8.9625502724306934</v>
      </c>
      <c r="F288">
        <f>'Vo確認(Vin(max))'!H312</f>
        <v>12</v>
      </c>
    </row>
    <row r="289" spans="2:6" x14ac:dyDescent="0.15">
      <c r="B289" s="23">
        <v>162</v>
      </c>
      <c r="C289">
        <f>'Vo確認(Vin(min))'!G313</f>
        <v>5.3693120025531176</v>
      </c>
      <c r="D289">
        <f>'Vo確認(Vin(typ.)'!G313</f>
        <v>8.7121267239828644</v>
      </c>
      <c r="E289">
        <f>'Vo確認(Vin(max))'!G313</f>
        <v>8.9508992040849886</v>
      </c>
      <c r="F289">
        <f>'Vo確認(Vin(max))'!H313</f>
        <v>12</v>
      </c>
    </row>
    <row r="290" spans="2:6" x14ac:dyDescent="0.15">
      <c r="B290" s="23">
        <v>162.5</v>
      </c>
      <c r="C290">
        <f>'Vo確認(Vin(min))'!G314</f>
        <v>5.3620791462311983</v>
      </c>
      <c r="D290">
        <f>'Vo確認(Vin(typ.)'!G314</f>
        <v>8.7008434681206701</v>
      </c>
      <c r="E290">
        <f>'Vo確認(Vin(max))'!G314</f>
        <v>8.9393266339699178</v>
      </c>
      <c r="F290">
        <f>'Vo確認(Vin(max))'!H314</f>
        <v>12</v>
      </c>
    </row>
    <row r="291" spans="2:6" x14ac:dyDescent="0.15">
      <c r="B291" s="23">
        <v>163</v>
      </c>
      <c r="C291">
        <f>'Vo確認(Vin(min))'!G315</f>
        <v>5.3548946012109955</v>
      </c>
      <c r="D291">
        <f>'Vo確認(Vin(typ.)'!G315</f>
        <v>8.6896355778891525</v>
      </c>
      <c r="E291">
        <f>'Vo確認(Vin(max))'!G315</f>
        <v>8.927831361937594</v>
      </c>
      <c r="F291">
        <f>'Vo確認(Vin(max))'!H315</f>
        <v>12</v>
      </c>
    </row>
    <row r="292" spans="2:6" x14ac:dyDescent="0.15">
      <c r="B292" s="23">
        <v>163.5</v>
      </c>
      <c r="C292">
        <f>'Vo確認(Vin(min))'!G316</f>
        <v>5.347757631658971</v>
      </c>
      <c r="D292">
        <f>'Vo確認(Vin(typ.)'!G316</f>
        <v>8.6785019053879946</v>
      </c>
      <c r="E292">
        <f>'Vo確認(Vin(max))'!G316</f>
        <v>8.9164122106543537</v>
      </c>
      <c r="F292">
        <f>'Vo確認(Vin(max))'!H316</f>
        <v>12</v>
      </c>
    </row>
    <row r="293" spans="2:6" x14ac:dyDescent="0.15">
      <c r="B293" s="23">
        <v>164</v>
      </c>
      <c r="C293">
        <f>'Vo確認(Vin(min))'!G317</f>
        <v>5.3406675156782981</v>
      </c>
      <c r="D293">
        <f>'Vo確認(Vin(typ.)'!G317</f>
        <v>8.6674413244581441</v>
      </c>
      <c r="E293">
        <f>'Vo確認(Vin(max))'!G317</f>
        <v>8.9050680250852761</v>
      </c>
      <c r="F293">
        <f>'Vo確認(Vin(max))'!H317</f>
        <v>12</v>
      </c>
    </row>
    <row r="294" spans="2:6" x14ac:dyDescent="0.15">
      <c r="B294" s="23">
        <v>164.5</v>
      </c>
      <c r="C294">
        <f>'Vo確認(Vin(min))'!G318</f>
        <v>5.3336235449952047</v>
      </c>
      <c r="D294">
        <f>'Vo確認(Vin(typ.)'!G318</f>
        <v>8.6564527301925196</v>
      </c>
      <c r="E294">
        <f>'Vo確認(Vin(max))'!G318</f>
        <v>8.8937976719923277</v>
      </c>
      <c r="F294">
        <f>'Vo確認(Vin(max))'!H318</f>
        <v>12</v>
      </c>
    </row>
    <row r="295" spans="2:6" x14ac:dyDescent="0.15">
      <c r="B295" s="23">
        <v>165</v>
      </c>
      <c r="C295">
        <f>'Vo確認(Vin(min))'!G319</f>
        <v>5.32662502465364</v>
      </c>
      <c r="D295">
        <f>'Vo確認(Vin(typ.)'!G319</f>
        <v>8.6455350384596787</v>
      </c>
      <c r="E295">
        <f>'Vo確認(Vin(max))'!G319</f>
        <v>8.8826000394458244</v>
      </c>
      <c r="F295">
        <f>'Vo確認(Vin(max))'!H319</f>
        <v>12</v>
      </c>
    </row>
    <row r="296" spans="2:6" x14ac:dyDescent="0.15">
      <c r="B296" s="23">
        <v>165.5</v>
      </c>
      <c r="C296">
        <f>'Vo確認(Vin(min))'!G320</f>
        <v>5.3196712727179642</v>
      </c>
      <c r="D296">
        <f>'Vo確認(Vin(typ.)'!G320</f>
        <v>8.634687185440022</v>
      </c>
      <c r="E296">
        <f>'Vo確認(Vin(max))'!G320</f>
        <v>8.8714740363487419</v>
      </c>
      <c r="F296">
        <f>'Vo確認(Vin(max))'!H320</f>
        <v>12</v>
      </c>
    </row>
    <row r="297" spans="2:6" x14ac:dyDescent="0.15">
      <c r="B297" s="23">
        <v>166</v>
      </c>
      <c r="C297">
        <f>'Vo確認(Vin(min))'!G321</f>
        <v>5.3127616199834442</v>
      </c>
      <c r="D297">
        <f>'Vo確認(Vin(typ.)'!G321</f>
        <v>8.6239081271741718</v>
      </c>
      <c r="E297">
        <f>'Vo確認(Vin(max))'!G321</f>
        <v>8.8604185919735112</v>
      </c>
      <c r="F297">
        <f>'Vo確認(Vin(max))'!H321</f>
        <v>12</v>
      </c>
    </row>
    <row r="298" spans="2:6" x14ac:dyDescent="0.15">
      <c r="B298" s="23">
        <v>166.5</v>
      </c>
      <c r="C298">
        <f>'Vo確認(Vin(min))'!G322</f>
        <v>5.3058954096943198</v>
      </c>
      <c r="D298">
        <f>'Vo確認(Vin(typ.)'!G322</f>
        <v>8.6131968391231393</v>
      </c>
      <c r="E298">
        <f>'Vo確認(Vin(max))'!G322</f>
        <v>8.8494326555109097</v>
      </c>
      <c r="F298">
        <f>'Vo確認(Vin(max))'!H322</f>
        <v>12</v>
      </c>
    </row>
    <row r="299" spans="2:6" x14ac:dyDescent="0.15">
      <c r="B299" s="23">
        <v>167</v>
      </c>
      <c r="C299">
        <f>'Vo確認(Vin(min))'!G323</f>
        <v>5.2990719972691842</v>
      </c>
      <c r="D299">
        <f>'Vo確認(Vin(typ.)'!G323</f>
        <v>8.6025523157399277</v>
      </c>
      <c r="E299">
        <f>'Vo確認(Vin(max))'!G323</f>
        <v>8.8385151956306949</v>
      </c>
      <c r="F299">
        <f>'Vo確認(Vin(max))'!H323</f>
        <v>12</v>
      </c>
    </row>
    <row r="300" spans="2:6" x14ac:dyDescent="0.15">
      <c r="B300" s="23">
        <v>167.5</v>
      </c>
      <c r="C300">
        <f>'Vo確認(Vin(min))'!G324</f>
        <v>5.2922907500335032</v>
      </c>
      <c r="D300">
        <f>'Vo確認(Vin(typ.)'!G324</f>
        <v>8.5919735700522644</v>
      </c>
      <c r="E300">
        <f>'Vo確認(Vin(max))'!G324</f>
        <v>8.8276652000536053</v>
      </c>
      <c r="F300">
        <f>'Vo確認(Vin(max))'!H324</f>
        <v>12</v>
      </c>
    </row>
    <row r="301" spans="2:6" x14ac:dyDescent="0.15">
      <c r="B301" s="23">
        <v>168</v>
      </c>
      <c r="C301">
        <f>'Vo確認(Vin(min))'!G325</f>
        <v>5.2855510469590197</v>
      </c>
      <c r="D301">
        <f>'Vo確認(Vin(typ.)'!G325</f>
        <v>8.5814596332560704</v>
      </c>
      <c r="E301">
        <f>'Vo確認(Vin(max))'!G325</f>
        <v>8.8168816751344306</v>
      </c>
      <c r="F301">
        <f>'Vo確認(Vin(max))'!H325</f>
        <v>12</v>
      </c>
    </row>
    <row r="302" spans="2:6" x14ac:dyDescent="0.15">
      <c r="B302" s="23">
        <v>168.5</v>
      </c>
      <c r="C302">
        <f>'Vo確認(Vin(min))'!G326</f>
        <v>5.2788522784098681</v>
      </c>
      <c r="D302">
        <f>'Vo確認(Vin(typ.)'!G326</f>
        <v>8.5710095543193923</v>
      </c>
      <c r="E302">
        <f>'Vo確認(Vin(max))'!G326</f>
        <v>8.8061636454557881</v>
      </c>
      <c r="F302">
        <f>'Vo確認(Vin(max))'!H326</f>
        <v>12</v>
      </c>
    </row>
    <row r="303" spans="2:6" x14ac:dyDescent="0.15">
      <c r="B303" s="23">
        <v>169</v>
      </c>
      <c r="C303">
        <f>'Vo確認(Vin(min))'!G327</f>
        <v>5.2721938458951758</v>
      </c>
      <c r="D303">
        <f>'Vo確認(Vin(typ.)'!G327</f>
        <v>8.5606223995964736</v>
      </c>
      <c r="E303">
        <f>'Vo確認(Vin(max))'!G327</f>
        <v>8.7955101534322822</v>
      </c>
      <c r="F303">
        <f>'Vo確認(Vin(max))'!H327</f>
        <v>12</v>
      </c>
    </row>
    <row r="304" spans="2:6" x14ac:dyDescent="0.15">
      <c r="B304" s="23">
        <v>169.5</v>
      </c>
      <c r="C304">
        <f>'Vo確認(Vin(min))'!G328</f>
        <v>5.265575161827992</v>
      </c>
      <c r="D304">
        <f>'Vo確認(Vin(typ.)'!G328</f>
        <v>8.5502972524516672</v>
      </c>
      <c r="E304">
        <f>'Vo確認(Vin(max))'!G328</f>
        <v>8.784920258924787</v>
      </c>
      <c r="F304">
        <f>'Vo確認(Vin(max))'!H328</f>
        <v>12</v>
      </c>
    </row>
    <row r="305" spans="2:6" x14ac:dyDescent="0.15">
      <c r="B305" s="23">
        <v>170</v>
      </c>
      <c r="C305">
        <f>'Vo確認(Vin(min))'!G329</f>
        <v>5.2589956492903154</v>
      </c>
      <c r="D305">
        <f>'Vo確認(Vin(typ.)'!G329</f>
        <v>8.540033212892892</v>
      </c>
      <c r="E305">
        <f>'Vo確認(Vin(max))'!G329</f>
        <v>8.7743930388645044</v>
      </c>
      <c r="F305">
        <f>'Vo確認(Vin(max))'!H329</f>
        <v>12</v>
      </c>
    </row>
    <row r="306" spans="2:6" x14ac:dyDescent="0.15">
      <c r="B306" s="23">
        <v>170.5</v>
      </c>
      <c r="C306">
        <f>'Vo確認(Vin(min))'!G330</f>
        <v>5.2524547418040788</v>
      </c>
      <c r="D306">
        <f>'Vo確認(Vin(typ.)'!G330</f>
        <v>8.5298293972143622</v>
      </c>
      <c r="E306">
        <f>'Vo確認(Vin(max))'!G330</f>
        <v>8.7639275868865258</v>
      </c>
      <c r="F306">
        <f>'Vo確認(Vin(max))'!H330</f>
        <v>12</v>
      </c>
    </row>
    <row r="307" spans="2:6" x14ac:dyDescent="0.15">
      <c r="B307" s="23">
        <v>171</v>
      </c>
      <c r="C307">
        <f>'Vo確認(Vin(min))'!G331</f>
        <v>5.2459518831079119</v>
      </c>
      <c r="D307">
        <f>'Vo確認(Vin(typ.)'!G331</f>
        <v>8.5196849376483428</v>
      </c>
      <c r="E307">
        <f>'Vo確認(Vin(max))'!G331</f>
        <v>8.7535230129726589</v>
      </c>
      <c r="F307">
        <f>'Vo確認(Vin(max))'!H331</f>
        <v>12</v>
      </c>
    </row>
    <row r="308" spans="2:6" x14ac:dyDescent="0.15">
      <c r="B308" s="23">
        <v>171.5</v>
      </c>
      <c r="C308">
        <f>'Vo確認(Vin(min))'!G332</f>
        <v>5.2394865269394844</v>
      </c>
      <c r="D308">
        <f>'Vo確認(Vin(typ.)'!G332</f>
        <v>8.5095989820255955</v>
      </c>
      <c r="E308">
        <f>'Vo確認(Vin(max))'!G332</f>
        <v>8.743178443103174</v>
      </c>
      <c r="F308">
        <f>'Vo確認(Vin(max))'!H332</f>
        <v>12</v>
      </c>
    </row>
    <row r="309" spans="2:6" x14ac:dyDescent="0.15">
      <c r="B309" s="23">
        <v>172</v>
      </c>
      <c r="C309">
        <f>'Vo確認(Vin(min))'!G333</f>
        <v>5.2330581368233107</v>
      </c>
      <c r="D309">
        <f>'Vo確認(Vin(typ.)'!G333</f>
        <v>8.4995706934443653</v>
      </c>
      <c r="E309">
        <f>'Vo確認(Vin(max))'!G333</f>
        <v>8.7328930189172969</v>
      </c>
      <c r="F309">
        <f>'Vo確認(Vin(max))'!H333</f>
        <v>12</v>
      </c>
    </row>
    <row r="310" spans="2:6" x14ac:dyDescent="0.15">
      <c r="B310" s="23">
        <v>172.5</v>
      </c>
      <c r="C310">
        <f>'Vo確認(Vin(min))'!G334</f>
        <v>5.2266661858638281</v>
      </c>
      <c r="D310">
        <f>'Vo確認(Vin(typ.)'!G334</f>
        <v>8.4895992499475721</v>
      </c>
      <c r="E310">
        <f>'Vo確認(Vin(max))'!G334</f>
        <v>8.7226658973821252</v>
      </c>
      <c r="F310">
        <f>'Vo確認(Vin(max))'!H334</f>
        <v>12</v>
      </c>
    </row>
    <row r="311" spans="2:6" x14ac:dyDescent="0.15">
      <c r="B311" s="23">
        <v>173</v>
      </c>
      <c r="C311">
        <f>'Vo確認(Vin(min))'!G335</f>
        <v>5.2203101565436096</v>
      </c>
      <c r="D311">
        <f>'Vo確認(Vin(typ.)'!G335</f>
        <v>8.4796838442080311</v>
      </c>
      <c r="E311">
        <f>'Vo確認(Vin(max))'!G335</f>
        <v>8.7124962504697763</v>
      </c>
      <c r="F311">
        <f>'Vo確認(Vin(max))'!H335</f>
        <v>12</v>
      </c>
    </row>
    <row r="312" spans="2:6" x14ac:dyDescent="0.15">
      <c r="B312" s="23">
        <v>173.5</v>
      </c>
      <c r="C312">
        <f>'Vo確認(Vin(min))'!G336</f>
        <v>5.2139895405265619</v>
      </c>
      <c r="D312">
        <f>'Vo確認(Vin(typ.)'!G336</f>
        <v>8.4698236832214366</v>
      </c>
      <c r="E312">
        <f>'Vo確認(Vin(max))'!G336</f>
        <v>8.7023832648424992</v>
      </c>
      <c r="F312">
        <f>'Vo確認(Vin(max))'!H336</f>
        <v>12</v>
      </c>
    </row>
    <row r="313" spans="2:6" x14ac:dyDescent="0.15">
      <c r="B313" s="23">
        <v>174</v>
      </c>
      <c r="C313">
        <f>'Vo確認(Vin(min))'!G337</f>
        <v>5.2077038384659708</v>
      </c>
      <c r="D313">
        <f>'Vo確認(Vin(typ.)'!G337</f>
        <v>8.4600179880069142</v>
      </c>
      <c r="E313">
        <f>'Vo確認(Vin(max))'!G337</f>
        <v>8.6923261415455535</v>
      </c>
      <c r="F313">
        <f>'Vo確認(Vin(max))'!H337</f>
        <v>12</v>
      </c>
    </row>
    <row r="314" spans="2:6" x14ac:dyDescent="0.15">
      <c r="B314" s="23">
        <v>174.5</v>
      </c>
      <c r="C314">
        <f>'Vo確認(Vin(min))'!G338</f>
        <v>5.201452559817251</v>
      </c>
      <c r="D314">
        <f>'Vo確認(Vin(typ.)'!G338</f>
        <v>8.4502659933149111</v>
      </c>
      <c r="E314">
        <f>'Vo確認(Vin(max))'!G338</f>
        <v>8.6823240957076013</v>
      </c>
      <c r="F314">
        <f>'Vo確認(Vin(max))'!H338</f>
        <v>12</v>
      </c>
    </row>
    <row r="315" spans="2:6" x14ac:dyDescent="0.15">
      <c r="B315" s="23">
        <v>175</v>
      </c>
      <c r="C315">
        <f>'Vo確認(Vin(min))'!G339</f>
        <v>5.1952352226552643</v>
      </c>
      <c r="D315">
        <f>'Vo確認(Vin(typ.)'!G339</f>
        <v>8.4405669473422122</v>
      </c>
      <c r="E315">
        <f>'Vo確認(Vin(max))'!G339</f>
        <v>8.6723763562484226</v>
      </c>
      <c r="F315">
        <f>'Vo確認(Vin(max))'!H339</f>
        <v>12</v>
      </c>
    </row>
    <row r="316" spans="2:6" x14ac:dyDescent="0.15">
      <c r="B316" s="23">
        <v>175.5</v>
      </c>
      <c r="C316">
        <f>'Vo確認(Vin(min))'!G340</f>
        <v>5.1890513534960876</v>
      </c>
      <c r="D316">
        <f>'Vo確認(Vin(typ.)'!G340</f>
        <v>8.4309201114538954</v>
      </c>
      <c r="E316">
        <f>'Vo確認(Vin(max))'!G340</f>
        <v>8.6624821655937385</v>
      </c>
      <c r="F316">
        <f>'Vo確認(Vin(max))'!H340</f>
        <v>12</v>
      </c>
    </row>
    <row r="317" spans="2:6" x14ac:dyDescent="0.15">
      <c r="B317" s="23">
        <v>176</v>
      </c>
      <c r="C317">
        <f>'Vo確認(Vin(min))'!G341</f>
        <v>5.1829004871231055</v>
      </c>
      <c r="D317">
        <f>'Vo確認(Vin(typ.)'!G341</f>
        <v>8.4213247599120429</v>
      </c>
      <c r="E317">
        <f>'Vo確認(Vin(max))'!G341</f>
        <v>8.6526407793969682</v>
      </c>
      <c r="F317">
        <f>'Vo確認(Vin(max))'!H341</f>
        <v>12</v>
      </c>
    </row>
    <row r="318" spans="2:6" x14ac:dyDescent="0.15">
      <c r="B318" s="23">
        <v>176.5</v>
      </c>
      <c r="C318">
        <f>'Vo確認(Vin(min))'!G342</f>
        <v>5.1767821664172962</v>
      </c>
      <c r="D318">
        <f>'Vo確認(Vin(typ.)'!G342</f>
        <v>8.4117801796109823</v>
      </c>
      <c r="E318">
        <f>'Vo確認(Vin(max))'!G342</f>
        <v>8.6428514662676736</v>
      </c>
      <c r="F318">
        <f>'Vo確認(Vin(max))'!H342</f>
        <v>12</v>
      </c>
    </row>
    <row r="319" spans="2:6" x14ac:dyDescent="0.15">
      <c r="B319" s="23">
        <v>177</v>
      </c>
      <c r="C319">
        <f>'Vo確認(Vin(min))'!G343</f>
        <v>5.1706959421915952</v>
      </c>
      <c r="D319">
        <f>'Vo確認(Vin(typ.)'!G343</f>
        <v>8.4022856698188892</v>
      </c>
      <c r="E319">
        <f>'Vo確認(Vin(max))'!G343</f>
        <v>8.6331135075065522</v>
      </c>
      <c r="F319">
        <f>'Vo確認(Vin(max))'!H343</f>
        <v>12</v>
      </c>
    </row>
    <row r="320" spans="2:6" x14ac:dyDescent="0.15">
      <c r="B320" s="23">
        <v>177.5</v>
      </c>
      <c r="C320">
        <f>'Vo確認(Vin(min))'!G344</f>
        <v>5.1646413730292418</v>
      </c>
      <c r="D320">
        <f>'Vo確認(Vin(typ.)'!G344</f>
        <v>8.3928405419256169</v>
      </c>
      <c r="E320">
        <f>'Vo確認(Vin(max))'!G344</f>
        <v>8.6234261968467862</v>
      </c>
      <c r="F320">
        <f>'Vo確認(Vin(max))'!H344</f>
        <v>12</v>
      </c>
    </row>
    <row r="321" spans="2:6" x14ac:dyDescent="0.15">
      <c r="B321" s="23">
        <v>178</v>
      </c>
      <c r="C321">
        <f>'Vo確認(Vin(min))'!G345</f>
        <v>5.1586180251259721</v>
      </c>
      <c r="D321">
        <f>'Vo確認(Vin(typ.)'!G345</f>
        <v>8.3834441191965166</v>
      </c>
      <c r="E321">
        <f>'Vo確認(Vin(max))'!G345</f>
        <v>8.6137888402015559</v>
      </c>
      <c r="F321">
        <f>'Vo確認(Vin(max))'!H345</f>
        <v>12</v>
      </c>
    </row>
    <row r="322" spans="2:6" x14ac:dyDescent="0.15">
      <c r="B322" s="23">
        <v>178.5</v>
      </c>
      <c r="C322">
        <f>'Vo確認(Vin(min))'!G346</f>
        <v>5.1526254721359823</v>
      </c>
      <c r="D322">
        <f>'Vo確認(Vin(typ.)'!G346</f>
        <v>8.3740957365321336</v>
      </c>
      <c r="E322">
        <f>'Vo確認(Vin(max))'!G346</f>
        <v>8.6042007554175708</v>
      </c>
      <c r="F322">
        <f>'Vo確認(Vin(max))'!H346</f>
        <v>12</v>
      </c>
    </row>
    <row r="323" spans="2:6" x14ac:dyDescent="0.15">
      <c r="B323" s="23">
        <v>179</v>
      </c>
      <c r="C323">
        <f>'Vo確認(Vin(min))'!G347</f>
        <v>5.1466632950215097</v>
      </c>
      <c r="D323">
        <f>'Vo確認(Vin(typ.)'!G347</f>
        <v>8.3647947402335543</v>
      </c>
      <c r="E323">
        <f>'Vo確認(Vin(max))'!G347</f>
        <v>8.5946612720344149</v>
      </c>
      <c r="F323">
        <f>'Vo確認(Vin(max))'!H347</f>
        <v>12</v>
      </c>
    </row>
    <row r="324" spans="2:6" x14ac:dyDescent="0.15">
      <c r="B324" s="23">
        <v>179.5</v>
      </c>
      <c r="C324">
        <f>'Vo確認(Vin(min))'!G348</f>
        <v>5.1407310819060159</v>
      </c>
      <c r="D324">
        <f>'Vo確認(Vin(typ.)'!G348</f>
        <v>8.3555404877733839</v>
      </c>
      <c r="E324">
        <f>'Vo確認(Vin(max))'!G348</f>
        <v>8.5851697310496267</v>
      </c>
      <c r="F324">
        <f>'Vo確認(Vin(max))'!H348</f>
        <v>12</v>
      </c>
    </row>
    <row r="325" spans="2:6" x14ac:dyDescent="0.15">
      <c r="B325" s="23">
        <v>180</v>
      </c>
      <c r="C325">
        <f>'Vo確認(Vin(min))'!G349</f>
        <v>5.1348284279307732</v>
      </c>
      <c r="D325">
        <f>'Vo確認(Vin(typ.)'!G349</f>
        <v>8.3463323475720053</v>
      </c>
      <c r="E325">
        <f>'Vo確認(Vin(max))'!G349</f>
        <v>8.5757254846892366</v>
      </c>
      <c r="F325">
        <f>'Vo確認(Vin(max))'!H349</f>
        <v>12</v>
      </c>
    </row>
    <row r="326" spans="2:6" x14ac:dyDescent="0.15">
      <c r="B326" s="23">
        <v>180.5</v>
      </c>
      <c r="C326">
        <f>'Vo確認(Vin(min))'!G350</f>
        <v>5.1289549351148445</v>
      </c>
      <c r="D326">
        <f>'Vo確認(Vin(typ.)'!G350</f>
        <v>8.3371696987791566</v>
      </c>
      <c r="E326">
        <f>'Vo確認(Vin(max))'!G350</f>
        <v>8.5663278961837506</v>
      </c>
      <c r="F326">
        <f>'Vo確認(Vin(max))'!H350</f>
        <v>12</v>
      </c>
    </row>
    <row r="327" spans="2:6" x14ac:dyDescent="0.15">
      <c r="B327" s="23">
        <v>181</v>
      </c>
      <c r="C327">
        <f>'Vo確認(Vin(min))'!G351</f>
        <v>5.1231102122183172</v>
      </c>
      <c r="D327">
        <f>'Vo確認(Vin(typ.)'!G351</f>
        <v>8.3280519310605765</v>
      </c>
      <c r="E327">
        <f>'Vo確認(Vin(max))'!G351</f>
        <v>8.5569763395493084</v>
      </c>
      <c r="F327">
        <f>'Vo確認(Vin(max))'!H351</f>
        <v>12</v>
      </c>
    </row>
    <row r="328" spans="2:6" x14ac:dyDescent="0.15">
      <c r="B328" s="23">
        <v>181.5</v>
      </c>
      <c r="C328">
        <f>'Vo確認(Vin(min))'!G352</f>
        <v>5.1172938746087313</v>
      </c>
      <c r="D328">
        <f>'Vo確認(Vin(typ.)'!G352</f>
        <v>8.3189784443896215</v>
      </c>
      <c r="E328">
        <f>'Vo確認(Vin(max))'!G352</f>
        <v>8.5476701993739717</v>
      </c>
      <c r="F328">
        <f>'Vo確認(Vin(max))'!H352</f>
        <v>12</v>
      </c>
    </row>
    <row r="329" spans="2:6" x14ac:dyDescent="0.15">
      <c r="B329" s="23">
        <v>182</v>
      </c>
      <c r="C329">
        <f>'Vo確認(Vin(min))'!G353</f>
        <v>5.1115055441305897</v>
      </c>
      <c r="D329">
        <f>'Vo確認(Vin(typ.)'!G353</f>
        <v>8.3099486488437204</v>
      </c>
      <c r="E329">
        <f>'Vo確認(Vin(max))'!G353</f>
        <v>8.5384088706089436</v>
      </c>
      <c r="F329">
        <f>'Vo確認(Vin(max))'!H353</f>
        <v>12</v>
      </c>
    </row>
    <row r="330" spans="2:6" x14ac:dyDescent="0.15">
      <c r="B330" s="23">
        <v>182.5</v>
      </c>
      <c r="C330">
        <f>'Vo確認(Vin(min))'!G354</f>
        <v>5.1057448489778956</v>
      </c>
      <c r="D330">
        <f>'Vo確認(Vin(typ.)'!G354</f>
        <v>8.3009619644055164</v>
      </c>
      <c r="E330">
        <f>'Vo確認(Vin(max))'!G354</f>
        <v>8.5291917583646324</v>
      </c>
      <c r="F330">
        <f>'Vo確認(Vin(max))'!H354</f>
        <v>12</v>
      </c>
    </row>
    <row r="331" spans="2:6" x14ac:dyDescent="0.15">
      <c r="B331" s="23">
        <v>183</v>
      </c>
      <c r="C331">
        <f>'Vo確認(Vin(min))'!G355</f>
        <v>5.1000114235696135</v>
      </c>
      <c r="D331">
        <f>'Vo確認(Vin(typ.)'!G355</f>
        <v>8.2920178207685957</v>
      </c>
      <c r="E331">
        <f>'Vo確認(Vin(max))'!G355</f>
        <v>8.5200182777113813</v>
      </c>
      <c r="F331">
        <f>'Vo確認(Vin(max))'!H355</f>
        <v>12</v>
      </c>
    </row>
    <row r="332" spans="2:6" x14ac:dyDescent="0.15">
      <c r="B332" s="23">
        <v>183.5</v>
      </c>
      <c r="C332">
        <f>'Vo確認(Vin(min))'!G356</f>
        <v>5.094304908427989</v>
      </c>
      <c r="D332">
        <f>'Vo確認(Vin(typ.)'!G356</f>
        <v>8.283115657147663</v>
      </c>
      <c r="E332">
        <f>'Vo確認(Vin(max))'!G356</f>
        <v>8.5108878534847818</v>
      </c>
      <c r="F332">
        <f>'Vo確認(Vin(max))'!H356</f>
        <v>12</v>
      </c>
    </row>
    <row r="333" spans="2:6" x14ac:dyDescent="0.15">
      <c r="B333" s="23">
        <v>184</v>
      </c>
      <c r="C333">
        <f>'Vo確認(Vin(min))'!G357</f>
        <v>5.0886249500596632</v>
      </c>
      <c r="D333">
        <f>'Vo確認(Vin(typ.)'!G357</f>
        <v>8.2742549220930748</v>
      </c>
      <c r="E333">
        <f>'Vo確認(Vin(max))'!G357</f>
        <v>8.5017999200954595</v>
      </c>
      <c r="F333">
        <f>'Vo確認(Vin(max))'!H357</f>
        <v>12</v>
      </c>
    </row>
    <row r="334" spans="2:6" x14ac:dyDescent="0.15">
      <c r="B334" s="23">
        <v>184.5</v>
      </c>
      <c r="C334">
        <f>'Vo確認(Vin(min))'!G358</f>
        <v>5.0829712008394639</v>
      </c>
      <c r="D334">
        <f>'Vo確認(Vin(typ.)'!G358</f>
        <v>8.2654350733095647</v>
      </c>
      <c r="E334">
        <f>'Vo確認(Vin(max))'!G358</f>
        <v>8.4927539213431427</v>
      </c>
      <c r="F334">
        <f>'Vo確認(Vin(max))'!H358</f>
        <v>12</v>
      </c>
    </row>
    <row r="335" spans="2:6" x14ac:dyDescent="0.15">
      <c r="B335" s="23">
        <v>185</v>
      </c>
      <c r="C335">
        <f>'Vo確認(Vin(min))'!G359</f>
        <v>5.0773433188968617</v>
      </c>
      <c r="D335">
        <f>'Vo確認(Vin(typ.)'!G359</f>
        <v>8.2566555774791031</v>
      </c>
      <c r="E335">
        <f>'Vo確認(Vin(max))'!G359</f>
        <v>8.4837493102349786</v>
      </c>
      <c r="F335">
        <f>'Vo確認(Vin(max))'!H359</f>
        <v>12</v>
      </c>
    </row>
    <row r="336" spans="2:6" x14ac:dyDescent="0.15">
      <c r="B336" s="23">
        <v>185.5</v>
      </c>
      <c r="C336">
        <f>'Vo確認(Vin(min))'!G360</f>
        <v>5.0717409680049723</v>
      </c>
      <c r="D336">
        <f>'Vo確認(Vin(typ.)'!G360</f>
        <v>8.247915910087757</v>
      </c>
      <c r="E336">
        <f>'Vo確認(Vin(max))'!G360</f>
        <v>8.4747855488079562</v>
      </c>
      <c r="F336">
        <f>'Vo確認(Vin(max))'!H360</f>
        <v>12</v>
      </c>
    </row>
    <row r="337" spans="2:6" x14ac:dyDescent="0.15">
      <c r="B337" s="23">
        <v>186</v>
      </c>
      <c r="C337">
        <f>'Vo確認(Vin(min))'!G361</f>
        <v>5.0661638174720869</v>
      </c>
      <c r="D337">
        <f>'Vo確認(Vin(typ.)'!G361</f>
        <v>8.2392155552564557</v>
      </c>
      <c r="E337">
        <f>'Vo確認(Vin(max))'!G361</f>
        <v>8.4658621079553384</v>
      </c>
      <c r="F337">
        <f>'Vo確認(Vin(max))'!H361</f>
        <v>12</v>
      </c>
    </row>
    <row r="338" spans="2:6" x14ac:dyDescent="0.15">
      <c r="B338" s="23">
        <v>186.5</v>
      </c>
      <c r="C338">
        <f>'Vo確認(Vin(min))'!G362</f>
        <v>5.0606115420355939</v>
      </c>
      <c r="D338">
        <f>'Vo確認(Vin(typ.)'!G362</f>
        <v>8.2305540055755255</v>
      </c>
      <c r="E338">
        <f>'Vo確認(Vin(max))'!G362</f>
        <v>8.4569784672569508</v>
      </c>
      <c r="F338">
        <f>'Vo確認(Vin(max))'!H362</f>
        <v>12</v>
      </c>
    </row>
    <row r="339" spans="2:6" x14ac:dyDescent="0.15">
      <c r="B339" s="23">
        <v>187</v>
      </c>
      <c r="C339">
        <f>'Vo確認(Vin(min))'!G363</f>
        <v>5.0550838217583189</v>
      </c>
      <c r="D339">
        <f>'Vo確認(Vin(typ.)'!G363</f>
        <v>8.2219307619429767</v>
      </c>
      <c r="E339">
        <f>'Vo確認(Vin(max))'!G363</f>
        <v>8.4481341148133104</v>
      </c>
      <c r="F339">
        <f>'Vo確認(Vin(max))'!H363</f>
        <v>12</v>
      </c>
    </row>
    <row r="340" spans="2:6" x14ac:dyDescent="0.15">
      <c r="B340" s="23">
        <v>187.5</v>
      </c>
      <c r="C340">
        <f>'Vo確認(Vin(min))'!G364</f>
        <v>5.0495803419271503</v>
      </c>
      <c r="D340">
        <f>'Vo確認(Vin(typ.)'!G364</f>
        <v>8.2133453334063535</v>
      </c>
      <c r="E340">
        <f>'Vo確認(Vin(max))'!G364</f>
        <v>8.4393285470834396</v>
      </c>
      <c r="F340">
        <f>'Vo確認(Vin(max))'!H364</f>
        <v>12</v>
      </c>
    </row>
    <row r="341" spans="2:6" x14ac:dyDescent="0.15">
      <c r="B341" s="23">
        <v>188</v>
      </c>
      <c r="C341">
        <f>'Vo確認(Vin(min))'!G365</f>
        <v>5.0441007929539161</v>
      </c>
      <c r="D341">
        <f>'Vo確認(Vin(typ.)'!G365</f>
        <v>8.2047972370081101</v>
      </c>
      <c r="E341">
        <f>'Vo確認(Vin(max))'!G365</f>
        <v>8.430561268726267</v>
      </c>
      <c r="F341">
        <f>'Vo確認(Vin(max))'!H365</f>
        <v>12</v>
      </c>
    </row>
    <row r="342" spans="2:6" x14ac:dyDescent="0.15">
      <c r="B342" s="23">
        <v>188.5</v>
      </c>
      <c r="C342">
        <f>'Vo確認(Vin(min))'!G366</f>
        <v>5.0386448702784685</v>
      </c>
      <c r="D342">
        <f>'Vo確認(Vin(typ.)'!G366</f>
        <v>8.1962859976344102</v>
      </c>
      <c r="E342">
        <f>'Vo確認(Vin(max))'!G366</f>
        <v>8.4218317924455484</v>
      </c>
      <c r="F342">
        <f>'Vo確認(Vin(max))'!H366</f>
        <v>12</v>
      </c>
    </row>
    <row r="343" spans="2:6" x14ac:dyDescent="0.15">
      <c r="B343" s="23">
        <v>189</v>
      </c>
      <c r="C343">
        <f>'Vo確認(Vin(min))'!G367</f>
        <v>5.0332122742738941</v>
      </c>
      <c r="D343">
        <f>'Vo確認(Vin(typ.)'!G367</f>
        <v>8.1878111478672739</v>
      </c>
      <c r="E343">
        <f>'Vo確認(Vin(max))'!G367</f>
        <v>8.4131396388382296</v>
      </c>
      <c r="F343">
        <f>'Vo確認(Vin(max))'!H367</f>
        <v>12</v>
      </c>
    </row>
    <row r="344" spans="2:6" x14ac:dyDescent="0.15">
      <c r="B344" s="23">
        <v>189.5</v>
      </c>
      <c r="C344">
        <f>'Vo確認(Vin(min))'!G368</f>
        <v>5.0278027101538152</v>
      </c>
      <c r="D344">
        <f>'Vo確認(Vin(typ.)'!G368</f>
        <v>8.1793722278399503</v>
      </c>
      <c r="E344">
        <f>'Vo確認(Vin(max))'!G368</f>
        <v>8.404484336246103</v>
      </c>
      <c r="F344">
        <f>'Vo確認(Vin(max))'!H368</f>
        <v>12</v>
      </c>
    </row>
    <row r="345" spans="2:6" x14ac:dyDescent="0.15">
      <c r="B345" s="23">
        <v>190</v>
      </c>
      <c r="C345">
        <f>'Vo確認(Vin(min))'!G369</f>
        <v>5.022415887881718</v>
      </c>
      <c r="D345">
        <f>'Vo確認(Vin(typ.)'!G369</f>
        <v>8.1709687850954804</v>
      </c>
      <c r="E345">
        <f>'Vo確認(Vin(max))'!G369</f>
        <v>8.3958654206107486</v>
      </c>
      <c r="F345">
        <f>'Vo確認(Vin(max))'!H369</f>
        <v>12</v>
      </c>
    </row>
    <row r="346" spans="2:6" x14ac:dyDescent="0.15">
      <c r="B346" s="23">
        <v>190.5</v>
      </c>
      <c r="C346">
        <f>'Vo確認(Vin(min))'!G370</f>
        <v>5.0170515220822649</v>
      </c>
      <c r="D346">
        <f>'Vo確認(Vin(typ.)'!G370</f>
        <v>8.1626003744483313</v>
      </c>
      <c r="E346">
        <f>'Vo確認(Vin(max))'!G370</f>
        <v>8.3872824353316222</v>
      </c>
      <c r="F346">
        <f>'Vo確認(Vin(max))'!H370</f>
        <v>12</v>
      </c>
    </row>
    <row r="347" spans="2:6" x14ac:dyDescent="0.15">
      <c r="B347" s="23">
        <v>191</v>
      </c>
      <c r="C347">
        <f>'Vo確認(Vin(min))'!G371</f>
        <v>5.0117093319545312</v>
      </c>
      <c r="D347">
        <f>'Vo確認(Vin(typ.)'!G371</f>
        <v>8.1542665578490663</v>
      </c>
      <c r="E347">
        <f>'Vo確認(Vin(max))'!G371</f>
        <v>8.3787349311272479</v>
      </c>
      <c r="F347">
        <f>'Vo確認(Vin(max))'!H371</f>
        <v>12</v>
      </c>
    </row>
    <row r="348" spans="2:6" x14ac:dyDescent="0.15">
      <c r="B348" s="23">
        <v>191.5</v>
      </c>
      <c r="C348">
        <f>'Vo確認(Vin(min))'!G372</f>
        <v>5.0063890411871252</v>
      </c>
      <c r="D348">
        <f>'Vo確認(Vin(typ.)'!G372</f>
        <v>8.1459669042519156</v>
      </c>
      <c r="E348">
        <f>'Vo確認(Vin(max))'!G372</f>
        <v>8.3702224658994009</v>
      </c>
      <c r="F348">
        <f>'Vo確認(Vin(max))'!H372</f>
        <v>12</v>
      </c>
    </row>
    <row r="349" spans="2:6" x14ac:dyDescent="0.15">
      <c r="B349" s="23">
        <v>192</v>
      </c>
      <c r="C349">
        <f>'Vo確認(Vin(min))'!G373</f>
        <v>5.0010903778751468</v>
      </c>
      <c r="D349">
        <f>'Vo確認(Vin(typ.)'!G373</f>
        <v>8.1377009894852286</v>
      </c>
      <c r="E349">
        <f>'Vo確認(Vin(max))'!G373</f>
        <v>8.3617446046002346</v>
      </c>
      <c r="F349">
        <f>'Vo確認(Vin(max))'!H373</f>
        <v>12</v>
      </c>
    </row>
    <row r="350" spans="2:6" x14ac:dyDescent="0.15">
      <c r="B350" s="23">
        <v>192.5</v>
      </c>
      <c r="C350">
        <f>'Vo確認(Vin(min))'!G374</f>
        <v>4.9958130744389324</v>
      </c>
      <c r="D350">
        <f>'Vo確認(Vin(typ.)'!G374</f>
        <v>8.129468396124734</v>
      </c>
      <c r="E350">
        <f>'Vo確認(Vin(max))'!G374</f>
        <v>8.353300919102292</v>
      </c>
      <c r="F350">
        <f>'Vo確認(Vin(max))'!H374</f>
        <v>12</v>
      </c>
    </row>
    <row r="351" spans="2:6" x14ac:dyDescent="0.15">
      <c r="B351" s="23">
        <v>193</v>
      </c>
      <c r="C351">
        <f>'Vo確認(Vin(min))'!G375</f>
        <v>4.99055686754454</v>
      </c>
      <c r="D351">
        <f>'Vo確認(Vin(typ.)'!G375</f>
        <v>8.1212687133694814</v>
      </c>
      <c r="E351">
        <f>'Vo確認(Vin(max))'!G375</f>
        <v>8.3448909880712634</v>
      </c>
      <c r="F351">
        <f>'Vo確認(Vin(max))'!H375</f>
        <v>12</v>
      </c>
    </row>
    <row r="352" spans="2:6" x14ac:dyDescent="0.15">
      <c r="B352" s="23">
        <v>193.5</v>
      </c>
      <c r="C352">
        <f>'Vo確認(Vin(min))'!G376</f>
        <v>4.9853214980259377</v>
      </c>
      <c r="D352">
        <f>'Vo確認(Vin(typ.)'!G376</f>
        <v>8.113101536920464</v>
      </c>
      <c r="E352">
        <f>'Vo確認(Vin(max))'!G376</f>
        <v>8.3365143968415012</v>
      </c>
      <c r="F352">
        <f>'Vo確認(Vin(max))'!H376</f>
        <v>12</v>
      </c>
    </row>
    <row r="353" spans="2:6" x14ac:dyDescent="0.15">
      <c r="B353" s="23">
        <v>194</v>
      </c>
      <c r="C353">
        <f>'Vo確認(Vin(min))'!G377</f>
        <v>4.9801067108088635</v>
      </c>
      <c r="D353">
        <f>'Vo確認(Vin(typ.)'!G377</f>
        <v>8.1049664688618286</v>
      </c>
      <c r="E353">
        <f>'Vo確認(Vin(max))'!G377</f>
        <v>8.3281707372941813</v>
      </c>
      <c r="F353">
        <f>'Vo確認(Vin(max))'!H377</f>
        <v>12</v>
      </c>
    </row>
    <row r="354" spans="2:6" x14ac:dyDescent="0.15">
      <c r="B354" s="23">
        <v>194.5</v>
      </c>
      <c r="C354">
        <f>'Vo確認(Vin(min))'!G378</f>
        <v>4.9749122548362772</v>
      </c>
      <c r="D354">
        <f>'Vo確認(Vin(typ.)'!G378</f>
        <v>8.0968631175445918</v>
      </c>
      <c r="E354">
        <f>'Vo確認(Vin(max))'!G378</f>
        <v>8.319859607738044</v>
      </c>
      <c r="F354">
        <f>'Vo確認(Vin(max))'!H378</f>
        <v>12</v>
      </c>
    </row>
    <row r="355" spans="2:6" x14ac:dyDescent="0.15">
      <c r="B355" s="23">
        <v>195</v>
      </c>
      <c r="C355">
        <f>'Vo確認(Vin(min))'!G379</f>
        <v>4.9697378829954202</v>
      </c>
      <c r="D355">
        <f>'Vo確認(Vin(typ.)'!G379</f>
        <v>8.0887910974728552</v>
      </c>
      <c r="E355">
        <f>'Vo確認(Vin(max))'!G379</f>
        <v>8.3115806127926728</v>
      </c>
      <c r="F355">
        <f>'Vo確認(Vin(max))'!H379</f>
        <v>12</v>
      </c>
    </row>
    <row r="356" spans="2:6" x14ac:dyDescent="0.15">
      <c r="B356" s="23">
        <v>195.5</v>
      </c>
      <c r="C356">
        <f>'Vo確認(Vin(min))'!G380</f>
        <v>4.9645833520463967</v>
      </c>
      <c r="D356">
        <f>'Vo確認(Vin(typ.)'!G380</f>
        <v>8.0807500291923784</v>
      </c>
      <c r="E356">
        <f>'Vo確認(Vin(max))'!G380</f>
        <v>8.3033333632742323</v>
      </c>
      <c r="F356">
        <f>'Vo確認(Vin(max))'!H380</f>
        <v>12</v>
      </c>
    </row>
    <row r="357" spans="2:6" x14ac:dyDescent="0.15">
      <c r="B357" s="23">
        <v>196</v>
      </c>
      <c r="C357">
        <f>'Vo確認(Vin(min))'!G381</f>
        <v>4.9594484225522617</v>
      </c>
      <c r="D357">
        <f>'Vo確認(Vin(typ.)'!G381</f>
        <v>8.0727395391815282</v>
      </c>
      <c r="E357">
        <f>'Vo確認(Vin(max))'!G381</f>
        <v>8.2951174760836182</v>
      </c>
      <c r="F357">
        <f>'Vo確認(Vin(max))'!H381</f>
        <v>12</v>
      </c>
    </row>
    <row r="358" spans="2:6" x14ac:dyDescent="0.15">
      <c r="B358" s="23">
        <v>196.5</v>
      </c>
      <c r="C358">
        <f>'Vo確認(Vin(min))'!G382</f>
        <v>4.9543328588105862</v>
      </c>
      <c r="D358">
        <f>'Vo確認(Vin(typ.)'!G382</f>
        <v>8.0647592597445144</v>
      </c>
      <c r="E358">
        <f>'Vo確認(Vin(max))'!G382</f>
        <v>8.2869325740969373</v>
      </c>
      <c r="F358">
        <f>'Vo確認(Vin(max))'!H382</f>
        <v>12</v>
      </c>
    </row>
    <row r="359" spans="2:6" x14ac:dyDescent="0.15">
      <c r="B359" s="23">
        <v>197</v>
      </c>
      <c r="C359">
        <f>'Vo確認(Vin(min))'!G383</f>
        <v>4.9492364287864303</v>
      </c>
      <c r="D359">
        <f>'Vo確認(Vin(typ.)'!G383</f>
        <v>8.0568088289068314</v>
      </c>
      <c r="E359">
        <f>'Vo確認(Vin(max))'!G383</f>
        <v>8.278778286058289</v>
      </c>
      <c r="F359">
        <f>'Vo確認(Vin(max))'!H383</f>
        <v>12</v>
      </c>
    </row>
    <row r="360" spans="2:6" x14ac:dyDescent="0.15">
      <c r="B360" s="23">
        <v>197.5</v>
      </c>
      <c r="C360">
        <f>'Vo確認(Vin(min))'!G384</f>
        <v>4.9441589040467413</v>
      </c>
      <c r="D360">
        <f>'Vo確認(Vin(typ.)'!G384</f>
        <v>8.0488878903129155</v>
      </c>
      <c r="E360">
        <f>'Vo確認(Vin(max))'!G384</f>
        <v>8.2706542464747859</v>
      </c>
      <c r="F360">
        <f>'Vo確認(Vin(max))'!H384</f>
        <v>12</v>
      </c>
    </row>
    <row r="361" spans="2:6" x14ac:dyDescent="0.15">
      <c r="B361" s="23">
        <v>198</v>
      </c>
      <c r="C361">
        <f>'Vo確認(Vin(min))'!G385</f>
        <v>4.9391000596960906</v>
      </c>
      <c r="D361">
        <f>'Vo確認(Vin(typ.)'!G385</f>
        <v>8.0409960931259015</v>
      </c>
      <c r="E361">
        <f>'Vo確認(Vin(max))'!G385</f>
        <v>8.262560095513745</v>
      </c>
      <c r="F361">
        <f>'Vo確認(Vin(max))'!H385</f>
        <v>12</v>
      </c>
    </row>
    <row r="362" spans="2:6" x14ac:dyDescent="0.15">
      <c r="B362" s="23">
        <v>198.5</v>
      </c>
      <c r="C362">
        <f>'Vo確認(Vin(min))'!G386</f>
        <v>4.9340596743137546</v>
      </c>
      <c r="D362">
        <f>'Vo確認(Vin(typ.)'!G386</f>
        <v>8.0331330919294572</v>
      </c>
      <c r="E362">
        <f>'Vo確認(Vin(max))'!G386</f>
        <v>8.2544954789020064</v>
      </c>
      <c r="F362">
        <f>'Vo確認(Vin(max))'!H386</f>
        <v>12</v>
      </c>
    </row>
    <row r="363" spans="2:6" x14ac:dyDescent="0.15">
      <c r="B363" s="23">
        <v>199</v>
      </c>
      <c r="C363">
        <f>'Vo確認(Vin(min))'!G387</f>
        <v>4.9290375298920921</v>
      </c>
      <c r="D363">
        <f>'Vo確認(Vin(typ.)'!G387</f>
        <v>8.0252985466316638</v>
      </c>
      <c r="E363">
        <f>'Vo確認(Vin(max))'!G387</f>
        <v>8.2464600478273482</v>
      </c>
      <c r="F363">
        <f>'Vo確認(Vin(max))'!H387</f>
        <v>12</v>
      </c>
    </row>
    <row r="364" spans="2:6" x14ac:dyDescent="0.15">
      <c r="B364" s="23">
        <v>199.5</v>
      </c>
      <c r="C364">
        <f>'Vo確認(Vin(min))'!G388</f>
        <v>4.9240334117761826</v>
      </c>
      <c r="D364">
        <f>'Vo確認(Vin(typ.)'!G388</f>
        <v>8.0174921223708431</v>
      </c>
      <c r="E364">
        <f>'Vo確認(Vin(max))'!G388</f>
        <v>8.2384534588418923</v>
      </c>
      <c r="F364">
        <f>'Vo確認(Vin(max))'!H388</f>
        <v>12</v>
      </c>
    </row>
    <row r="365" spans="2:6" x14ac:dyDescent="0.15">
      <c r="B365" s="23">
        <v>200</v>
      </c>
      <c r="C365">
        <f>'Vo確認(Vin(min))'!G389</f>
        <v>4.9190471086047145</v>
      </c>
      <c r="D365">
        <f>'Vo確認(Vin(typ.)'!G389</f>
        <v>8.009713489423353</v>
      </c>
      <c r="E365">
        <f>'Vo確認(Vin(max))'!G389</f>
        <v>8.2304753737675433</v>
      </c>
      <c r="F365">
        <f>'Vo確認(Vin(max))'!H389</f>
        <v>12</v>
      </c>
    </row>
    <row r="366" spans="2:6" x14ac:dyDescent="0.15">
      <c r="B366" s="23">
        <v>200.5</v>
      </c>
      <c r="C366">
        <f>'Vo確認(Vin(min))'!G390</f>
        <v>4.914078412252068</v>
      </c>
      <c r="D366">
        <f>'Vo確認(Vin(typ.)'!G390</f>
        <v>8.0019623231132275</v>
      </c>
      <c r="E366">
        <f>'Vo確認(Vin(max))'!G390</f>
        <v>8.2225254596033093</v>
      </c>
      <c r="F366">
        <f>'Vo確認(Vin(max))'!H390</f>
        <v>12</v>
      </c>
    </row>
    <row r="367" spans="2:6" x14ac:dyDescent="0.15">
      <c r="B367" s="23">
        <v>201</v>
      </c>
      <c r="C367">
        <f>'Vo確認(Vin(min))'!G391</f>
        <v>4.9091271177715887</v>
      </c>
      <c r="D367">
        <f>'Vo確認(Vin(typ.)'!G391</f>
        <v>7.9942383037236802</v>
      </c>
      <c r="E367">
        <f>'Vo確認(Vin(max))'!G391</f>
        <v>8.2146033884345417</v>
      </c>
      <c r="F367">
        <f>'Vo確認(Vin(max))'!H391</f>
        <v>12</v>
      </c>
    </row>
    <row r="368" spans="2:6" x14ac:dyDescent="0.15">
      <c r="B368" s="23">
        <v>201.5</v>
      </c>
      <c r="C368">
        <f>'Vo確認(Vin(min))'!G392</f>
        <v>4.9041930233400128</v>
      </c>
      <c r="D368">
        <f>'Vo確認(Vin(typ.)'!G392</f>
        <v>7.9865411164104216</v>
      </c>
      <c r="E368">
        <f>'Vo確認(Vin(max))'!G392</f>
        <v>8.2067088373440225</v>
      </c>
      <c r="F368">
        <f>'Vo確認(Vin(max))'!H392</f>
        <v>12</v>
      </c>
    </row>
    <row r="369" spans="2:6" x14ac:dyDescent="0.15">
      <c r="B369" s="23">
        <v>202</v>
      </c>
      <c r="C369">
        <f>'Vo確認(Vin(min))'!G393</f>
        <v>4.8992759302030064</v>
      </c>
      <c r="D369">
        <f>'Vo確認(Vin(typ.)'!G393</f>
        <v>7.9788704511166895</v>
      </c>
      <c r="E369">
        <f>'Vo確認(Vin(max))'!G393</f>
        <v>8.1988414883248115</v>
      </c>
      <c r="F369">
        <f>'Vo確認(Vin(max))'!H393</f>
        <v>12</v>
      </c>
    </row>
    <row r="370" spans="2:6" x14ac:dyDescent="0.15">
      <c r="B370" s="23">
        <v>202.5</v>
      </c>
      <c r="C370">
        <f>'Vo確認(Vin(min))'!G394</f>
        <v>4.8943756426218181</v>
      </c>
      <c r="D370">
        <f>'Vo確認(Vin(typ.)'!G394</f>
        <v>7.9712260024900381</v>
      </c>
      <c r="E370">
        <f>'Vo確認(Vin(max))'!G394</f>
        <v>8.1910010281949095</v>
      </c>
      <c r="F370">
        <f>'Vo確認(Vin(max))'!H394</f>
        <v>12</v>
      </c>
    </row>
    <row r="371" spans="2:6" x14ac:dyDescent="0.15">
      <c r="B371" s="23">
        <v>203</v>
      </c>
      <c r="C371">
        <f>'Vo確認(Vin(min))'!G395</f>
        <v>4.8894919678210007</v>
      </c>
      <c r="D371">
        <f>'Vo確認(Vin(typ.)'!G395</f>
        <v>7.9636074698007597</v>
      </c>
      <c r="E371">
        <f>'Vo確認(Vin(max))'!G395</f>
        <v>8.1831871485135999</v>
      </c>
      <c r="F371">
        <f>'Vo確認(Vin(max))'!H395</f>
        <v>12</v>
      </c>
    </row>
    <row r="372" spans="2:6" x14ac:dyDescent="0.15">
      <c r="B372" s="23">
        <v>203.5</v>
      </c>
      <c r="C372">
        <f>'Vo確認(Vin(min))'!G396</f>
        <v>4.8846247159371714</v>
      </c>
      <c r="D372">
        <f>'Vo確認(Vin(typ.)'!G396</f>
        <v>7.9560145568619873</v>
      </c>
      <c r="E372">
        <f>'Vo確認(Vin(max))'!G396</f>
        <v>8.1753995454994755</v>
      </c>
      <c r="F372">
        <f>'Vo確認(Vin(max))'!H396</f>
        <v>12</v>
      </c>
    </row>
    <row r="373" spans="2:6" x14ac:dyDescent="0.15">
      <c r="B373" s="23">
        <v>204</v>
      </c>
      <c r="C373">
        <f>'Vo確認(Vin(min))'!G397</f>
        <v>4.879773699968819</v>
      </c>
      <c r="D373">
        <f>'Vo確認(Vin(typ.)'!G397</f>
        <v>7.9484469719513573</v>
      </c>
      <c r="E373">
        <f>'Vo確認(Vin(max))'!G397</f>
        <v>8.1676379199501099</v>
      </c>
      <c r="F373">
        <f>'Vo確認(Vin(max))'!H397</f>
        <v>12</v>
      </c>
    </row>
    <row r="374" spans="2:6" x14ac:dyDescent="0.15">
      <c r="B374" s="23">
        <v>204.5</v>
      </c>
      <c r="C374">
        <f>'Vo確認(Vin(min))'!G398</f>
        <v>4.874938735727083</v>
      </c>
      <c r="D374">
        <f>'Vo確認(Vin(typ.)'!G398</f>
        <v>7.9409044277342495</v>
      </c>
      <c r="E374">
        <f>'Vo確認(Vin(max))'!G398</f>
        <v>8.159901977163333</v>
      </c>
      <c r="F374">
        <f>'Vo確認(Vin(max))'!H398</f>
        <v>12</v>
      </c>
    </row>
    <row r="375" spans="2:6" x14ac:dyDescent="0.15">
      <c r="B375" s="23">
        <v>205</v>
      </c>
      <c r="C375">
        <f>'Vo確認(Vin(min))'!G399</f>
        <v>4.8701196417875403</v>
      </c>
      <c r="D375">
        <f>'Vo確認(Vin(typ.)'!G399</f>
        <v>7.9333866411885641</v>
      </c>
      <c r="E375">
        <f>'Vo確認(Vin(max))'!G399</f>
        <v>8.1521914268600657</v>
      </c>
      <c r="F375">
        <f>'Vo確認(Vin(max))'!H399</f>
        <v>12</v>
      </c>
    </row>
    <row r="376" spans="2:6" x14ac:dyDescent="0.15">
      <c r="B376" s="23">
        <v>205.5</v>
      </c>
      <c r="C376">
        <f>'Vo確認(Vin(min))'!G400</f>
        <v>4.8653162394429206</v>
      </c>
      <c r="D376">
        <f>'Vo確認(Vin(typ.)'!G400</f>
        <v>7.925893333530956</v>
      </c>
      <c r="E376">
        <f>'Vo確認(Vin(max))'!G400</f>
        <v>8.1445059831086724</v>
      </c>
      <c r="F376">
        <f>'Vo確認(Vin(max))'!H400</f>
        <v>12</v>
      </c>
    </row>
    <row r="377" spans="2:6" x14ac:dyDescent="0.15">
      <c r="B377" s="23">
        <v>206</v>
      </c>
      <c r="C377">
        <f>'Vo確認(Vin(min))'!G401</f>
        <v>4.8605283526567788</v>
      </c>
      <c r="D377">
        <f>'Vo確認(Vin(typ.)'!G401</f>
        <v>7.9184242301445753</v>
      </c>
      <c r="E377">
        <f>'Vo確認(Vin(max))'!G401</f>
        <v>8.1368453642508438</v>
      </c>
      <c r="F377">
        <f>'Vo確認(Vin(max))'!H401</f>
        <v>12</v>
      </c>
    </row>
    <row r="378" spans="2:6" x14ac:dyDescent="0.15">
      <c r="B378" s="23">
        <v>206.5</v>
      </c>
      <c r="C378">
        <f>'Vo確認(Vin(min))'!G402</f>
        <v>4.8557558080180572</v>
      </c>
      <c r="D378">
        <f>'Vo確認(Vin(typ.)'!G402</f>
        <v>7.9109790605081702</v>
      </c>
      <c r="E378">
        <f>'Vo確認(Vin(max))'!G402</f>
        <v>8.1292092928288913</v>
      </c>
      <c r="F378">
        <f>'Vo確認(Vin(max))'!H402</f>
        <v>12</v>
      </c>
    </row>
    <row r="379" spans="2:6" x14ac:dyDescent="0.15">
      <c r="B379" s="23">
        <v>207</v>
      </c>
      <c r="C379">
        <f>'Vo確認(Vin(min))'!G403</f>
        <v>4.8509984346965656</v>
      </c>
      <c r="D379">
        <f>'Vo確認(Vin(typ.)'!G403</f>
        <v>7.9035575581266411</v>
      </c>
      <c r="E379">
        <f>'Vo確認(Vin(max))'!G403</f>
        <v>8.1215974955145054</v>
      </c>
      <c r="F379">
        <f>'Vo確認(Vin(max))'!H403</f>
        <v>12</v>
      </c>
    </row>
    <row r="380" spans="2:6" x14ac:dyDescent="0.15">
      <c r="B380" s="23">
        <v>207.5</v>
      </c>
      <c r="C380">
        <f>'Vo確認(Vin(min))'!G404</f>
        <v>4.8462560643993067</v>
      </c>
      <c r="D380">
        <f>'Vo確認(Vin(typ.)'!G404</f>
        <v>7.8961594604629166</v>
      </c>
      <c r="E380">
        <f>'Vo確認(Vin(max))'!G404</f>
        <v>8.1140097030388905</v>
      </c>
      <c r="F380">
        <f>'Vo確認(Vin(max))'!H404</f>
        <v>12</v>
      </c>
    </row>
    <row r="381" spans="2:6" x14ac:dyDescent="0.15">
      <c r="B381" s="23">
        <v>208</v>
      </c>
      <c r="C381">
        <f>'Vo確認(Vin(min))'!G405</f>
        <v>4.8415285313276719</v>
      </c>
      <c r="D381">
        <f>'Vo確認(Vin(typ.)'!G405</f>
        <v>7.8887845088711686</v>
      </c>
      <c r="E381">
        <f>'Vo確認(Vin(max))'!G405</f>
        <v>8.1064456501242752</v>
      </c>
      <c r="F381">
        <f>'Vo確認(Vin(max))'!H405</f>
        <v>12</v>
      </c>
    </row>
    <row r="382" spans="2:6" x14ac:dyDescent="0.15">
      <c r="B382" s="23">
        <v>208.5</v>
      </c>
      <c r="C382">
        <f>'Vo確認(Vin(min))'!G406</f>
        <v>4.8368156721354643</v>
      </c>
      <c r="D382">
        <f>'Vo確認(Vin(typ.)'!G406</f>
        <v>7.8814324485313243</v>
      </c>
      <c r="E382">
        <f>'Vo確認(Vin(max))'!G406</f>
        <v>8.0989050754167433</v>
      </c>
      <c r="F382">
        <f>'Vo確認(Vin(max))'!H406</f>
        <v>12</v>
      </c>
    </row>
    <row r="383" spans="2:6" x14ac:dyDescent="0.15">
      <c r="B383" s="23">
        <v>209</v>
      </c>
      <c r="C383">
        <f>'Vo確認(Vin(min))'!G407</f>
        <v>4.8321173258877304</v>
      </c>
      <c r="D383">
        <f>'Vo確認(Vin(typ.)'!G407</f>
        <v>7.8741030283848588</v>
      </c>
      <c r="E383">
        <f>'Vo確認(Vin(max))'!G407</f>
        <v>8.091387721420368</v>
      </c>
      <c r="F383">
        <f>'Vo確認(Vin(max))'!H407</f>
        <v>12</v>
      </c>
    </row>
    <row r="384" spans="2:6" x14ac:dyDescent="0.15">
      <c r="B384" s="23">
        <v>209.5</v>
      </c>
      <c r="C384">
        <f>'Vo確認(Vin(min))'!G408</f>
        <v>4.8274333340204008</v>
      </c>
      <c r="D384">
        <f>'Vo確認(Vin(typ.)'!G408</f>
        <v>7.8667960010718261</v>
      </c>
      <c r="E384">
        <f>'Vo確認(Vin(max))'!G408</f>
        <v>8.0838933344326414</v>
      </c>
      <c r="F384">
        <f>'Vo確認(Vin(max))'!H408</f>
        <v>12</v>
      </c>
    </row>
    <row r="385" spans="2:6" x14ac:dyDescent="0.15">
      <c r="B385" s="23">
        <v>210</v>
      </c>
      <c r="C385">
        <f>'Vo確認(Vin(min))'!G409</f>
        <v>4.8227635403006968</v>
      </c>
      <c r="D385">
        <f>'Vo確認(Vin(typ.)'!G409</f>
        <v>7.8595111228690868</v>
      </c>
      <c r="E385">
        <f>'Vo確認(Vin(max))'!G409</f>
        <v>8.0764216644811135</v>
      </c>
      <c r="F385">
        <f>'Vo確認(Vin(max))'!H409</f>
        <v>12</v>
      </c>
    </row>
    <row r="386" spans="2:6" x14ac:dyDescent="0.15">
      <c r="B386" s="23">
        <v>210.5</v>
      </c>
      <c r="C386">
        <f>'Vo確認(Vin(min))'!G410</f>
        <v>4.8181077907883001</v>
      </c>
      <c r="D386">
        <f>'Vo確認(Vin(typ.)'!G410</f>
        <v>7.8522481536297484</v>
      </c>
      <c r="E386">
        <f>'Vo確認(Vin(max))'!G410</f>
        <v>8.0689724652612806</v>
      </c>
      <c r="F386">
        <f>'Vo確認(Vin(max))'!H410</f>
        <v>12</v>
      </c>
    </row>
    <row r="387" spans="2:6" x14ac:dyDescent="0.15">
      <c r="B387" s="23">
        <v>211</v>
      </c>
      <c r="C387">
        <f>'Vo確認(Vin(min))'!G411</f>
        <v>4.8134659337972758</v>
      </c>
      <c r="D387">
        <f>'Vo確認(Vin(typ.)'!G411</f>
        <v>7.8450068567237512</v>
      </c>
      <c r="E387">
        <f>'Vo確認(Vin(max))'!G411</f>
        <v>8.0615454940756415</v>
      </c>
      <c r="F387">
        <f>'Vo確認(Vin(max))'!H411</f>
        <v>12</v>
      </c>
    </row>
    <row r="388" spans="2:6" x14ac:dyDescent="0.15">
      <c r="B388" s="23">
        <v>211.5</v>
      </c>
      <c r="C388">
        <f>'Vo確認(Vin(min))'!G412</f>
        <v>4.8088378198587156</v>
      </c>
      <c r="D388">
        <f>'Vo確認(Vin(typ.)'!G412</f>
        <v>7.8377869989795972</v>
      </c>
      <c r="E388">
        <f>'Vo確認(Vin(max))'!G412</f>
        <v>8.0541405117739462</v>
      </c>
      <c r="F388">
        <f>'Vo確認(Vin(max))'!H412</f>
        <v>12</v>
      </c>
    </row>
    <row r="389" spans="2:6" x14ac:dyDescent="0.15">
      <c r="B389" s="23">
        <v>212</v>
      </c>
      <c r="C389">
        <f>'Vo確認(Vin(min))'!G413</f>
        <v>4.804223301684087</v>
      </c>
      <c r="D389">
        <f>'Vo確認(Vin(typ.)'!G413</f>
        <v>7.8305883506271758</v>
      </c>
      <c r="E389">
        <f>'Vo確認(Vin(max))'!G413</f>
        <v>8.0467572826945393</v>
      </c>
      <c r="F389">
        <f>'Vo確認(Vin(max))'!H413</f>
        <v>12</v>
      </c>
    </row>
    <row r="390" spans="2:6" x14ac:dyDescent="0.15">
      <c r="B390" s="23">
        <v>212.5</v>
      </c>
      <c r="C390">
        <f>'Vo確認(Vin(min))'!G414</f>
        <v>4.7996222341293011</v>
      </c>
      <c r="D390">
        <f>'Vo確認(Vin(typ.)'!G414</f>
        <v>7.8234106852417096</v>
      </c>
      <c r="E390">
        <f>'Vo確認(Vin(max))'!G414</f>
        <v>8.0393955746068819</v>
      </c>
      <c r="F390">
        <f>'Vo確認(Vin(max))'!H414</f>
        <v>12</v>
      </c>
    </row>
    <row r="391" spans="2:6" x14ac:dyDescent="0.15">
      <c r="B391" s="23">
        <v>213</v>
      </c>
      <c r="C391">
        <f>'Vo確認(Vin(min))'!G415</f>
        <v>4.7950344741594266</v>
      </c>
      <c r="D391">
        <f>'Vo確認(Vin(typ.)'!G415</f>
        <v>7.8162537796887044</v>
      </c>
      <c r="E391">
        <f>'Vo確認(Vin(max))'!G415</f>
        <v>8.0320551586550817</v>
      </c>
      <c r="F391">
        <f>'Vo確認(Vin(max))'!H415</f>
        <v>12</v>
      </c>
    </row>
    <row r="392" spans="2:6" x14ac:dyDescent="0.15">
      <c r="B392" s="23">
        <v>213.5</v>
      </c>
      <c r="C392">
        <f>'Vo確認(Vin(min))'!G416</f>
        <v>4.7904598808141081</v>
      </c>
      <c r="D392">
        <f>'Vo確認(Vin(typ.)'!G416</f>
        <v>7.8091174140700073</v>
      </c>
      <c r="E392">
        <f>'Vo確認(Vin(max))'!G416</f>
        <v>8.0247358093025714</v>
      </c>
      <c r="F392">
        <f>'Vo確認(Vin(max))'!H416</f>
        <v>12</v>
      </c>
    </row>
    <row r="393" spans="2:6" x14ac:dyDescent="0.15">
      <c r="B393" s="23">
        <v>214</v>
      </c>
      <c r="C393">
        <f>'Vo確認(Vin(min))'!G417</f>
        <v>4.7858983151736059</v>
      </c>
      <c r="D393">
        <f>'Vo確認(Vin(typ.)'!G417</f>
        <v>7.8020013716708245</v>
      </c>
      <c r="E393">
        <f>'Vo確認(Vin(max))'!G417</f>
        <v>8.0174373042777702</v>
      </c>
      <c r="F393">
        <f>'Vo確認(Vin(max))'!H417</f>
        <v>12</v>
      </c>
    </row>
    <row r="394" spans="2:6" x14ac:dyDescent="0.15">
      <c r="B394" s="23">
        <v>214.5</v>
      </c>
      <c r="C394">
        <f>'Vo確認(Vin(min))'!G418</f>
        <v>4.7813496403254945</v>
      </c>
      <c r="D394">
        <f>'Vo確認(Vin(typ.)'!G418</f>
        <v>7.7949054389077705</v>
      </c>
      <c r="E394">
        <f>'Vo確認(Vin(max))'!G418</f>
        <v>8.0101594245207917</v>
      </c>
      <c r="F394">
        <f>'Vo確認(Vin(max))'!H418</f>
        <v>12</v>
      </c>
    </row>
    <row r="395" spans="2:6" x14ac:dyDescent="0.15">
      <c r="B395" s="23">
        <v>215</v>
      </c>
      <c r="C395">
        <f>'Vo確認(Vin(min))'!G419</f>
        <v>4.776813721331961</v>
      </c>
      <c r="D395">
        <f>'Vo確認(Vin(typ.)'!G419</f>
        <v>7.7878294052778596</v>
      </c>
      <c r="E395">
        <f>'Vo確認(Vin(max))'!G419</f>
        <v>8.0029019541311364</v>
      </c>
      <c r="F395">
        <f>'Vo確認(Vin(max))'!H419</f>
        <v>12</v>
      </c>
    </row>
    <row r="396" spans="2:6" x14ac:dyDescent="0.15">
      <c r="B396" s="23">
        <v>215.5</v>
      </c>
      <c r="C396">
        <f>'Vo確認(Vin(min))'!G420</f>
        <v>4.7722904251977507</v>
      </c>
      <c r="D396">
        <f>'Vo確認(Vin(typ.)'!G420</f>
        <v>7.7807730633084908</v>
      </c>
      <c r="E396">
        <f>'Vo確認(Vin(max))'!G420</f>
        <v>7.9956646803164002</v>
      </c>
      <c r="F396">
        <f>'Vo確認(Vin(max))'!H420</f>
        <v>12</v>
      </c>
    </row>
    <row r="397" spans="2:6" x14ac:dyDescent="0.15">
      <c r="B397" s="23">
        <v>216</v>
      </c>
      <c r="C397">
        <f>'Vo確認(Vin(min))'!G421</f>
        <v>4.7677796208386649</v>
      </c>
      <c r="D397">
        <f>'Vo確認(Vin(typ.)'!G421</f>
        <v>7.7737362085083159</v>
      </c>
      <c r="E397">
        <f>'Vo確認(Vin(max))'!G421</f>
        <v>7.9884473933418629</v>
      </c>
      <c r="F397">
        <f>'Vo確認(Vin(max))'!H421</f>
        <v>12</v>
      </c>
    </row>
    <row r="398" spans="2:6" x14ac:dyDescent="0.15">
      <c r="B398" s="23">
        <v>216.5</v>
      </c>
      <c r="C398">
        <f>'Vo確認(Vin(min))'!G422</f>
        <v>4.7632811790506855</v>
      </c>
      <c r="D398">
        <f>'Vo確認(Vin(typ.)'!G422</f>
        <v>7.7667186393190697</v>
      </c>
      <c r="E398">
        <f>'Vo確認(Vin(max))'!G422</f>
        <v>7.9812498864810966</v>
      </c>
      <c r="F398">
        <f>'Vo確認(Vin(max))'!H422</f>
        <v>12</v>
      </c>
    </row>
    <row r="399" spans="2:6" x14ac:dyDescent="0.15">
      <c r="B399" s="23">
        <v>217</v>
      </c>
      <c r="C399">
        <f>'Vo確認(Vin(min))'!G423</f>
        <v>4.7587949724796372</v>
      </c>
      <c r="D399">
        <f>'Vo確認(Vin(typ.)'!G423</f>
        <v>7.7597201570682337</v>
      </c>
      <c r="E399">
        <f>'Vo確認(Vin(max))'!G423</f>
        <v>7.9740719559674194</v>
      </c>
      <c r="F399">
        <f>'Vo確認(Vin(max))'!H423</f>
        <v>12</v>
      </c>
    </row>
    <row r="400" spans="2:6" x14ac:dyDescent="0.15">
      <c r="B400" s="23">
        <v>217.5</v>
      </c>
      <c r="C400">
        <f>'Vo確認(Vin(min))'!G424</f>
        <v>4.7543208755914383</v>
      </c>
      <c r="D400">
        <f>'Vo確認(Vin(typ.)'!G424</f>
        <v>7.7527405659226432</v>
      </c>
      <c r="E400">
        <f>'Vo確認(Vin(max))'!G424</f>
        <v>7.9669134009463001</v>
      </c>
      <c r="F400">
        <f>'Vo確認(Vin(max))'!H424</f>
        <v>12</v>
      </c>
    </row>
    <row r="401" spans="2:6" x14ac:dyDescent="0.15">
      <c r="B401" s="23">
        <v>218</v>
      </c>
      <c r="C401">
        <f>'Vo確認(Vin(min))'!G425</f>
        <v>4.7498587646428758</v>
      </c>
      <c r="D401">
        <f>'Vo確認(Vin(typ.)'!G425</f>
        <v>7.745779672842886</v>
      </c>
      <c r="E401">
        <f>'Vo確認(Vin(max))'!G425</f>
        <v>7.9597740234286007</v>
      </c>
      <c r="F401">
        <f>'Vo確認(Vin(max))'!H425</f>
        <v>12</v>
      </c>
    </row>
    <row r="402" spans="2:6" x14ac:dyDescent="0.15">
      <c r="B402" s="23">
        <v>218.5</v>
      </c>
      <c r="C402">
        <f>'Vo確認(Vin(min))'!G426</f>
        <v>4.7454085176529315</v>
      </c>
      <c r="D402">
        <f>'Vo確認(Vin(typ.)'!G426</f>
        <v>7.7388372875385727</v>
      </c>
      <c r="E402">
        <f>'Vo確認(Vin(max))'!G426</f>
        <v>7.9526536282446898</v>
      </c>
      <c r="F402">
        <f>'Vo確認(Vin(max))'!H426</f>
        <v>12</v>
      </c>
    </row>
    <row r="403" spans="2:6" x14ac:dyDescent="0.15">
      <c r="B403" s="23">
        <v>219</v>
      </c>
      <c r="C403">
        <f>'Vo確認(Vin(min))'!G427</f>
        <v>4.7409700143746294</v>
      </c>
      <c r="D403">
        <f>'Vo確認(Vin(typ.)'!G427</f>
        <v>7.7319132224244225</v>
      </c>
      <c r="E403">
        <f>'Vo確認(Vin(max))'!G427</f>
        <v>7.9455520229994079</v>
      </c>
      <c r="F403">
        <f>'Vo確認(Vin(max))'!H427</f>
        <v>12</v>
      </c>
    </row>
    <row r="404" spans="2:6" x14ac:dyDescent="0.15">
      <c r="B404" s="23">
        <v>219.5</v>
      </c>
      <c r="C404">
        <f>'Vo確認(Vin(min))'!G428</f>
        <v>4.7365431362673975</v>
      </c>
      <c r="D404">
        <f>'Vo確認(Vin(typ.)'!G428</f>
        <v>7.7250072925771409</v>
      </c>
      <c r="E404">
        <f>'Vo確認(Vin(max))'!G428</f>
        <v>7.9384690180278366</v>
      </c>
      <c r="F404">
        <f>'Vo確認(Vin(max))'!H428</f>
        <v>12</v>
      </c>
    </row>
    <row r="405" spans="2:6" x14ac:dyDescent="0.15">
      <c r="B405" s="23">
        <v>220</v>
      </c>
      <c r="C405">
        <f>'Vo確認(Vin(min))'!G429</f>
        <v>4.7321277664699277</v>
      </c>
      <c r="D405">
        <f>'Vo確認(Vin(typ.)'!G429</f>
        <v>7.7181193156930874</v>
      </c>
      <c r="E405">
        <f>'Vo確認(Vin(max))'!G429</f>
        <v>7.9314044263518824</v>
      </c>
      <c r="F405">
        <f>'Vo確認(Vin(max))'!H429</f>
        <v>12</v>
      </c>
    </row>
    <row r="406" spans="2:6" x14ac:dyDescent="0.15">
      <c r="B406" s="23">
        <v>220.5</v>
      </c>
      <c r="C406">
        <f>'Vo確認(Vin(min))'!G430</f>
        <v>4.7277237897735365</v>
      </c>
      <c r="D406">
        <f>'Vo確認(Vin(typ.)'!G430</f>
        <v>7.7112491120467173</v>
      </c>
      <c r="E406">
        <f>'Vo確認(Vin(max))'!G430</f>
        <v>7.9243580636376567</v>
      </c>
      <c r="F406">
        <f>'Vo確認(Vin(max))'!H430</f>
        <v>12</v>
      </c>
    </row>
    <row r="407" spans="2:6" x14ac:dyDescent="0.15">
      <c r="B407" s="23">
        <v>221</v>
      </c>
      <c r="C407">
        <f>'Vo確認(Vin(min))'!G431</f>
        <v>4.7233310925960037</v>
      </c>
      <c r="D407">
        <f>'Vo確認(Vin(typ.)'!G431</f>
        <v>7.7043965044497646</v>
      </c>
      <c r="E407">
        <f>'Vo確認(Vin(max))'!G431</f>
        <v>7.9173297481536036</v>
      </c>
      <c r="F407">
        <f>'Vo確認(Vin(max))'!H431</f>
        <v>12</v>
      </c>
    </row>
    <row r="408" spans="2:6" x14ac:dyDescent="0.15">
      <c r="B408" s="23">
        <v>221.5</v>
      </c>
      <c r="C408">
        <f>'Vo確認(Vin(min))'!G432</f>
        <v>4.7189495629558857</v>
      </c>
      <c r="D408">
        <f>'Vo確認(Vin(typ.)'!G432</f>
        <v>7.6975613182111804</v>
      </c>
      <c r="E408">
        <f>'Vo確認(Vin(max))'!G432</f>
        <v>7.9103193007294159</v>
      </c>
      <c r="F408">
        <f>'Vo確認(Vin(max))'!H432</f>
        <v>12</v>
      </c>
    </row>
    <row r="409" spans="2:6" x14ac:dyDescent="0.15">
      <c r="B409" s="23">
        <v>222</v>
      </c>
      <c r="C409">
        <f>'Vo確認(Vin(min))'!G433</f>
        <v>4.7145790904472884</v>
      </c>
      <c r="D409">
        <f>'Vo確認(Vin(typ.)'!G433</f>
        <v>7.6907433810977697</v>
      </c>
      <c r="E409">
        <f>'Vo確認(Vin(max))'!G433</f>
        <v>7.9033265447156626</v>
      </c>
      <c r="F409">
        <f>'Vo確認(Vin(max))'!H433</f>
        <v>12</v>
      </c>
    </row>
    <row r="410" spans="2:6" x14ac:dyDescent="0.15">
      <c r="B410" s="23">
        <v>222.5</v>
      </c>
      <c r="C410">
        <f>'Vo確認(Vin(min))'!G434</f>
        <v>4.7102195662150939</v>
      </c>
      <c r="D410">
        <f>'Vo確認(Vin(typ.)'!G434</f>
        <v>7.6839425232955456</v>
      </c>
      <c r="E410">
        <f>'Vo確認(Vin(max))'!G434</f>
        <v>7.896351305944151</v>
      </c>
      <c r="F410">
        <f>'Vo確認(Vin(max))'!H434</f>
        <v>12</v>
      </c>
    </row>
    <row r="411" spans="2:6" x14ac:dyDescent="0.15">
      <c r="B411" s="23">
        <v>223</v>
      </c>
      <c r="C411">
        <f>'Vo確認(Vin(min))'!G435</f>
        <v>4.7058708829306353</v>
      </c>
      <c r="D411">
        <f>'Vo確認(Vin(typ.)'!G435</f>
        <v>7.6771585773717916</v>
      </c>
      <c r="E411">
        <f>'Vo確認(Vin(max))'!G435</f>
        <v>7.8893934126890155</v>
      </c>
      <c r="F411">
        <f>'Vo確認(Vin(max))'!H435</f>
        <v>12</v>
      </c>
    </row>
    <row r="412" spans="2:6" x14ac:dyDescent="0.15">
      <c r="B412" s="23">
        <v>223.5</v>
      </c>
      <c r="C412">
        <f>'Vo確認(Vin(min))'!G436</f>
        <v>4.7015329347677977</v>
      </c>
      <c r="D412">
        <f>'Vo確認(Vin(typ.)'!G436</f>
        <v>7.6703913782377633</v>
      </c>
      <c r="E412">
        <f>'Vo確認(Vin(max))'!G436</f>
        <v>7.8824526956284764</v>
      </c>
      <c r="F412">
        <f>'Vo確認(Vin(max))'!H436</f>
        <v>12</v>
      </c>
    </row>
    <row r="413" spans="2:6" x14ac:dyDescent="0.15">
      <c r="B413" s="23">
        <v>224</v>
      </c>
      <c r="C413">
        <f>'Vo確認(Vin(min))'!G437</f>
        <v>4.6972056173795593</v>
      </c>
      <c r="D413">
        <f>'Vo確認(Vin(typ.)'!G437</f>
        <v>7.6636407631121113</v>
      </c>
      <c r="E413">
        <f>'Vo確認(Vin(max))'!G437</f>
        <v>7.8755289878072947</v>
      </c>
      <c r="F413">
        <f>'Vo確認(Vin(max))'!H437</f>
        <v>12</v>
      </c>
    </row>
    <row r="414" spans="2:6" x14ac:dyDescent="0.15">
      <c r="B414" s="23">
        <v>224.5</v>
      </c>
      <c r="C414">
        <f>'Vo確認(Vin(min))'!G438</f>
        <v>4.6928888278749286</v>
      </c>
      <c r="D414">
        <f>'Vo確認(Vin(typ.)'!G438</f>
        <v>7.656906571484889</v>
      </c>
      <c r="E414">
        <f>'Vo確認(Vin(max))'!G438</f>
        <v>7.8686221245998862</v>
      </c>
      <c r="F414">
        <f>'Vo確認(Vin(max))'!H438</f>
        <v>12</v>
      </c>
    </row>
    <row r="415" spans="2:6" x14ac:dyDescent="0.15">
      <c r="B415" s="23">
        <v>225</v>
      </c>
      <c r="C415">
        <f>'Vo確認(Vin(min))'!G439</f>
        <v>4.6885824647963092</v>
      </c>
      <c r="D415">
        <f>'Vo確認(Vin(typ.)'!G439</f>
        <v>7.6501886450822436</v>
      </c>
      <c r="E415">
        <f>'Vo確認(Vin(max))'!G439</f>
        <v>7.861731943674096</v>
      </c>
      <c r="F415">
        <f>'Vo確認(Vin(max))'!H439</f>
        <v>12</v>
      </c>
    </row>
    <row r="416" spans="2:6" x14ac:dyDescent="0.15">
      <c r="B416" s="23">
        <v>225.5</v>
      </c>
      <c r="C416">
        <f>'Vo確認(Vin(min))'!G440</f>
        <v>4.6842864280972574</v>
      </c>
      <c r="D416">
        <f>'Vo確認(Vin(typ.)'!G440</f>
        <v>7.6434868278317207</v>
      </c>
      <c r="E416">
        <f>'Vo確認(Vin(max))'!G440</f>
        <v>7.8548582849556112</v>
      </c>
      <c r="F416">
        <f>'Vo確認(Vin(max))'!H440</f>
        <v>12</v>
      </c>
    </row>
    <row r="417" spans="2:6" x14ac:dyDescent="0.15">
      <c r="B417" s="23">
        <v>226</v>
      </c>
      <c r="C417">
        <f>'Vo確認(Vin(min))'!G441</f>
        <v>4.6800006191206265</v>
      </c>
      <c r="D417">
        <f>'Vo確認(Vin(typ.)'!G441</f>
        <v>7.6368009658281792</v>
      </c>
      <c r="E417">
        <f>'Vo確認(Vin(max))'!G441</f>
        <v>7.8480009905930022</v>
      </c>
      <c r="F417">
        <f>'Vo確認(Vin(max))'!H441</f>
        <v>12</v>
      </c>
    </row>
    <row r="418" spans="2:6" x14ac:dyDescent="0.15">
      <c r="B418" s="23">
        <v>226.5</v>
      </c>
      <c r="C418">
        <f>'Vo確認(Vin(min))'!G442</f>
        <v>4.6757249405771102</v>
      </c>
      <c r="D418">
        <f>'Vo確認(Vin(typ.)'!G442</f>
        <v>7.630130907300293</v>
      </c>
      <c r="E418">
        <f>'Vo確認(Vin(max))'!G442</f>
        <v>7.8411599049233764</v>
      </c>
      <c r="F418">
        <f>'Vo確認(Vin(max))'!H442</f>
        <v>12</v>
      </c>
    </row>
    <row r="419" spans="2:6" x14ac:dyDescent="0.15">
      <c r="B419" s="23">
        <v>227</v>
      </c>
      <c r="C419">
        <f>'Vo確認(Vin(min))'!G443</f>
        <v>4.6714592965241417</v>
      </c>
      <c r="D419">
        <f>'Vo確認(Vin(typ.)'!G443</f>
        <v>7.6234765025776614</v>
      </c>
      <c r="E419">
        <f>'Vo確認(Vin(max))'!G443</f>
        <v>7.8343348744386265</v>
      </c>
      <c r="F419">
        <f>'Vo確認(Vin(max))'!H443</f>
        <v>12</v>
      </c>
    </row>
    <row r="420" spans="2:6" x14ac:dyDescent="0.15">
      <c r="B420" s="23">
        <v>227.5</v>
      </c>
      <c r="C420">
        <f>'Vo確認(Vin(min))'!G444</f>
        <v>4.6672035923451807</v>
      </c>
      <c r="D420">
        <f>'Vo確認(Vin(typ.)'!G444</f>
        <v>7.61683760405848</v>
      </c>
      <c r="E420">
        <f>'Vo確認(Vin(max))'!G444</f>
        <v>7.8275257477522882</v>
      </c>
      <c r="F420">
        <f>'Vo確認(Vin(max))'!H444</f>
        <v>12</v>
      </c>
    </row>
    <row r="421" spans="2:6" x14ac:dyDescent="0.15">
      <c r="B421" s="23">
        <v>228</v>
      </c>
      <c r="C421">
        <f>'Vo確認(Vin(min))'!G445</f>
        <v>4.6629577347293507</v>
      </c>
      <c r="D421">
        <f>'Vo確認(Vin(typ.)'!G445</f>
        <v>7.6102140661777877</v>
      </c>
      <c r="E421">
        <f>'Vo確認(Vin(max))'!G445</f>
        <v>7.8207323755669602</v>
      </c>
      <c r="F421">
        <f>'Vo確認(Vin(max))'!H445</f>
        <v>12</v>
      </c>
    </row>
    <row r="422" spans="2:6" x14ac:dyDescent="0.15">
      <c r="B422" s="23">
        <v>228.5</v>
      </c>
      <c r="C422">
        <f>'Vo確認(Vin(min))'!G446</f>
        <v>4.6587216316514368</v>
      </c>
      <c r="D422">
        <f>'Vo確認(Vin(typ.)'!G446</f>
        <v>7.6036057453762407</v>
      </c>
      <c r="E422">
        <f>'Vo確認(Vin(max))'!G446</f>
        <v>7.8139546106422983</v>
      </c>
      <c r="F422">
        <f>'Vo確認(Vin(max))'!H446</f>
        <v>12</v>
      </c>
    </row>
    <row r="423" spans="2:6" x14ac:dyDescent="0.15">
      <c r="B423" s="23">
        <v>229</v>
      </c>
      <c r="C423">
        <f>'Vo確認(Vin(min))'!G447</f>
        <v>4.6544951923522238</v>
      </c>
      <c r="D423">
        <f>'Vo確認(Vin(typ.)'!G447</f>
        <v>7.5970125000694697</v>
      </c>
      <c r="E423">
        <f>'Vo確認(Vin(max))'!G447</f>
        <v>7.8071923077635592</v>
      </c>
      <c r="F423">
        <f>'Vo確認(Vin(max))'!H447</f>
        <v>12</v>
      </c>
    </row>
    <row r="424" spans="2:6" x14ac:dyDescent="0.15">
      <c r="B424" s="23">
        <v>229.5</v>
      </c>
      <c r="C424">
        <f>'Vo確認(Vin(min))'!G448</f>
        <v>4.6502783273191834</v>
      </c>
      <c r="D424">
        <f>'Vo確認(Vin(typ.)'!G448</f>
        <v>7.5904341906179269</v>
      </c>
      <c r="E424">
        <f>'Vo確認(Vin(max))'!G448</f>
        <v>7.8004453237106937</v>
      </c>
      <c r="F424">
        <f>'Vo確認(Vin(max))'!H448</f>
        <v>12</v>
      </c>
    </row>
    <row r="425" spans="2:6" x14ac:dyDescent="0.15">
      <c r="B425" s="23">
        <v>230</v>
      </c>
      <c r="C425">
        <f>'Vo確認(Vin(min))'!G449</f>
        <v>4.6460709482674849</v>
      </c>
      <c r="D425">
        <f>'Vo確認(Vin(typ.)'!G449</f>
        <v>7.5838706792972772</v>
      </c>
      <c r="E425">
        <f>'Vo確認(Vin(max))'!G449</f>
        <v>7.7937135172279763</v>
      </c>
      <c r="F425">
        <f>'Vo確認(Vin(max))'!H449</f>
        <v>12</v>
      </c>
    </row>
    <row r="426" spans="2:6" x14ac:dyDescent="0.15">
      <c r="B426" s="23">
        <v>230.5</v>
      </c>
      <c r="C426">
        <f>'Vo確認(Vin(min))'!G450</f>
        <v>4.6418729681213415</v>
      </c>
      <c r="D426">
        <f>'Vo確認(Vin(typ.)'!G450</f>
        <v>7.5773218302692928</v>
      </c>
      <c r="E426">
        <f>'Vo確認(Vin(max))'!G450</f>
        <v>7.7869967489941487</v>
      </c>
      <c r="F426">
        <f>'Vo確認(Vin(max))'!H450</f>
        <v>12</v>
      </c>
    </row>
    <row r="427" spans="2:6" x14ac:dyDescent="0.15">
      <c r="B427" s="23">
        <v>231</v>
      </c>
      <c r="C427">
        <f>'Vo確認(Vin(min))'!G451</f>
        <v>4.6376843009956756</v>
      </c>
      <c r="D427">
        <f>'Vo確認(Vin(typ.)'!G451</f>
        <v>7.570787509553254</v>
      </c>
      <c r="E427">
        <f>'Vo確認(Vin(max))'!G451</f>
        <v>7.7802948815930808</v>
      </c>
      <c r="F427">
        <f>'Vo確認(Vin(max))'!H451</f>
        <v>12</v>
      </c>
    </row>
    <row r="428" spans="2:6" x14ac:dyDescent="0.15">
      <c r="B428" s="23">
        <v>231.5</v>
      </c>
      <c r="C428">
        <f>'Vo確認(Vin(min))'!G452</f>
        <v>4.6335048621780901</v>
      </c>
      <c r="D428">
        <f>'Vo確認(Vin(typ.)'!G452</f>
        <v>7.56426758499782</v>
      </c>
      <c r="E428">
        <f>'Vo確認(Vin(max))'!G452</f>
        <v>7.7736077794849443</v>
      </c>
      <c r="F428">
        <f>'Vo確認(Vin(max))'!H452</f>
        <v>12</v>
      </c>
    </row>
    <row r="429" spans="2:6" x14ac:dyDescent="0.15">
      <c r="B429" s="23">
        <v>232</v>
      </c>
      <c r="C429">
        <f>'Vo確認(Vin(min))'!G453</f>
        <v>4.62933456811116</v>
      </c>
      <c r="D429">
        <f>'Vo確認(Vin(typ.)'!G453</f>
        <v>7.5577619262534093</v>
      </c>
      <c r="E429">
        <f>'Vo確認(Vin(max))'!G453</f>
        <v>7.766935308977855</v>
      </c>
      <c r="F429">
        <f>'Vo確認(Vin(max))'!H453</f>
        <v>12</v>
      </c>
    </row>
    <row r="430" spans="2:6" x14ac:dyDescent="0.15">
      <c r="B430" s="23">
        <v>232.5</v>
      </c>
      <c r="C430">
        <f>'Vo確認(Vin(min))'!G454</f>
        <v>4.6251733363750178</v>
      </c>
      <c r="D430">
        <f>'Vo確認(Vin(typ.)'!G454</f>
        <v>7.5512704047450274</v>
      </c>
      <c r="E430">
        <f>'Vo確認(Vin(max))'!G454</f>
        <v>7.7602773382000283</v>
      </c>
      <c r="F430">
        <f>'Vo確認(Vin(max))'!H454</f>
        <v>12</v>
      </c>
    </row>
    <row r="431" spans="2:6" x14ac:dyDescent="0.15">
      <c r="B431" s="23">
        <v>233</v>
      </c>
      <c r="C431">
        <f>'Vo確認(Vin(min))'!G455</f>
        <v>4.6210210856702361</v>
      </c>
      <c r="D431">
        <f>'Vo確認(Vin(typ.)'!G455</f>
        <v>7.5447928936455693</v>
      </c>
      <c r="E431">
        <f>'Vo確認(Vin(max))'!G455</f>
        <v>7.7536337370723789</v>
      </c>
      <c r="F431">
        <f>'Vo確認(Vin(max))'!H455</f>
        <v>12</v>
      </c>
    </row>
    <row r="432" spans="2:6" x14ac:dyDescent="0.15">
      <c r="B432" s="23">
        <v>233.5</v>
      </c>
      <c r="C432">
        <f>'Vo確認(Vin(min))'!G456</f>
        <v>4.6168777358010038</v>
      </c>
      <c r="D432">
        <f>'Vo確認(Vin(typ.)'!G456</f>
        <v>7.5383292678495675</v>
      </c>
      <c r="E432">
        <f>'Vo確認(Vin(max))'!G456</f>
        <v>7.7470043772816055</v>
      </c>
      <c r="F432">
        <f>'Vo確認(Vin(max))'!H456</f>
        <v>12</v>
      </c>
    </row>
    <row r="433" spans="2:6" x14ac:dyDescent="0.15">
      <c r="B433" s="23">
        <v>234</v>
      </c>
      <c r="C433">
        <f>'Vo確認(Vin(min))'!G457</f>
        <v>4.6127432076585819</v>
      </c>
      <c r="D433">
        <f>'Vo確認(Vin(typ.)'!G457</f>
        <v>7.5318794039473875</v>
      </c>
      <c r="E433">
        <f>'Vo確認(Vin(max))'!G457</f>
        <v>7.7403891322537302</v>
      </c>
      <c r="F433">
        <f>'Vo確認(Vin(max))'!H457</f>
        <v>12</v>
      </c>
    </row>
    <row r="434" spans="2:6" x14ac:dyDescent="0.15">
      <c r="B434" s="23">
        <v>234.5</v>
      </c>
      <c r="C434">
        <f>'Vo確認(Vin(min))'!G458</f>
        <v>4.6086174232050476</v>
      </c>
      <c r="D434">
        <f>'Vo確認(Vin(typ.)'!G458</f>
        <v>7.5254431801998756</v>
      </c>
      <c r="E434">
        <f>'Vo確認(Vin(max))'!G458</f>
        <v>7.7337878771280764</v>
      </c>
      <c r="F434">
        <f>'Vo確認(Vin(max))'!H458</f>
        <v>12</v>
      </c>
    </row>
    <row r="435" spans="2:6" x14ac:dyDescent="0.15">
      <c r="B435" s="23">
        <v>235</v>
      </c>
      <c r="C435">
        <f>'Vo確認(Vin(min))'!G459</f>
        <v>4.604500305457301</v>
      </c>
      <c r="D435">
        <f>'Vo確認(Vin(typ.)'!G459</f>
        <v>7.5190204765133881</v>
      </c>
      <c r="E435">
        <f>'Vo確認(Vin(max))'!G459</f>
        <v>7.7272004887316807</v>
      </c>
      <c r="F435">
        <f>'Vo確認(Vin(max))'!H459</f>
        <v>12</v>
      </c>
    </row>
    <row r="436" spans="2:6" x14ac:dyDescent="0.15">
      <c r="B436" s="23">
        <v>235.5</v>
      </c>
      <c r="C436">
        <f>'Vo確認(Vin(min))'!G460</f>
        <v>4.6003917784713426</v>
      </c>
      <c r="D436">
        <f>'Vo確認(Vin(typ.)'!G460</f>
        <v>7.5126111744152944</v>
      </c>
      <c r="E436">
        <f>'Vo確認(Vin(max))'!G460</f>
        <v>7.7206268455541469</v>
      </c>
      <c r="F436">
        <f>'Vo確認(Vin(max))'!H460</f>
        <v>12</v>
      </c>
    </row>
    <row r="437" spans="2:6" x14ac:dyDescent="0.15">
      <c r="B437" s="23">
        <v>236</v>
      </c>
      <c r="C437">
        <f>'Vo確認(Vin(min))'!G461</f>
        <v>4.5962917673268295</v>
      </c>
      <c r="D437">
        <f>'Vo確認(Vin(typ.)'!G461</f>
        <v>7.5062151570298532</v>
      </c>
      <c r="E437">
        <f>'Vo確認(Vin(max))'!G461</f>
        <v>7.7140668277229274</v>
      </c>
      <c r="F437">
        <f>'Vo確認(Vin(max))'!H461</f>
        <v>12</v>
      </c>
    </row>
    <row r="438" spans="2:6" x14ac:dyDescent="0.15">
      <c r="B438" s="23">
        <v>236.5</v>
      </c>
      <c r="C438">
        <f>'Vo確認(Vin(min))'!G462</f>
        <v>4.5922001981118621</v>
      </c>
      <c r="D438">
        <f>'Vo確認(Vin(typ.)'!G462</f>
        <v>7.4998323090545043</v>
      </c>
      <c r="E438">
        <f>'Vo確認(Vin(max))'!G462</f>
        <v>7.7075203169789788</v>
      </c>
      <c r="F438">
        <f>'Vo確認(Vin(max))'!H462</f>
        <v>12</v>
      </c>
    </row>
    <row r="439" spans="2:6" x14ac:dyDescent="0.15">
      <c r="B439" s="23">
        <v>237</v>
      </c>
      <c r="C439">
        <f>'Vo確認(Vin(min))'!G463</f>
        <v>4.5881169979080507</v>
      </c>
      <c r="D439">
        <f>'Vo確認(Vin(typ.)'!G463</f>
        <v>7.4934625167365585</v>
      </c>
      <c r="E439">
        <f>'Vo確認(Vin(max))'!G463</f>
        <v>7.7009871966528802</v>
      </c>
      <c r="F439">
        <f>'Vo確認(Vin(max))'!H463</f>
        <v>12</v>
      </c>
    </row>
    <row r="440" spans="2:6" x14ac:dyDescent="0.15">
      <c r="B440" s="23">
        <v>237.5</v>
      </c>
      <c r="C440">
        <f>'Vo確認(Vin(min))'!G464</f>
        <v>4.5840420947758149</v>
      </c>
      <c r="D440">
        <f>'Vo確認(Vin(typ.)'!G464</f>
        <v>7.4871056678502725</v>
      </c>
      <c r="E440">
        <f>'Vo確認(Vin(max))'!G464</f>
        <v>7.6944673516413058</v>
      </c>
      <c r="F440">
        <f>'Vo確認(Vin(max))'!H464</f>
        <v>12</v>
      </c>
    </row>
    <row r="441" spans="2:6" x14ac:dyDescent="0.15">
      <c r="B441" s="23">
        <v>238</v>
      </c>
      <c r="C441">
        <f>'Vo確認(Vin(min))'!G465</f>
        <v>4.5799754177399352</v>
      </c>
      <c r="D441">
        <f>'Vo確認(Vin(typ.)'!G465</f>
        <v>7.4807616516742961</v>
      </c>
      <c r="E441">
        <f>'Vo確認(Vin(max))'!G465</f>
        <v>7.6879606683838944</v>
      </c>
      <c r="F441">
        <f>'Vo確認(Vin(max))'!H465</f>
        <v>12</v>
      </c>
    </row>
    <row r="442" spans="2:6" x14ac:dyDescent="0.15">
      <c r="B442" s="23">
        <v>238.5</v>
      </c>
      <c r="C442">
        <f>'Vo確認(Vin(min))'!G466</f>
        <v>4.5759168967753352</v>
      </c>
      <c r="D442">
        <f>'Vo確認(Vin(typ.)'!G466</f>
        <v>7.4744303589695225</v>
      </c>
      <c r="E442">
        <f>'Vo確認(Vin(max))'!G466</f>
        <v>7.6814670348405354</v>
      </c>
      <c r="F442">
        <f>'Vo確認(Vin(max))'!H466</f>
        <v>12</v>
      </c>
    </row>
    <row r="443" spans="2:6" x14ac:dyDescent="0.15">
      <c r="B443" s="23">
        <v>239</v>
      </c>
      <c r="C443">
        <f>'Vo確認(Vin(min))'!G467</f>
        <v>4.571866462793106</v>
      </c>
      <c r="D443">
        <f>'Vo確認(Vin(typ.)'!G467</f>
        <v>7.4681116819572448</v>
      </c>
      <c r="E443">
        <f>'Vo確認(Vin(max))'!G467</f>
        <v>7.6749863404689709</v>
      </c>
      <c r="F443">
        <f>'Vo確認(Vin(max))'!H467</f>
        <v>12</v>
      </c>
    </row>
    <row r="444" spans="2:6" x14ac:dyDescent="0.15">
      <c r="B444" s="23">
        <v>239.5</v>
      </c>
      <c r="C444">
        <f>'Vo確認(Vin(min))'!G468</f>
        <v>4.5678240476267655</v>
      </c>
      <c r="D444">
        <f>'Vo確認(Vin(typ.)'!G468</f>
        <v>7.4618055142977546</v>
      </c>
      <c r="E444">
        <f>'Vo確認(Vin(max))'!G468</f>
        <v>7.6685184762028253</v>
      </c>
      <c r="F444">
        <f>'Vo確認(Vin(max))'!H468</f>
        <v>12</v>
      </c>
    </row>
    <row r="445" spans="2:6" x14ac:dyDescent="0.15">
      <c r="B445" s="23">
        <v>240</v>
      </c>
      <c r="C445">
        <f>'Vo確認(Vin(min))'!G469</f>
        <v>4.5637895840187257</v>
      </c>
      <c r="D445">
        <f>'Vo確認(Vin(typ.)'!G469</f>
        <v>7.4555117510692117</v>
      </c>
      <c r="E445">
        <f>'Vo確認(Vin(max))'!G469</f>
        <v>7.6620633344299609</v>
      </c>
      <c r="F445">
        <f>'Vo確認(Vin(max))'!H469</f>
        <v>12</v>
      </c>
    </row>
    <row r="446" spans="2:6" x14ac:dyDescent="0.15">
      <c r="B446" s="23">
        <v>240.5</v>
      </c>
      <c r="C446">
        <f>'Vo確認(Vin(min))'!G470</f>
        <v>4.5597630056069951</v>
      </c>
      <c r="D446">
        <f>'Vo確認(Vin(typ.)'!G470</f>
        <v>7.4492302887469108</v>
      </c>
      <c r="E446">
        <f>'Vo確認(Vin(max))'!G470</f>
        <v>7.6556208089711912</v>
      </c>
      <c r="F446">
        <f>'Vo確認(Vin(max))'!H470</f>
        <v>12</v>
      </c>
    </row>
    <row r="447" spans="2:6" x14ac:dyDescent="0.15">
      <c r="B447" s="23">
        <v>241</v>
      </c>
      <c r="C447">
        <f>'Vo確認(Vin(min))'!G471</f>
        <v>4.5557442469121021</v>
      </c>
      <c r="D447">
        <f>'Vo確認(Vin(typ.)'!G471</f>
        <v>7.4429610251828802</v>
      </c>
      <c r="E447">
        <f>'Vo確認(Vin(max))'!G471</f>
        <v>7.6491907950593632</v>
      </c>
      <c r="F447">
        <f>'Vo確認(Vin(max))'!H471</f>
        <v>12</v>
      </c>
    </row>
    <row r="448" spans="2:6" x14ac:dyDescent="0.15">
      <c r="B448" s="23">
        <v>241.5</v>
      </c>
      <c r="C448">
        <f>'Vo確認(Vin(min))'!G472</f>
        <v>4.5517332433242252</v>
      </c>
      <c r="D448">
        <f>'Vo確認(Vin(typ.)'!G472</f>
        <v>7.4367038595857906</v>
      </c>
      <c r="E448">
        <f>'Vo確認(Vin(max))'!G472</f>
        <v>7.6427731893187598</v>
      </c>
      <c r="F448">
        <f>'Vo確認(Vin(max))'!H472</f>
        <v>12</v>
      </c>
    </row>
    <row r="449" spans="2:6" x14ac:dyDescent="0.15">
      <c r="B449" s="23">
        <v>242</v>
      </c>
      <c r="C449">
        <f>'Vo確認(Vin(min))'!G473</f>
        <v>4.5477299310905286</v>
      </c>
      <c r="D449">
        <f>'Vo確認(Vin(typ.)'!G473</f>
        <v>7.4304586925012241</v>
      </c>
      <c r="E449">
        <f>'Vo確認(Vin(max))'!G473</f>
        <v>7.6363678897448466</v>
      </c>
      <c r="F449">
        <f>'Vo確認(Vin(max))'!H473</f>
        <v>12</v>
      </c>
    </row>
    <row r="450" spans="2:6" x14ac:dyDescent="0.15">
      <c r="B450" s="23">
        <v>242.5</v>
      </c>
      <c r="C450">
        <f>'Vo確認(Vin(min))'!G474</f>
        <v>4.5437342473027122</v>
      </c>
      <c r="D450">
        <f>'Vo確認(Vin(typ.)'!G474</f>
        <v>7.4242254257922315</v>
      </c>
      <c r="E450">
        <f>'Vo確認(Vin(max))'!G474</f>
        <v>7.6299747956843404</v>
      </c>
      <c r="F450">
        <f>'Vo確認(Vin(max))'!H474</f>
        <v>12</v>
      </c>
    </row>
    <row r="451" spans="2:6" x14ac:dyDescent="0.15">
      <c r="B451" s="23">
        <v>243</v>
      </c>
      <c r="C451">
        <f>'Vo確認(Vin(min))'!G475</f>
        <v>4.5397461298847581</v>
      </c>
      <c r="D451">
        <f>'Vo確認(Vin(typ.)'!G475</f>
        <v>7.4180039626202241</v>
      </c>
      <c r="E451">
        <f>'Vo確認(Vin(max))'!G475</f>
        <v>7.6235938078156131</v>
      </c>
      <c r="F451">
        <f>'Vo確認(Vin(max))'!H475</f>
        <v>12</v>
      </c>
    </row>
    <row r="452" spans="2:6" x14ac:dyDescent="0.15">
      <c r="B452" s="23">
        <v>243.5</v>
      </c>
      <c r="C452">
        <f>'Vo確認(Vin(min))'!G476</f>
        <v>4.5357655175808826</v>
      </c>
      <c r="D452">
        <f>'Vo確認(Vin(typ.)'!G476</f>
        <v>7.4117942074261762</v>
      </c>
      <c r="E452">
        <f>'Vo確認(Vin(max))'!G476</f>
        <v>7.6172248281294124</v>
      </c>
      <c r="F452">
        <f>'Vo確認(Vin(max))'!H476</f>
        <v>12</v>
      </c>
    </row>
    <row r="453" spans="2:6" x14ac:dyDescent="0.15">
      <c r="B453" s="23">
        <v>244</v>
      </c>
      <c r="C453">
        <f>'Vo確認(Vin(min))'!G477</f>
        <v>4.531792349943669</v>
      </c>
      <c r="D453">
        <f>'Vo確認(Vin(typ.)'!G477</f>
        <v>7.4055960659121212</v>
      </c>
      <c r="E453">
        <f>'Vo確認(Vin(max))'!G477</f>
        <v>7.6108677599098691</v>
      </c>
      <c r="F453">
        <f>'Vo確認(Vin(max))'!H477</f>
        <v>12</v>
      </c>
    </row>
    <row r="454" spans="2:6" x14ac:dyDescent="0.15">
      <c r="B454" s="23">
        <v>244.5</v>
      </c>
      <c r="C454">
        <f>'Vo確認(Vin(min))'!G478</f>
        <v>4.5278265673224043</v>
      </c>
      <c r="D454">
        <f>'Vo確認(Vin(typ.)'!G478</f>
        <v>7.3994094450229513</v>
      </c>
      <c r="E454">
        <f>'Vo確認(Vin(max))'!G478</f>
        <v>7.6045225077158474</v>
      </c>
      <c r="F454">
        <f>'Vo確認(Vin(max))'!H478</f>
        <v>12</v>
      </c>
    </row>
    <row r="455" spans="2:6" x14ac:dyDescent="0.15">
      <c r="B455" s="23">
        <v>245</v>
      </c>
      <c r="C455">
        <f>'Vo確認(Vin(min))'!G479</f>
        <v>4.5238681108515992</v>
      </c>
      <c r="D455">
        <f>'Vo確認(Vin(typ.)'!G479</f>
        <v>7.3932342529284938</v>
      </c>
      <c r="E455">
        <f>'Vo確認(Vin(max))'!G479</f>
        <v>7.5981889773625575</v>
      </c>
      <c r="F455">
        <f>'Vo確認(Vin(max))'!H479</f>
        <v>12</v>
      </c>
    </row>
    <row r="456" spans="2:6" x14ac:dyDescent="0.15">
      <c r="B456" s="23">
        <v>245.5</v>
      </c>
      <c r="C456">
        <f>'Vo確認(Vin(min))'!G480</f>
        <v>4.5199169224396876</v>
      </c>
      <c r="D456">
        <f>'Vo確認(Vin(typ.)'!G480</f>
        <v>7.3870703990059141</v>
      </c>
      <c r="E456">
        <f>'Vo確認(Vin(max))'!G480</f>
        <v>7.5918670759034992</v>
      </c>
      <c r="F456">
        <f>'Vo確認(Vin(max))'!H480</f>
        <v>12</v>
      </c>
    </row>
    <row r="457" spans="2:6" x14ac:dyDescent="0.15">
      <c r="B457" s="23">
        <v>246</v>
      </c>
      <c r="C457">
        <f>'Vo確認(Vin(min))'!G481</f>
        <v>4.5159729447579178</v>
      </c>
      <c r="D457">
        <f>'Vo確認(Vin(typ.)'!G481</f>
        <v>7.3809177938223502</v>
      </c>
      <c r="E457">
        <f>'Vo確認(Vin(max))'!G481</f>
        <v>7.5855567116126661</v>
      </c>
      <c r="F457">
        <f>'Vo確認(Vin(max))'!H481</f>
        <v>12</v>
      </c>
    </row>
    <row r="458" spans="2:6" x14ac:dyDescent="0.15">
      <c r="B458" s="23">
        <v>246.5</v>
      </c>
      <c r="C458">
        <f>'Vo確認(Vin(min))'!G482</f>
        <v>4.5120361212293991</v>
      </c>
      <c r="D458">
        <f>'Vo確認(Vin(typ.)'!G482</f>
        <v>7.3747763491178606</v>
      </c>
      <c r="E458">
        <f>'Vo確認(Vin(max))'!G482</f>
        <v>7.579257793967038</v>
      </c>
      <c r="F458">
        <f>'Vo確認(Vin(max))'!H482</f>
        <v>12</v>
      </c>
    </row>
    <row r="459" spans="2:6" x14ac:dyDescent="0.15">
      <c r="B459" s="23">
        <v>247</v>
      </c>
      <c r="C459">
        <f>'Vo確認(Vin(min))'!G483</f>
        <v>4.5081063960183556</v>
      </c>
      <c r="D459">
        <f>'Vo確認(Vin(typ.)'!G483</f>
        <v>7.3686459777886348</v>
      </c>
      <c r="E459">
        <f>'Vo確認(Vin(max))'!G483</f>
        <v>7.5729702336293698</v>
      </c>
      <c r="F459">
        <f>'Vo確認(Vin(max))'!H483</f>
        <v>12</v>
      </c>
    </row>
    <row r="460" spans="2:6" x14ac:dyDescent="0.15">
      <c r="B460" s="23">
        <v>247.5</v>
      </c>
      <c r="C460">
        <f>'Vo確認(Vin(min))'!G484</f>
        <v>4.5041837140195193</v>
      </c>
      <c r="D460">
        <f>'Vo確認(Vin(typ.)'!G484</f>
        <v>7.3625265938704514</v>
      </c>
      <c r="E460">
        <f>'Vo確認(Vin(max))'!G484</f>
        <v>7.5666939424312307</v>
      </c>
      <c r="F460">
        <f>'Vo確認(Vin(max))'!H484</f>
        <v>12</v>
      </c>
    </row>
    <row r="461" spans="2:6" x14ac:dyDescent="0.15">
      <c r="B461" s="23">
        <v>248</v>
      </c>
      <c r="C461">
        <f>'Vo確認(Vin(min))'!G485</f>
        <v>4.5002680208477104</v>
      </c>
      <c r="D461">
        <f>'Vo確認(Vin(typ.)'!G485</f>
        <v>7.3564181125224293</v>
      </c>
      <c r="E461">
        <f>'Vo確認(Vin(max))'!G485</f>
        <v>7.5604288333563385</v>
      </c>
      <c r="F461">
        <f>'Vo確認(Vin(max))'!H485</f>
        <v>12</v>
      </c>
    </row>
    <row r="462" spans="2:6" x14ac:dyDescent="0.15">
      <c r="B462" s="23">
        <v>248.5</v>
      </c>
      <c r="C462">
        <f>'Vo確認(Vin(min))'!G486</f>
        <v>4.4963592628275775</v>
      </c>
      <c r="D462">
        <f>'Vo確認(Vin(typ.)'!G486</f>
        <v>7.3503204500110204</v>
      </c>
      <c r="E462">
        <f>'Vo確認(Vin(max))'!G486</f>
        <v>7.554174820524123</v>
      </c>
      <c r="F462">
        <f>'Vo確認(Vin(max))'!H486</f>
        <v>12</v>
      </c>
    </row>
    <row r="463" spans="2:6" x14ac:dyDescent="0.15">
      <c r="B463" s="23">
        <v>249</v>
      </c>
      <c r="C463">
        <f>'Vo確認(Vin(min))'!G487</f>
        <v>4.4924573869834861</v>
      </c>
      <c r="D463">
        <f>'Vo確認(Vin(typ.)'!G487</f>
        <v>7.3442335236942382</v>
      </c>
      <c r="E463">
        <f>'Vo確認(Vin(max))'!G487</f>
        <v>7.5479318191735771</v>
      </c>
      <c r="F463">
        <f>'Vo確認(Vin(max))'!H487</f>
        <v>12</v>
      </c>
    </row>
    <row r="464" spans="2:6" x14ac:dyDescent="0.15">
      <c r="B464" s="23">
        <v>249.5</v>
      </c>
      <c r="C464">
        <f>'Vo確認(Vin(min))'!G488</f>
        <v>4.4885623410296009</v>
      </c>
      <c r="D464">
        <f>'Vo確認(Vin(typ.)'!G488</f>
        <v>7.3381572520061766</v>
      </c>
      <c r="E464">
        <f>'Vo確認(Vin(max))'!G488</f>
        <v>7.5416997456473602</v>
      </c>
      <c r="F464">
        <f>'Vo確認(Vin(max))'!H488</f>
        <v>12</v>
      </c>
    </row>
    <row r="465" spans="2:6" x14ac:dyDescent="0.15">
      <c r="B465" s="23">
        <v>250</v>
      </c>
      <c r="C465">
        <f>'Vo確認(Vin(min))'!G489</f>
        <v>4.4846740733600816</v>
      </c>
      <c r="D465">
        <f>'Vo確認(Vin(typ.)'!G489</f>
        <v>7.3320915544417264</v>
      </c>
      <c r="E465">
        <f>'Vo確認(Vin(max))'!G489</f>
        <v>7.5354785173761307</v>
      </c>
      <c r="F465">
        <f>'Vo確認(Vin(max))'!H489</f>
        <v>12</v>
      </c>
    </row>
    <row r="466" spans="2:6" x14ac:dyDescent="0.15">
      <c r="B466" s="23">
        <v>250.5</v>
      </c>
      <c r="C466">
        <f>'Vo確認(Vin(min))'!G490</f>
        <v>4.4807925330394616</v>
      </c>
      <c r="D466">
        <f>'Vo確認(Vin(typ.)'!G490</f>
        <v>7.3260363515415596</v>
      </c>
      <c r="E466">
        <f>'Vo確認(Vin(max))'!G490</f>
        <v>7.5292680528631379</v>
      </c>
      <c r="F466">
        <f>'Vo確認(Vin(max))'!H490</f>
        <v>12</v>
      </c>
    </row>
    <row r="467" spans="2:6" x14ac:dyDescent="0.15">
      <c r="B467" s="23">
        <v>251</v>
      </c>
      <c r="C467">
        <f>'Vo確認(Vin(min))'!G491</f>
        <v>4.4769176697931696</v>
      </c>
      <c r="D467">
        <f>'Vo確認(Vin(typ.)'!G491</f>
        <v>7.3199915648773439</v>
      </c>
      <c r="E467">
        <f>'Vo確認(Vin(max))'!G491</f>
        <v>7.5230682716690715</v>
      </c>
      <c r="F467">
        <f>'Vo確認(Vin(max))'!H491</f>
        <v>12</v>
      </c>
    </row>
    <row r="468" spans="2:6" x14ac:dyDescent="0.15">
      <c r="B468" s="23">
        <v>251.5</v>
      </c>
      <c r="C468">
        <f>'Vo確認(Vin(min))'!G492</f>
        <v>4.4730494339981917</v>
      </c>
      <c r="D468">
        <f>'Vo確認(Vin(typ.)'!G492</f>
        <v>7.3139571170371793</v>
      </c>
      <c r="E468">
        <f>'Vo確認(Vin(max))'!G492</f>
        <v>7.5168790943971064</v>
      </c>
      <c r="F468">
        <f>'Vo確認(Vin(max))'!H492</f>
        <v>12</v>
      </c>
    </row>
    <row r="469" spans="2:6" x14ac:dyDescent="0.15">
      <c r="B469" s="23">
        <v>252</v>
      </c>
      <c r="C469">
        <f>'Vo確認(Vin(min))'!G493</f>
        <v>4.4691877766738912</v>
      </c>
      <c r="D469">
        <f>'Vo確認(Vin(typ.)'!G493</f>
        <v>7.3079329316112709</v>
      </c>
      <c r="E469">
        <f>'Vo確認(Vin(max))'!G493</f>
        <v>7.5107004426782265</v>
      </c>
      <c r="F469">
        <f>'Vo確認(Vin(max))'!H493</f>
        <v>12</v>
      </c>
    </row>
    <row r="470" spans="2:6" x14ac:dyDescent="0.15">
      <c r="B470" s="23">
        <v>252.5</v>
      </c>
      <c r="C470">
        <f>'Vo確認(Vin(min))'!G494</f>
        <v>4.4653326494729626</v>
      </c>
      <c r="D470">
        <f>'Vo確認(Vin(typ.)'!G494</f>
        <v>7.3019189331778209</v>
      </c>
      <c r="E470">
        <f>'Vo確認(Vin(max))'!G494</f>
        <v>7.5045322391567382</v>
      </c>
      <c r="F470">
        <f>'Vo確認(Vin(max))'!H494</f>
        <v>12</v>
      </c>
    </row>
    <row r="471" spans="2:6" x14ac:dyDescent="0.15">
      <c r="B471" s="23">
        <v>253</v>
      </c>
      <c r="C471">
        <f>'Vo確認(Vin(min))'!G495</f>
        <v>4.4614840046725224</v>
      </c>
      <c r="D471">
        <f>'Vo確認(Vin(typ.)'!G495</f>
        <v>7.2959150472891361</v>
      </c>
      <c r="E471">
        <f>'Vo確認(Vin(max))'!G495</f>
        <v>7.498374407476037</v>
      </c>
      <c r="F471">
        <f>'Vo確認(Vin(max))'!H495</f>
        <v>12</v>
      </c>
    </row>
    <row r="472" spans="2:6" x14ac:dyDescent="0.15">
      <c r="B472" s="23">
        <v>253.5</v>
      </c>
      <c r="C472">
        <f>'Vo確認(Vin(min))'!G496</f>
        <v>4.4576417951653573</v>
      </c>
      <c r="D472">
        <f>'Vo確認(Vin(typ.)'!G496</f>
        <v>7.2899212004579574</v>
      </c>
      <c r="E472">
        <f>'Vo確認(Vin(max))'!G496</f>
        <v>7.4922268722645722</v>
      </c>
      <c r="F472">
        <f>'Vo確認(Vin(max))'!H496</f>
        <v>12</v>
      </c>
    </row>
    <row r="473" spans="2:6" x14ac:dyDescent="0.15">
      <c r="B473" s="23">
        <v>254</v>
      </c>
      <c r="C473">
        <f>'Vo確認(Vin(min))'!G497</f>
        <v>4.4538059744512788</v>
      </c>
      <c r="D473">
        <f>'Vo確認(Vin(typ.)'!G497</f>
        <v>7.2839373201439956</v>
      </c>
      <c r="E473">
        <f>'Vo確認(Vin(max))'!G497</f>
        <v>7.4860895591220444</v>
      </c>
      <c r="F473">
        <f>'Vo確認(Vin(max))'!H497</f>
        <v>12</v>
      </c>
    </row>
    <row r="474" spans="2:6" x14ac:dyDescent="0.15">
      <c r="B474" s="23">
        <v>254.5</v>
      </c>
      <c r="C474">
        <f>'Vo確認(Vin(min))'!G498</f>
        <v>4.4499764966286346</v>
      </c>
      <c r="D474">
        <f>'Vo確認(Vin(typ.)'!G498</f>
        <v>7.2779633347406705</v>
      </c>
      <c r="E474">
        <f>'Vo確認(Vin(max))'!G498</f>
        <v>7.4799623946058169</v>
      </c>
      <c r="F474">
        <f>'Vo確認(Vin(max))'!H498</f>
        <v>12</v>
      </c>
    </row>
    <row r="475" spans="2:6" x14ac:dyDescent="0.15">
      <c r="B475" s="23">
        <v>255</v>
      </c>
      <c r="C475">
        <f>'Vo確認(Vin(min))'!G499</f>
        <v>4.446153316385943</v>
      </c>
      <c r="D475">
        <f>'Vo確認(Vin(typ.)'!G499</f>
        <v>7.2719991735620715</v>
      </c>
      <c r="E475">
        <f>'Vo確認(Vin(max))'!G499</f>
        <v>7.473845306217509</v>
      </c>
      <c r="F475">
        <f>'Vo確認(Vin(max))'!H499</f>
        <v>12</v>
      </c>
    </row>
    <row r="476" spans="2:6" x14ac:dyDescent="0.15">
      <c r="B476" s="23">
        <v>255.5</v>
      </c>
      <c r="C476">
        <f>'Vo確認(Vin(min))'!G500</f>
        <v>4.4423363889936471</v>
      </c>
      <c r="D476">
        <f>'Vo確認(Vin(typ.)'!G500</f>
        <v>7.2660447668300892</v>
      </c>
      <c r="E476">
        <f>'Vo確認(Vin(max))'!G500</f>
        <v>7.4677382223898352</v>
      </c>
      <c r="F476">
        <f>'Vo確認(Vin(max))'!H500</f>
        <v>12</v>
      </c>
    </row>
    <row r="477" spans="2:6" x14ac:dyDescent="0.15">
      <c r="B477" s="23">
        <v>256</v>
      </c>
      <c r="C477">
        <f>'Vo確認(Vin(min))'!G501</f>
        <v>4.438525670296011</v>
      </c>
      <c r="D477">
        <f>'Vo確認(Vin(typ.)'!G501</f>
        <v>7.2601000456617779</v>
      </c>
      <c r="E477">
        <f>'Vo確認(Vin(max))'!G501</f>
        <v>7.4616410724736166</v>
      </c>
      <c r="F477">
        <f>'Vo確認(Vin(max))'!H501</f>
        <v>12</v>
      </c>
    </row>
    <row r="478" spans="2:6" x14ac:dyDescent="0.15">
      <c r="B478" s="23">
        <v>256.5</v>
      </c>
      <c r="C478">
        <f>'Vo確認(Vin(min))'!G502</f>
        <v>4.4347211167031304</v>
      </c>
      <c r="D478">
        <f>'Vo確認(Vin(typ.)'!G502</f>
        <v>7.2541649420568843</v>
      </c>
      <c r="E478">
        <f>'Vo確認(Vin(max))'!G502</f>
        <v>7.4555537867250088</v>
      </c>
      <c r="F478">
        <f>'Vo確認(Vin(max))'!H502</f>
        <v>12</v>
      </c>
    </row>
    <row r="479" spans="2:6" x14ac:dyDescent="0.15">
      <c r="B479" s="23">
        <v>257</v>
      </c>
      <c r="C479">
        <f>'Vo確認(Vin(min))'!G503</f>
        <v>4.430922685183063</v>
      </c>
      <c r="D479">
        <f>'Vo確認(Vin(typ.)'!G503</f>
        <v>7.2482393888855778</v>
      </c>
      <c r="E479">
        <f>'Vo確認(Vin(max))'!G503</f>
        <v>7.4494762962929002</v>
      </c>
      <c r="F479">
        <f>'Vo確認(Vin(max))'!H503</f>
        <v>12</v>
      </c>
    </row>
    <row r="480" spans="2:6" x14ac:dyDescent="0.15">
      <c r="B480" s="23">
        <v>257.5</v>
      </c>
      <c r="C480">
        <f>'Vo確認(Vin(min))'!G504</f>
        <v>4.4271303332540839</v>
      </c>
      <c r="D480">
        <f>'Vo確認(Vin(typ.)'!G504</f>
        <v>7.2423233198763706</v>
      </c>
      <c r="E480">
        <f>'Vo確認(Vin(max))'!G504</f>
        <v>7.4434085332065347</v>
      </c>
      <c r="F480">
        <f>'Vo確認(Vin(max))'!H504</f>
        <v>12</v>
      </c>
    </row>
    <row r="481" spans="2:6" x14ac:dyDescent="0.15">
      <c r="B481" s="23">
        <v>258</v>
      </c>
      <c r="C481">
        <f>'Vo確認(Vin(min))'!G505</f>
        <v>4.4233440189770601</v>
      </c>
      <c r="D481">
        <f>'Vo確認(Vin(typ.)'!G505</f>
        <v>7.236416669604214</v>
      </c>
      <c r="E481">
        <f>'Vo確認(Vin(max))'!G505</f>
        <v>7.4373504303632973</v>
      </c>
      <c r="F481">
        <f>'Vo確認(Vin(max))'!H505</f>
        <v>12</v>
      </c>
    </row>
    <row r="482" spans="2:6" x14ac:dyDescent="0.15">
      <c r="B482" s="23">
        <v>258.5</v>
      </c>
      <c r="C482">
        <f>'Vo確認(Vin(min))'!G506</f>
        <v>4.4195637009479327</v>
      </c>
      <c r="D482">
        <f>'Vo確認(Vin(typ.)'!G506</f>
        <v>7.2305193734787752</v>
      </c>
      <c r="E482">
        <f>'Vo確認(Vin(max))'!G506</f>
        <v>7.4313019215166936</v>
      </c>
      <c r="F482">
        <f>'Vo確認(Vin(max))'!H506</f>
        <v>12</v>
      </c>
    </row>
    <row r="483" spans="2:6" x14ac:dyDescent="0.15">
      <c r="B483" s="23">
        <v>259</v>
      </c>
      <c r="C483">
        <f>'Vo確認(Vin(min))'!G507</f>
        <v>4.4157893382903213</v>
      </c>
      <c r="D483">
        <f>'Vo確認(Vin(typ.)'!G507</f>
        <v>7.2246313677328997</v>
      </c>
      <c r="E483">
        <f>'Vo確認(Vin(max))'!G507</f>
        <v>7.4252629412645135</v>
      </c>
      <c r="F483">
        <f>'Vo確認(Vin(max))'!H507</f>
        <v>12</v>
      </c>
    </row>
    <row r="484" spans="2:6" x14ac:dyDescent="0.15">
      <c r="B484" s="23">
        <v>259.5</v>
      </c>
      <c r="C484">
        <f>'Vo確認(Vin(min))'!G508</f>
        <v>4.4120208906482334</v>
      </c>
      <c r="D484">
        <f>'Vo確認(Vin(typ.)'!G508</f>
        <v>7.2187525894112436</v>
      </c>
      <c r="E484">
        <f>'Vo確認(Vin(max))'!G508</f>
        <v>7.4192334250371736</v>
      </c>
      <c r="F484">
        <f>'Vo確認(Vin(max))'!H508</f>
        <v>12</v>
      </c>
    </row>
    <row r="485" spans="2:6" x14ac:dyDescent="0.15">
      <c r="B485" s="23">
        <v>260</v>
      </c>
      <c r="C485">
        <f>'Vo確認(Vin(min))'!G509</f>
        <v>4.4082583181788948</v>
      </c>
      <c r="D485">
        <f>'Vo確認(Vin(typ.)'!G509</f>
        <v>7.2128829763590767</v>
      </c>
      <c r="E485">
        <f>'Vo確認(Vin(max))'!G509</f>
        <v>7.4132133090862329</v>
      </c>
      <c r="F485">
        <f>'Vo確認(Vin(max))'!H509</f>
        <v>12</v>
      </c>
    </row>
    <row r="486" spans="2:6" x14ac:dyDescent="0.15">
      <c r="B486" s="23">
        <v>260.5</v>
      </c>
      <c r="C486">
        <f>'Vo確認(Vin(min))'!G510</f>
        <v>4.4045015815456656</v>
      </c>
      <c r="D486">
        <f>'Vo確認(Vin(typ.)'!G510</f>
        <v>7.2070224672112388</v>
      </c>
      <c r="E486">
        <f>'Vo確認(Vin(max))'!G510</f>
        <v>7.4072025304730662</v>
      </c>
      <c r="F486">
        <f>'Vo確認(Vin(max))'!H510</f>
        <v>12</v>
      </c>
    </row>
    <row r="487" spans="2:6" x14ac:dyDescent="0.15">
      <c r="B487" s="23">
        <v>261</v>
      </c>
      <c r="C487">
        <f>'Vo確認(Vin(min))'!G511</f>
        <v>4.4007506419110962</v>
      </c>
      <c r="D487">
        <f>'Vo確認(Vin(typ.)'!G511</f>
        <v>7.2011710013813106</v>
      </c>
      <c r="E487">
        <f>'Vo確認(Vin(max))'!G511</f>
        <v>7.4012010270577555</v>
      </c>
      <c r="F487">
        <f>'Vo確認(Vin(max))'!H511</f>
        <v>12</v>
      </c>
    </row>
    <row r="488" spans="2:6" x14ac:dyDescent="0.15">
      <c r="B488" s="23">
        <v>261.5</v>
      </c>
      <c r="C488">
        <f>'Vo確認(Vin(min))'!G512</f>
        <v>4.3970054609300453</v>
      </c>
      <c r="D488">
        <f>'Vo確認(Vin(typ.)'!G512</f>
        <v>7.1953285190508698</v>
      </c>
      <c r="E488">
        <f>'Vo確認(Vin(max))'!G512</f>
        <v>7.3952087374880717</v>
      </c>
      <c r="F488">
        <f>'Vo確認(Vin(max))'!H512</f>
        <v>12</v>
      </c>
    </row>
    <row r="489" spans="2:6" x14ac:dyDescent="0.15">
      <c r="B489" s="23">
        <v>262</v>
      </c>
      <c r="C489">
        <f>'Vo確認(Vin(min))'!G513</f>
        <v>4.3932660007429449</v>
      </c>
      <c r="D489">
        <f>'Vo確認(Vin(typ.)'!G513</f>
        <v>7.1894949611589931</v>
      </c>
      <c r="E489">
        <f>'Vo確認(Vin(max))'!G513</f>
        <v>7.389225601188711</v>
      </c>
      <c r="F489">
        <f>'Vo確認(Vin(max))'!H513</f>
        <v>12</v>
      </c>
    </row>
    <row r="490" spans="2:6" x14ac:dyDescent="0.15">
      <c r="B490" s="23">
        <v>262.5</v>
      </c>
      <c r="C490">
        <f>'Vo確認(Vin(min))'!G514</f>
        <v>4.3895322239691295</v>
      </c>
      <c r="D490">
        <f>'Vo確認(Vin(typ.)'!G514</f>
        <v>7.1836702693918424</v>
      </c>
      <c r="E490">
        <f>'Vo確認(Vin(max))'!G514</f>
        <v>7.3832515583506071</v>
      </c>
      <c r="F490">
        <f>'Vo確認(Vin(max))'!H514</f>
        <v>12</v>
      </c>
    </row>
    <row r="491" spans="2:6" x14ac:dyDescent="0.15">
      <c r="B491" s="23">
        <v>263</v>
      </c>
      <c r="C491">
        <f>'Vo確認(Vin(min))'!G515</f>
        <v>4.3858040937002913</v>
      </c>
      <c r="D491">
        <f>'Vo確認(Vin(typ.)'!G515</f>
        <v>7.1778543861724557</v>
      </c>
      <c r="E491">
        <f>'Vo確認(Vin(max))'!G515</f>
        <v>7.3772865499204672</v>
      </c>
      <c r="F491">
        <f>'Vo確認(Vin(max))'!H515</f>
        <v>12</v>
      </c>
    </row>
    <row r="492" spans="2:6" x14ac:dyDescent="0.15">
      <c r="B492" s="23">
        <v>263.5</v>
      </c>
      <c r="C492">
        <f>'Vo確認(Vin(min))'!G516</f>
        <v>4.3820815734940117</v>
      </c>
      <c r="D492">
        <f>'Vo確認(Vin(typ.)'!G516</f>
        <v>7.172047254650658</v>
      </c>
      <c r="E492">
        <f>'Vo確認(Vin(max))'!G516</f>
        <v>7.3713305175904189</v>
      </c>
      <c r="F492">
        <f>'Vo確認(Vin(max))'!H516</f>
        <v>12</v>
      </c>
    </row>
    <row r="493" spans="2:6" x14ac:dyDescent="0.15">
      <c r="B493" s="23">
        <v>264</v>
      </c>
      <c r="C493">
        <f>'Vo確認(Vin(min))'!G517</f>
        <v>4.378364627367402</v>
      </c>
      <c r="D493">
        <f>'Vo確認(Vin(typ.)'!G517</f>
        <v>7.1662488186931466</v>
      </c>
      <c r="E493">
        <f>'Vo確認(Vin(max))'!G517</f>
        <v>7.3653834037878445</v>
      </c>
      <c r="F493">
        <f>'Vo確認(Vin(max))'!H517</f>
        <v>12</v>
      </c>
    </row>
    <row r="494" spans="2:6" x14ac:dyDescent="0.15">
      <c r="B494" s="23">
        <v>264.5</v>
      </c>
      <c r="C494">
        <f>'Vo確認(Vin(min))'!G518</f>
        <v>4.3746532197908392</v>
      </c>
      <c r="D494">
        <f>'Vo確認(Vin(typ.)'!G518</f>
        <v>7.1604590228737086</v>
      </c>
      <c r="E494">
        <f>'Vo確認(Vin(max))'!G518</f>
        <v>7.3594451516653425</v>
      </c>
      <c r="F494">
        <f>'Vo確認(Vin(max))'!H518</f>
        <v>12</v>
      </c>
    </row>
    <row r="495" spans="2:6" x14ac:dyDescent="0.15">
      <c r="B495" s="23">
        <v>265</v>
      </c>
      <c r="C495">
        <f>'Vo確認(Vin(min))'!G519</f>
        <v>4.3709473156817769</v>
      </c>
      <c r="D495">
        <f>'Vo確認(Vin(typ.)'!G519</f>
        <v>7.1546778124635715</v>
      </c>
      <c r="E495">
        <f>'Vo確認(Vin(max))'!G519</f>
        <v>7.3535157050908424</v>
      </c>
      <c r="F495">
        <f>'Vo確認(Vin(max))'!H519</f>
        <v>12</v>
      </c>
    </row>
    <row r="496" spans="2:6" x14ac:dyDescent="0.15">
      <c r="B496" s="23">
        <v>265.5</v>
      </c>
      <c r="C496">
        <f>'Vo確認(Vin(min))'!G520</f>
        <v>4.367246880398679</v>
      </c>
      <c r="D496">
        <f>'Vo確認(Vin(typ.)'!G520</f>
        <v>7.1489051334219376</v>
      </c>
      <c r="E496">
        <f>'Vo確認(Vin(max))'!G520</f>
        <v>7.3475950086378852</v>
      </c>
      <c r="F496">
        <f>'Vo確認(Vin(max))'!H520</f>
        <v>12</v>
      </c>
    </row>
    <row r="497" spans="2:6" x14ac:dyDescent="0.15">
      <c r="B497" s="23">
        <v>266</v>
      </c>
      <c r="C497">
        <f>'Vo確認(Vin(min))'!G521</f>
        <v>4.3635518797350068</v>
      </c>
      <c r="D497">
        <f>'Vo確認(Vin(typ.)'!G521</f>
        <v>7.1431409323866104</v>
      </c>
      <c r="E497">
        <f>'Vo確認(Vin(max))'!G521</f>
        <v>7.3416830075760098</v>
      </c>
      <c r="F497">
        <f>'Vo確認(Vin(max))'!H521</f>
        <v>12</v>
      </c>
    </row>
    <row r="498" spans="2:6" x14ac:dyDescent="0.15">
      <c r="B498" s="23">
        <v>266.5</v>
      </c>
      <c r="C498">
        <f>'Vo確認(Vin(min))'!G522</f>
        <v>4.3598622799133215</v>
      </c>
      <c r="D498">
        <f>'Vo確認(Vin(typ.)'!G522</f>
        <v>7.1373851566647808</v>
      </c>
      <c r="E498">
        <f>'Vo確認(Vin(max))'!G522</f>
        <v>7.3357796478613144</v>
      </c>
      <c r="F498">
        <f>'Vo確認(Vin(max))'!H522</f>
        <v>12</v>
      </c>
    </row>
    <row r="499" spans="2:6" x14ac:dyDescent="0.15">
      <c r="B499" s="23">
        <v>267</v>
      </c>
      <c r="C499">
        <f>'Vo確認(Vin(min))'!G523</f>
        <v>4.3561780475794656</v>
      </c>
      <c r="D499">
        <f>'Vo確認(Vin(typ.)'!G523</f>
        <v>7.1316377542239646</v>
      </c>
      <c r="E499">
        <f>'Vo確認(Vin(max))'!G523</f>
        <v>7.329884876127144</v>
      </c>
      <c r="F499">
        <f>'Vo確認(Vin(max))'!H523</f>
        <v>12</v>
      </c>
    </row>
    <row r="500" spans="2:6" x14ac:dyDescent="0.15">
      <c r="B500" s="23">
        <v>267.5</v>
      </c>
      <c r="C500">
        <f>'Vo確認(Vin(min))'!G524</f>
        <v>4.3524991497968193</v>
      </c>
      <c r="D500">
        <f>'Vo確認(Vin(typ.)'!G524</f>
        <v>7.1258986736830385</v>
      </c>
      <c r="E500">
        <f>'Vo確認(Vin(max))'!G524</f>
        <v>7.3239986396749108</v>
      </c>
      <c r="F500">
        <f>'Vo確認(Vin(max))'!H524</f>
        <v>12</v>
      </c>
    </row>
    <row r="501" spans="2:6" x14ac:dyDescent="0.15">
      <c r="B501" s="23">
        <v>268</v>
      </c>
      <c r="C501">
        <f>'Vo確認(Vin(min))'!G525</f>
        <v>4.3488255540406584</v>
      </c>
      <c r="D501">
        <f>'Vo確認(Vin(typ.)'!G525</f>
        <v>7.1201678643034274</v>
      </c>
      <c r="E501">
        <f>'Vo確認(Vin(max))'!G525</f>
        <v>7.3181208864650529</v>
      </c>
      <c r="F501">
        <f>'Vo確認(Vin(max))'!H525</f>
        <v>12</v>
      </c>
    </row>
    <row r="502" spans="2:6" x14ac:dyDescent="0.15">
      <c r="B502" s="23">
        <v>268.5</v>
      </c>
      <c r="C502">
        <f>'Vo確認(Vin(min))'!G526</f>
        <v>4.3451572281925754</v>
      </c>
      <c r="D502">
        <f>'Vo確認(Vin(typ.)'!G526</f>
        <v>7.1144452759804171</v>
      </c>
      <c r="E502">
        <f>'Vo確認(Vin(max))'!G526</f>
        <v>7.312251565108121</v>
      </c>
      <c r="F502">
        <f>'Vo確認(Vin(max))'!H526</f>
        <v>12</v>
      </c>
    </row>
    <row r="503" spans="2:6" x14ac:dyDescent="0.15">
      <c r="B503" s="23">
        <v>269</v>
      </c>
      <c r="C503">
        <f>'Vo確認(Vin(min))'!G527</f>
        <v>4.3414941405350005</v>
      </c>
      <c r="D503">
        <f>'Vo確認(Vin(typ.)'!G527</f>
        <v>7.1087308592346004</v>
      </c>
      <c r="E503">
        <f>'Vo確認(Vin(max))'!G527</f>
        <v>7.3063906248560002</v>
      </c>
      <c r="F503">
        <f>'Vo確認(Vin(max))'!H527</f>
        <v>12</v>
      </c>
    </row>
    <row r="504" spans="2:6" x14ac:dyDescent="0.15">
      <c r="B504" s="23">
        <v>269.5</v>
      </c>
      <c r="C504">
        <f>'Vo確認(Vin(min))'!G528</f>
        <v>4.337836259745794</v>
      </c>
      <c r="D504">
        <f>'Vo確認(Vin(typ.)'!G528</f>
        <v>7.1030245652034383</v>
      </c>
      <c r="E504">
        <f>'Vo確認(Vin(max))'!G528</f>
        <v>7.3005380155932702</v>
      </c>
      <c r="F504">
        <f>'Vo確認(Vin(max))'!H528</f>
        <v>12</v>
      </c>
    </row>
    <row r="505" spans="2:6" x14ac:dyDescent="0.15">
      <c r="B505" s="23">
        <v>270</v>
      </c>
      <c r="C505">
        <f>'Vo確認(Vin(min))'!G529</f>
        <v>4.3341835548929097</v>
      </c>
      <c r="D505">
        <f>'Vo確認(Vin(typ.)'!G529</f>
        <v>7.097326345632939</v>
      </c>
      <c r="E505">
        <f>'Vo確認(Vin(max))'!G529</f>
        <v>7.294693687828655</v>
      </c>
      <c r="F505">
        <f>'Vo確認(Vin(max))'!H529</f>
        <v>12</v>
      </c>
    </row>
    <row r="506" spans="2:6" x14ac:dyDescent="0.15">
      <c r="B506" s="23">
        <v>270.5</v>
      </c>
      <c r="C506">
        <f>'Vo確認(Vin(min))'!G530</f>
        <v>4.3305359954291482</v>
      </c>
      <c r="D506">
        <f>'Vo確認(Vin(typ.)'!G530</f>
        <v>7.091636152869472</v>
      </c>
      <c r="E506">
        <f>'Vo確認(Vin(max))'!G530</f>
        <v>7.2888575926866368</v>
      </c>
      <c r="F506">
        <f>'Vo確認(Vin(max))'!H530</f>
        <v>12</v>
      </c>
    </row>
    <row r="507" spans="2:6" x14ac:dyDescent="0.15">
      <c r="B507" s="23">
        <v>271</v>
      </c>
      <c r="C507">
        <f>'Vo確認(Vin(min))'!G531</f>
        <v>4.3268935511869824</v>
      </c>
      <c r="D507">
        <f>'Vo確認(Vin(typ.)'!G531</f>
        <v>7.0859539398516924</v>
      </c>
      <c r="E507">
        <f>'Vo確認(Vin(max))'!G531</f>
        <v>7.2830296818991727</v>
      </c>
      <c r="F507">
        <f>'Vo確認(Vin(max))'!H531</f>
        <v>12</v>
      </c>
    </row>
    <row r="508" spans="2:6" x14ac:dyDescent="0.15">
      <c r="B508" s="23">
        <v>271.5</v>
      </c>
      <c r="C508">
        <f>'Vo確認(Vin(min))'!G532</f>
        <v>4.3232561923734512</v>
      </c>
      <c r="D508">
        <f>'Vo確認(Vin(typ.)'!G532</f>
        <v>7.0802796601025824</v>
      </c>
      <c r="E508">
        <f>'Vo確認(Vin(max))'!G532</f>
        <v>7.2772099077975207</v>
      </c>
      <c r="F508">
        <f>'Vo確認(Vin(max))'!H532</f>
        <v>12</v>
      </c>
    </row>
    <row r="509" spans="2:6" x14ac:dyDescent="0.15">
      <c r="B509" s="23">
        <v>272</v>
      </c>
      <c r="C509">
        <f>'Vo確認(Vin(min))'!G533</f>
        <v>4.3196238895651344</v>
      </c>
      <c r="D509">
        <f>'Vo確認(Vin(typ.)'!G533</f>
        <v>7.0746132677216096</v>
      </c>
      <c r="E509">
        <f>'Vo確認(Vin(max))'!G533</f>
        <v>7.2713982233042147</v>
      </c>
      <c r="F509">
        <f>'Vo確認(Vin(max))'!H533</f>
        <v>12</v>
      </c>
    </row>
    <row r="510" spans="2:6" x14ac:dyDescent="0.15">
      <c r="B510" s="23">
        <v>272.5</v>
      </c>
      <c r="C510">
        <f>'Vo確認(Vin(min))'!G534</f>
        <v>4.3159966137032004</v>
      </c>
      <c r="D510">
        <f>'Vo確認(Vin(typ.)'!G534</f>
        <v>7.0689547173769931</v>
      </c>
      <c r="E510">
        <f>'Vo確認(Vin(max))'!G534</f>
        <v>7.2655945819251206</v>
      </c>
      <c r="F510">
        <f>'Vo確認(Vin(max))'!H534</f>
        <v>12</v>
      </c>
    </row>
    <row r="511" spans="2:6" x14ac:dyDescent="0.15">
      <c r="B511" s="23">
        <v>273</v>
      </c>
      <c r="C511">
        <f>'Vo確認(Vin(min))'!G535</f>
        <v>4.3123743360885172</v>
      </c>
      <c r="D511">
        <f>'Vo確認(Vin(typ.)'!G535</f>
        <v>7.0633039642980853</v>
      </c>
      <c r="E511">
        <f>'Vo確認(Vin(max))'!G535</f>
        <v>7.2597989377416265</v>
      </c>
      <c r="F511">
        <f>'Vo確認(Vin(max))'!H535</f>
        <v>12</v>
      </c>
    </row>
    <row r="512" spans="2:6" x14ac:dyDescent="0.15">
      <c r="B512" s="23">
        <v>273.5</v>
      </c>
      <c r="C512">
        <f>'Vo確認(Vin(min))'!G536</f>
        <v>4.3087570283768368</v>
      </c>
      <c r="D512">
        <f>'Vo確認(Vin(typ.)'!G536</f>
        <v>7.057660964267864</v>
      </c>
      <c r="E512">
        <f>'Vo確認(Vin(max))'!G536</f>
        <v>7.2540112454029382</v>
      </c>
      <c r="F512">
        <f>'Vo確認(Vin(max))'!H536</f>
        <v>12</v>
      </c>
    </row>
    <row r="513" spans="2:6" x14ac:dyDescent="0.15">
      <c r="B513" s="23">
        <v>274</v>
      </c>
      <c r="C513">
        <f>'Vo確認(Vin(min))'!G537</f>
        <v>4.305144662574059</v>
      </c>
      <c r="D513">
        <f>'Vo確認(Vin(typ.)'!G537</f>
        <v>7.0520256736155336</v>
      </c>
      <c r="E513">
        <f>'Vo確認(Vin(max))'!G537</f>
        <v>7.248231460118495</v>
      </c>
      <c r="F513">
        <f>'Vo確認(Vin(max))'!H537</f>
        <v>12</v>
      </c>
    </row>
    <row r="514" spans="2:6" x14ac:dyDescent="0.15">
      <c r="B514" s="23">
        <v>274.5</v>
      </c>
      <c r="C514">
        <f>'Vo確認(Vin(min))'!G538</f>
        <v>4.3015372110315502</v>
      </c>
      <c r="D514">
        <f>'Vo確認(Vin(typ.)'!G538</f>
        <v>7.046398049209218</v>
      </c>
      <c r="E514">
        <f>'Vo確認(Vin(max))'!G538</f>
        <v>7.2424595376504808</v>
      </c>
      <c r="F514">
        <f>'Vo確認(Vin(max))'!H538</f>
        <v>12</v>
      </c>
    </row>
    <row r="515" spans="2:6" x14ac:dyDescent="0.15">
      <c r="B515" s="23">
        <v>275</v>
      </c>
      <c r="C515">
        <f>'Vo確認(Vin(min))'!G539</f>
        <v>4.2979346464415231</v>
      </c>
      <c r="D515">
        <f>'Vo確認(Vin(typ.)'!G539</f>
        <v>7.0407780484487761</v>
      </c>
      <c r="E515">
        <f>'Vo確認(Vin(max))'!G539</f>
        <v>7.2366954343064362</v>
      </c>
      <c r="F515">
        <f>'Vo確認(Vin(max))'!H539</f>
        <v>12</v>
      </c>
    </row>
    <row r="516" spans="2:6" x14ac:dyDescent="0.15">
      <c r="B516" s="23">
        <v>275.5</v>
      </c>
      <c r="C516">
        <f>'Vo確認(Vin(min))'!G540</f>
        <v>4.2943369418325084</v>
      </c>
      <c r="D516">
        <f>'Vo確認(Vin(typ.)'!G540</f>
        <v>7.0351656292587119</v>
      </c>
      <c r="E516">
        <f>'Vo確認(Vin(max))'!G540</f>
        <v>7.2309391069320128</v>
      </c>
      <c r="F516">
        <f>'Vo確認(Vin(max))'!H540</f>
        <v>12</v>
      </c>
    </row>
    <row r="517" spans="2:6" x14ac:dyDescent="0.15">
      <c r="B517" s="23">
        <v>276</v>
      </c>
      <c r="C517">
        <f>'Vo確認(Vin(min))'!G541</f>
        <v>4.2907440705648616</v>
      </c>
      <c r="D517">
        <f>'Vo確認(Vin(typ.)'!G541</f>
        <v>7.0295607500811848</v>
      </c>
      <c r="E517">
        <f>'Vo確認(Vin(max))'!G541</f>
        <v>7.2251905129037786</v>
      </c>
      <c r="F517">
        <f>'Vo確認(Vin(max))'!H541</f>
        <v>12</v>
      </c>
    </row>
    <row r="518" spans="2:6" x14ac:dyDescent="0.15">
      <c r="B518" s="23">
        <v>276.5</v>
      </c>
      <c r="C518">
        <f>'Vo確認(Vin(min))'!G542</f>
        <v>4.287156006326355</v>
      </c>
      <c r="D518">
        <f>'Vo確認(Vin(typ.)'!G542</f>
        <v>7.0239633698691133</v>
      </c>
      <c r="E518">
        <f>'Vo確認(Vin(max))'!G542</f>
        <v>7.2194496101221679</v>
      </c>
      <c r="F518">
        <f>'Vo確認(Vin(max))'!H542</f>
        <v>12</v>
      </c>
    </row>
    <row r="519" spans="2:6" x14ac:dyDescent="0.15">
      <c r="B519" s="23">
        <v>277</v>
      </c>
      <c r="C519">
        <f>'Vo確認(Vin(min))'!G543</f>
        <v>4.2835727231278158</v>
      </c>
      <c r="D519">
        <f>'Vo確認(Vin(typ.)'!G543</f>
        <v>7.0183734480793936</v>
      </c>
      <c r="E519">
        <f>'Vo確認(Vin(max))'!G543</f>
        <v>7.2137163570045066</v>
      </c>
      <c r="F519">
        <f>'Vo確認(Vin(max))'!H543</f>
        <v>12</v>
      </c>
    </row>
    <row r="520" spans="2:6" x14ac:dyDescent="0.15">
      <c r="B520" s="23">
        <v>277.5</v>
      </c>
      <c r="C520">
        <f>'Vo確認(Vin(min))'!G544</f>
        <v>4.2799941952988432</v>
      </c>
      <c r="D520">
        <f>'Vo確認(Vin(typ.)'!G544</f>
        <v>7.0127909446661949</v>
      </c>
      <c r="E520">
        <f>'Vo確認(Vin(max))'!G544</f>
        <v>7.207990712478149</v>
      </c>
      <c r="F520">
        <f>'Vo確認(Vin(max))'!H544</f>
        <v>12</v>
      </c>
    </row>
    <row r="521" spans="2:6" x14ac:dyDescent="0.15">
      <c r="B521" s="23">
        <v>278</v>
      </c>
      <c r="C521">
        <f>'Vo確認(Vin(min))'!G545</f>
        <v>4.2764203974835686</v>
      </c>
      <c r="D521">
        <f>'Vo確認(Vin(typ.)'!G545</f>
        <v>7.0072158200743653</v>
      </c>
      <c r="E521">
        <f>'Vo確認(Vin(max))'!G545</f>
        <v>7.2022726359737081</v>
      </c>
      <c r="F521">
        <f>'Vo確認(Vin(max))'!H545</f>
        <v>12</v>
      </c>
    </row>
    <row r="522" spans="2:6" x14ac:dyDescent="0.15">
      <c r="B522" s="23">
        <v>278.5</v>
      </c>
      <c r="C522">
        <f>'Vo確認(Vin(min))'!G546</f>
        <v>4.2728513046364833</v>
      </c>
      <c r="D522">
        <f>'Vo確認(Vin(typ.)'!G546</f>
        <v>7.0016480352329147</v>
      </c>
      <c r="E522">
        <f>'Vo確認(Vin(max))'!G546</f>
        <v>7.196562087418374</v>
      </c>
      <c r="F522">
        <f>'Vo確認(Vin(max))'!H546</f>
        <v>12</v>
      </c>
    </row>
    <row r="523" spans="2:6" x14ac:dyDescent="0.15">
      <c r="B523" s="23">
        <v>279</v>
      </c>
      <c r="C523">
        <f>'Vo確認(Vin(min))'!G547</f>
        <v>4.2692868920183402</v>
      </c>
      <c r="D523">
        <f>'Vo確認(Vin(typ.)'!G547</f>
        <v>6.9960875515486105</v>
      </c>
      <c r="E523">
        <f>'Vo確認(Vin(max))'!G547</f>
        <v>7.1908590272293429</v>
      </c>
      <c r="F523">
        <f>'Vo確認(Vin(max))'!H547</f>
        <v>12</v>
      </c>
    </row>
    <row r="524" spans="2:6" x14ac:dyDescent="0.15">
      <c r="B524" s="23">
        <v>279.5</v>
      </c>
      <c r="C524">
        <f>'Vo確認(Vin(min))'!G548</f>
        <v>4.2657271351920745</v>
      </c>
      <c r="D524">
        <f>'Vo確認(Vin(typ.)'!G548</f>
        <v>6.9905343308996359</v>
      </c>
      <c r="E524">
        <f>'Vo確認(Vin(max))'!G548</f>
        <v>7.1851634163073195</v>
      </c>
      <c r="F524">
        <f>'Vo確認(Vin(max))'!H548</f>
        <v>12</v>
      </c>
    </row>
    <row r="525" spans="2:6" x14ac:dyDescent="0.15">
      <c r="B525" s="23">
        <v>280</v>
      </c>
      <c r="C525">
        <f>'Vo確認(Vin(min))'!G549</f>
        <v>4.2621720100188263</v>
      </c>
      <c r="D525">
        <f>'Vo確認(Vin(typ.)'!G549</f>
        <v>6.9849883356293683</v>
      </c>
      <c r="E525">
        <f>'Vo確認(Vin(max))'!G549</f>
        <v>7.1794752160301218</v>
      </c>
      <c r="F525">
        <f>'Vo確認(Vin(max))'!H549</f>
        <v>12</v>
      </c>
    </row>
    <row r="526" spans="2:6" x14ac:dyDescent="0.15">
      <c r="B526" s="23">
        <v>280.5</v>
      </c>
      <c r="C526">
        <f>'Vo確認(Vin(min))'!G550</f>
        <v>4.2586214926539858</v>
      </c>
      <c r="D526">
        <f>'Vo確認(Vin(typ.)'!G550</f>
        <v>6.9794495285402176</v>
      </c>
      <c r="E526">
        <f>'Vo確認(Vin(max))'!G550</f>
        <v>7.1737943882463764</v>
      </c>
      <c r="F526">
        <f>'Vo確認(Vin(max))'!H550</f>
        <v>12</v>
      </c>
    </row>
    <row r="527" spans="2:6" x14ac:dyDescent="0.15">
      <c r="B527" s="23">
        <v>281</v>
      </c>
      <c r="C527">
        <f>'Vo確認(Vin(min))'!G551</f>
        <v>4.2550755595433127</v>
      </c>
      <c r="D527">
        <f>'Vo確認(Vin(typ.)'!G551</f>
        <v>6.9739178728875677</v>
      </c>
      <c r="E527">
        <f>'Vo確認(Vin(max))'!G551</f>
        <v>7.1681208952692996</v>
      </c>
      <c r="F527">
        <f>'Vo確認(Vin(max))'!H551</f>
        <v>12</v>
      </c>
    </row>
    <row r="528" spans="2:6" x14ac:dyDescent="0.15">
      <c r="B528" s="23">
        <v>281.5</v>
      </c>
      <c r="C528">
        <f>'Vo確認(Vin(min))'!G552</f>
        <v>4.2515341874191002</v>
      </c>
      <c r="D528">
        <f>'Vo確認(Vin(typ.)'!G552</f>
        <v>6.9683933323737959</v>
      </c>
      <c r="E528">
        <f>'Vo確認(Vin(max))'!G552</f>
        <v>7.16245469987056</v>
      </c>
      <c r="F528">
        <f>'Vo確認(Vin(max))'!H552</f>
        <v>12</v>
      </c>
    </row>
    <row r="529" spans="2:6" x14ac:dyDescent="0.15">
      <c r="B529" s="23">
        <v>282</v>
      </c>
      <c r="C529">
        <f>'Vo確認(Vin(min))'!G553</f>
        <v>4.2479973532963964</v>
      </c>
      <c r="D529">
        <f>'Vo確認(Vin(typ.)'!G553</f>
        <v>6.9628758711423773</v>
      </c>
      <c r="E529">
        <f>'Vo確認(Vin(max))'!G553</f>
        <v>7.156795765274234</v>
      </c>
      <c r="F529">
        <f>'Vo確認(Vin(max))'!H553</f>
        <v>12</v>
      </c>
    </row>
    <row r="530" spans="2:6" x14ac:dyDescent="0.15">
      <c r="B530" s="23">
        <v>282.5</v>
      </c>
      <c r="C530">
        <f>'Vo確認(Vin(min))'!G554</f>
        <v>4.2444650344692789</v>
      </c>
      <c r="D530">
        <f>'Vo確認(Vin(typ.)'!G554</f>
        <v>6.9573654537720762</v>
      </c>
      <c r="E530">
        <f>'Vo確認(Vin(max))'!G554</f>
        <v>7.1511440551508478</v>
      </c>
      <c r="F530">
        <f>'Vo確認(Vin(max))'!H554</f>
        <v>12</v>
      </c>
    </row>
    <row r="531" spans="2:6" x14ac:dyDescent="0.15">
      <c r="B531" s="23">
        <v>283</v>
      </c>
      <c r="C531">
        <f>'Vo確認(Vin(min))'!G555</f>
        <v>4.2409372085071784</v>
      </c>
      <c r="D531">
        <f>'Vo確認(Vin(typ.)'!G555</f>
        <v>6.9518620452711977</v>
      </c>
      <c r="E531">
        <f>'Vo確認(Vin(max))'!G555</f>
        <v>7.1454995336114848</v>
      </c>
      <c r="F531">
        <f>'Vo確認(Vin(max))'!H555</f>
        <v>12</v>
      </c>
    </row>
    <row r="532" spans="2:6" x14ac:dyDescent="0.15">
      <c r="B532" s="23">
        <v>283.5</v>
      </c>
      <c r="C532">
        <f>'Vo確認(Vin(min))'!G556</f>
        <v>4.2374138532512564</v>
      </c>
      <c r="D532">
        <f>'Vo確認(Vin(typ.)'!G556</f>
        <v>6.9463656110719585</v>
      </c>
      <c r="E532">
        <f>'Vo確認(Vin(max))'!G556</f>
        <v>7.1398621652020093</v>
      </c>
      <c r="F532">
        <f>'Vo確認(Vin(max))'!H556</f>
        <v>12</v>
      </c>
    </row>
    <row r="533" spans="2:6" x14ac:dyDescent="0.15">
      <c r="B533" s="23">
        <v>284</v>
      </c>
      <c r="C533">
        <f>'Vo確認(Vin(min))'!G557</f>
        <v>4.2338949468108291</v>
      </c>
      <c r="D533">
        <f>'Vo確認(Vin(typ.)'!G557</f>
        <v>6.9408761170248932</v>
      </c>
      <c r="E533">
        <f>'Vo確認(Vin(max))'!G557</f>
        <v>7.1342319148973266</v>
      </c>
      <c r="F533">
        <f>'Vo確認(Vin(max))'!H557</f>
        <v>12</v>
      </c>
    </row>
    <row r="534" spans="2:6" x14ac:dyDescent="0.15">
      <c r="B534" s="23">
        <v>284.5</v>
      </c>
      <c r="C534">
        <f>'Vo確認(Vin(min))'!G558</f>
        <v>4.230380467559848</v>
      </c>
      <c r="D534">
        <f>'Vo確認(Vin(typ.)'!G558</f>
        <v>6.9353935293933633</v>
      </c>
      <c r="E534">
        <f>'Vo確認(Vin(max))'!G558</f>
        <v>7.1286087480957558</v>
      </c>
      <c r="F534">
        <f>'Vo確認(Vin(max))'!H558</f>
        <v>12</v>
      </c>
    </row>
    <row r="535" spans="2:6" x14ac:dyDescent="0.15">
      <c r="B535" s="23">
        <v>285</v>
      </c>
      <c r="C535">
        <f>'Vo確認(Vin(min))'!G559</f>
        <v>4.2268703941334191</v>
      </c>
      <c r="D535">
        <f>'Vo確認(Vin(typ.)'!G559</f>
        <v>6.9299178148481344</v>
      </c>
      <c r="E535">
        <f>'Vo確認(Vin(max))'!G559</f>
        <v>7.1229926306134717</v>
      </c>
      <c r="F535">
        <f>'Vo確認(Vin(max))'!H559</f>
        <v>12</v>
      </c>
    </row>
    <row r="536" spans="2:6" x14ac:dyDescent="0.15">
      <c r="B536" s="23">
        <v>285.5</v>
      </c>
      <c r="C536">
        <f>'Vo確認(Vin(min))'!G560</f>
        <v>4.2233647054243821</v>
      </c>
      <c r="D536">
        <f>'Vo確認(Vin(typ.)'!G560</f>
        <v>6.9244489404620362</v>
      </c>
      <c r="E536">
        <f>'Vo確認(Vin(max))'!G560</f>
        <v>7.117383528679011</v>
      </c>
      <c r="F536">
        <f>'Vo確認(Vin(max))'!H560</f>
        <v>12</v>
      </c>
    </row>
    <row r="537" spans="2:6" x14ac:dyDescent="0.15">
      <c r="B537" s="23">
        <v>286</v>
      </c>
      <c r="C537">
        <f>'Vo確認(Vin(min))'!G561</f>
        <v>4.2198633805799233</v>
      </c>
      <c r="D537">
        <f>'Vo確認(Vin(typ.)'!G561</f>
        <v>6.9189868737046814</v>
      </c>
      <c r="E537">
        <f>'Vo確認(Vin(max))'!G561</f>
        <v>7.1117814089278779</v>
      </c>
      <c r="F537">
        <f>'Vo確認(Vin(max))'!H561</f>
        <v>12</v>
      </c>
    </row>
    <row r="538" spans="2:6" x14ac:dyDescent="0.15">
      <c r="B538" s="23">
        <v>286.5</v>
      </c>
      <c r="C538">
        <f>'Vo確認(Vin(min))'!G562</f>
        <v>4.2163663989982467</v>
      </c>
      <c r="D538">
        <f>'Vo確認(Vin(typ.)'!G562</f>
        <v>6.9135315824372645</v>
      </c>
      <c r="E538">
        <f>'Vo確認(Vin(max))'!G562</f>
        <v>7.1061862383971945</v>
      </c>
      <c r="F538">
        <f>'Vo確認(Vin(max))'!H562</f>
        <v>12</v>
      </c>
    </row>
    <row r="539" spans="2:6" x14ac:dyDescent="0.15">
      <c r="B539" s="23">
        <v>287</v>
      </c>
      <c r="C539">
        <f>'Vo確認(Vin(min))'!G563</f>
        <v>4.2128737403252865</v>
      </c>
      <c r="D539">
        <f>'Vo確認(Vin(typ.)'!G563</f>
        <v>6.9080830349074462</v>
      </c>
      <c r="E539">
        <f>'Vo確認(Vin(max))'!G563</f>
        <v>7.1005979845204577</v>
      </c>
      <c r="F539">
        <f>'Vo確認(Vin(max))'!H563</f>
        <v>12</v>
      </c>
    </row>
    <row r="540" spans="2:6" x14ac:dyDescent="0.15">
      <c r="B540" s="23">
        <v>287.5</v>
      </c>
      <c r="C540">
        <f>'Vo確認(Vin(min))'!G564</f>
        <v>4.2093853844514628</v>
      </c>
      <c r="D540">
        <f>'Vo確認(Vin(typ.)'!G564</f>
        <v>6.9026411997442807</v>
      </c>
      <c r="E540">
        <f>'Vo確認(Vin(max))'!G564</f>
        <v>7.0950166151223399</v>
      </c>
      <c r="F540">
        <f>'Vo確認(Vin(max))'!H564</f>
        <v>12</v>
      </c>
    </row>
    <row r="541" spans="2:6" x14ac:dyDescent="0.15">
      <c r="B541" s="23">
        <v>288</v>
      </c>
      <c r="C541">
        <f>'Vo確認(Vin(min))'!G565</f>
        <v>4.205901311508482</v>
      </c>
      <c r="D541">
        <f>'Vo確認(Vin(typ.)'!G565</f>
        <v>6.8972060459532321</v>
      </c>
      <c r="E541">
        <f>'Vo確認(Vin(max))'!G565</f>
        <v>7.0894420984135715</v>
      </c>
      <c r="F541">
        <f>'Vo確認(Vin(max))'!H565</f>
        <v>12</v>
      </c>
    </row>
    <row r="542" spans="2:6" x14ac:dyDescent="0.15">
      <c r="B542" s="23">
        <v>288.5</v>
      </c>
      <c r="C542">
        <f>'Vo確認(Vin(min))'!G566</f>
        <v>4.2024215018661906</v>
      </c>
      <c r="D542">
        <f>'Vo確認(Vin(typ.)'!G566</f>
        <v>6.8917775429112558</v>
      </c>
      <c r="E542">
        <f>'Vo確認(Vin(max))'!G566</f>
        <v>7.083874402985904</v>
      </c>
      <c r="F542">
        <f>'Vo確認(Vin(max))'!H566</f>
        <v>12</v>
      </c>
    </row>
    <row r="543" spans="2:6" x14ac:dyDescent="0.15">
      <c r="B543" s="23">
        <v>289</v>
      </c>
      <c r="C543">
        <f>'Vo確認(Vin(min))'!G567</f>
        <v>4.1989459361294506</v>
      </c>
      <c r="D543">
        <f>'Vo確認(Vin(typ.)'!G567</f>
        <v>6.8863556603619429</v>
      </c>
      <c r="E543">
        <f>'Vo確認(Vin(max))'!G567</f>
        <v>7.0783134978071205</v>
      </c>
      <c r="F543">
        <f>'Vo確認(Vin(max))'!H567</f>
        <v>12</v>
      </c>
    </row>
    <row r="544" spans="2:6" x14ac:dyDescent="0.15">
      <c r="B544" s="23">
        <v>289.5</v>
      </c>
      <c r="C544">
        <f>'Vo確認(Vin(min))'!G568</f>
        <v>4.195474595135086</v>
      </c>
      <c r="D544">
        <f>'Vo確認(Vin(typ.)'!G568</f>
        <v>6.8809403684107338</v>
      </c>
      <c r="E544">
        <f>'Vo確認(Vin(max))'!G568</f>
        <v>7.0727593522161376</v>
      </c>
      <c r="F544">
        <f>'Vo確認(Vin(max))'!H568</f>
        <v>12</v>
      </c>
    </row>
    <row r="545" spans="2:6" x14ac:dyDescent="0.15">
      <c r="B545" s="23">
        <v>290</v>
      </c>
      <c r="C545">
        <f>'Vo確認(Vin(min))'!G569</f>
        <v>4.1920074599488437</v>
      </c>
      <c r="D545">
        <f>'Vo確認(Vin(typ.)'!G569</f>
        <v>6.8755316375201962</v>
      </c>
      <c r="E545">
        <f>'Vo確認(Vin(max))'!G569</f>
        <v>7.0672119359181504</v>
      </c>
      <c r="F545">
        <f>'Vo確認(Vin(max))'!H569</f>
        <v>12</v>
      </c>
    </row>
    <row r="546" spans="2:6" x14ac:dyDescent="0.15">
      <c r="B546" s="23">
        <v>290.5</v>
      </c>
      <c r="C546">
        <f>'Vo確認(Vin(min))'!G570</f>
        <v>4.1885445118624141</v>
      </c>
      <c r="D546">
        <f>'Vo確認(Vin(typ.)'!G570</f>
        <v>6.8701294385053657</v>
      </c>
      <c r="E546">
        <f>'Vo確認(Vin(max))'!G570</f>
        <v>7.0616712189798623</v>
      </c>
      <c r="F546">
        <f>'Vo確認(Vin(max))'!H570</f>
        <v>12</v>
      </c>
    </row>
    <row r="547" spans="2:6" x14ac:dyDescent="0.15">
      <c r="B547" s="23">
        <v>291</v>
      </c>
      <c r="C547">
        <f>'Vo確認(Vin(min))'!G571</f>
        <v>4.185085732390486</v>
      </c>
      <c r="D547">
        <f>'Vo確認(Vin(typ.)'!G571</f>
        <v>6.8647337425291575</v>
      </c>
      <c r="E547">
        <f>'Vo確認(Vin(max))'!G571</f>
        <v>7.0561371718247772</v>
      </c>
      <c r="F547">
        <f>'Vo確認(Vin(max))'!H571</f>
        <v>12</v>
      </c>
    </row>
    <row r="548" spans="2:6" x14ac:dyDescent="0.15">
      <c r="B548" s="23">
        <v>291.5</v>
      </c>
      <c r="C548">
        <f>'Vo確認(Vin(min))'!G572</f>
        <v>4.1816311032678355</v>
      </c>
      <c r="D548">
        <f>'Vo確認(Vin(typ.)'!G572</f>
        <v>6.8593445210978228</v>
      </c>
      <c r="E548">
        <f>'Vo確認(Vin(max))'!G572</f>
        <v>7.0506097652285362</v>
      </c>
      <c r="F548">
        <f>'Vo確認(Vin(max))'!H572</f>
        <v>12</v>
      </c>
    </row>
    <row r="549" spans="2:6" x14ac:dyDescent="0.15">
      <c r="B549" s="23">
        <v>292</v>
      </c>
      <c r="C549">
        <f>'Vo確認(Vin(min))'!G573</f>
        <v>4.1781806064464728</v>
      </c>
      <c r="D549">
        <f>'Vo確認(Vin(typ.)'!G573</f>
        <v>6.8539617460564983</v>
      </c>
      <c r="E549">
        <f>'Vo確認(Vin(max))'!G573</f>
        <v>7.0450889703143567</v>
      </c>
      <c r="F549">
        <f>'Vo確認(Vin(max))'!H573</f>
        <v>12</v>
      </c>
    </row>
    <row r="550" spans="2:6" x14ac:dyDescent="0.15">
      <c r="B550" s="23">
        <v>292.5</v>
      </c>
      <c r="C550">
        <f>'Vo確認(Vin(min))'!G574</f>
        <v>4.174734224092802</v>
      </c>
      <c r="D550">
        <f>'Vo確認(Vin(typ.)'!G574</f>
        <v>6.8485853895847706</v>
      </c>
      <c r="E550">
        <f>'Vo確認(Vin(max))'!G574</f>
        <v>7.0395747585484827</v>
      </c>
      <c r="F550">
        <f>'Vo確認(Vin(max))'!H574</f>
        <v>12</v>
      </c>
    </row>
    <row r="551" spans="2:6" x14ac:dyDescent="0.15">
      <c r="B551" s="23">
        <v>293</v>
      </c>
      <c r="C551">
        <f>'Vo確認(Vin(min))'!G575</f>
        <v>4.1712919385848402</v>
      </c>
      <c r="D551">
        <f>'Vo確認(Vin(typ.)'!G575</f>
        <v>6.8432154241923504</v>
      </c>
      <c r="E551">
        <f>'Vo確認(Vin(max))'!G575</f>
        <v>7.0340671017357437</v>
      </c>
      <c r="F551">
        <f>'Vo確認(Vin(max))'!H575</f>
        <v>12</v>
      </c>
    </row>
    <row r="552" spans="2:6" x14ac:dyDescent="0.15">
      <c r="B552" s="23">
        <v>293.5</v>
      </c>
      <c r="C552">
        <f>'Vo確認(Vin(min))'!G576</f>
        <v>4.1678537325094638</v>
      </c>
      <c r="D552">
        <f>'Vo確認(Vin(typ.)'!G576</f>
        <v>6.8378518227147635</v>
      </c>
      <c r="E552">
        <f>'Vo確認(Vin(max))'!G576</f>
        <v>7.0285659720151425</v>
      </c>
      <c r="F552">
        <f>'Vo確認(Vin(max))'!H576</f>
        <v>12</v>
      </c>
    </row>
    <row r="553" spans="2:6" x14ac:dyDescent="0.15">
      <c r="B553" s="23">
        <v>294</v>
      </c>
      <c r="C553">
        <f>'Vo確認(Vin(min))'!G577</f>
        <v>4.1644195886596966</v>
      </c>
      <c r="D553">
        <f>'Vo確認(Vin(typ.)'!G577</f>
        <v>6.8324945583091266</v>
      </c>
      <c r="E553">
        <f>'Vo確認(Vin(max))'!G577</f>
        <v>7.0230713418555153</v>
      </c>
      <c r="F553">
        <f>'Vo確認(Vin(max))'!H577</f>
        <v>12</v>
      </c>
    </row>
    <row r="554" spans="2:6" x14ac:dyDescent="0.15">
      <c r="B554" s="23">
        <v>294.5</v>
      </c>
      <c r="C554">
        <f>'Vo確認(Vin(min))'!G578</f>
        <v>4.1609894900320326</v>
      </c>
      <c r="D554">
        <f>'Vo確認(Vin(typ.)'!G578</f>
        <v>6.8271436044499696</v>
      </c>
      <c r="E554">
        <f>'Vo確認(Vin(max))'!G578</f>
        <v>7.0175831840512517</v>
      </c>
      <c r="F554">
        <f>'Vo確認(Vin(max))'!H578</f>
        <v>12</v>
      </c>
    </row>
    <row r="555" spans="2:6" x14ac:dyDescent="0.15">
      <c r="B555" s="23">
        <v>295</v>
      </c>
      <c r="C555">
        <f>'Vo確認(Vin(min))'!G579</f>
        <v>4.1575634198237896</v>
      </c>
      <c r="D555">
        <f>'Vo確認(Vin(typ.)'!G579</f>
        <v>6.8217989349251109</v>
      </c>
      <c r="E555">
        <f>'Vo確認(Vin(max))'!G579</f>
        <v>7.0121014717180623</v>
      </c>
      <c r="F555">
        <f>'Vo確認(Vin(max))'!H579</f>
        <v>12</v>
      </c>
    </row>
    <row r="556" spans="2:6" x14ac:dyDescent="0.15">
      <c r="B556" s="23">
        <v>295.5</v>
      </c>
      <c r="C556">
        <f>'Vo確認(Vin(min))'!G580</f>
        <v>4.1541413614305087</v>
      </c>
      <c r="D556">
        <f>'Vo確認(Vin(typ.)'!G580</f>
        <v>6.8164605238315934</v>
      </c>
      <c r="E556">
        <f>'Vo確認(Vin(max))'!G580</f>
        <v>7.0066261782888137</v>
      </c>
      <c r="F556">
        <f>'Vo確認(Vin(max))'!H580</f>
        <v>12</v>
      </c>
    </row>
    <row r="557" spans="2:6" x14ac:dyDescent="0.15">
      <c r="B557" s="23">
        <v>296</v>
      </c>
      <c r="C557">
        <f>'Vo確認(Vin(min))'!G581</f>
        <v>4.1507232984433884</v>
      </c>
      <c r="D557">
        <f>'Vo確認(Vin(typ.)'!G581</f>
        <v>6.8111283455716851</v>
      </c>
      <c r="E557">
        <f>'Vo確認(Vin(max))'!G581</f>
        <v>7.0011572775094209</v>
      </c>
      <c r="F557">
        <f>'Vo確認(Vin(max))'!H581</f>
        <v>12</v>
      </c>
    </row>
    <row r="558" spans="2:6" x14ac:dyDescent="0.15">
      <c r="B558" s="23">
        <v>296.5</v>
      </c>
      <c r="C558">
        <f>'Vo確認(Vin(min))'!G582</f>
        <v>4.1473092146467332</v>
      </c>
      <c r="D558">
        <f>'Vo確認(Vin(typ.)'!G582</f>
        <v>6.8058023748489029</v>
      </c>
      <c r="E558">
        <f>'Vo確認(Vin(max))'!G582</f>
        <v>6.9956947434347727</v>
      </c>
      <c r="F558">
        <f>'Vo確認(Vin(max))'!H582</f>
        <v>12</v>
      </c>
    </row>
    <row r="559" spans="2:6" x14ac:dyDescent="0.15">
      <c r="B559" s="23">
        <v>297</v>
      </c>
      <c r="C559">
        <f>'Vo確認(Vin(min))'!G583</f>
        <v>4.1438990940154632</v>
      </c>
      <c r="D559">
        <f>'Vo確認(Vin(typ.)'!G583</f>
        <v>6.8004825866641214</v>
      </c>
      <c r="E559">
        <f>'Vo確認(Vin(max))'!G583</f>
        <v>6.9902385504247402</v>
      </c>
      <c r="F559">
        <f>'Vo確認(Vin(max))'!H583</f>
        <v>12</v>
      </c>
    </row>
    <row r="560" spans="2:6" x14ac:dyDescent="0.15">
      <c r="B560" s="23">
        <v>297.5</v>
      </c>
      <c r="C560">
        <f>'Vo確認(Vin(min))'!G584</f>
        <v>4.1404929207126449</v>
      </c>
      <c r="D560">
        <f>'Vo確認(Vin(typ.)'!G584</f>
        <v>6.7951689563117252</v>
      </c>
      <c r="E560">
        <f>'Vo確認(Vin(max))'!G584</f>
        <v>6.9847886731402307</v>
      </c>
      <c r="F560">
        <f>'Vo確認(Vin(max))'!H584</f>
        <v>12</v>
      </c>
    </row>
    <row r="561" spans="2:6" x14ac:dyDescent="0.15">
      <c r="B561" s="23">
        <v>298</v>
      </c>
      <c r="C561">
        <f>'Vo確認(Vin(min))'!G585</f>
        <v>4.1370906790870485</v>
      </c>
      <c r="D561">
        <f>'Vo確認(Vin(typ.)'!G585</f>
        <v>6.7898614593757953</v>
      </c>
      <c r="E561">
        <f>'Vo確認(Vin(max))'!G585</f>
        <v>6.9793450865392774</v>
      </c>
      <c r="F561">
        <f>'Vo確認(Vin(max))'!H585</f>
        <v>12</v>
      </c>
    </row>
    <row r="562" spans="2:6" x14ac:dyDescent="0.15">
      <c r="B562" s="23">
        <v>298.5</v>
      </c>
      <c r="C562">
        <f>'Vo確認(Vin(min))'!G586</f>
        <v>4.1336923536707539</v>
      </c>
      <c r="D562">
        <f>'Vo確認(Vin(typ.)'!G586</f>
        <v>6.784560071726375</v>
      </c>
      <c r="E562">
        <f>'Vo確認(Vin(max))'!G586</f>
        <v>6.9739077658732054</v>
      </c>
      <c r="F562">
        <f>'Vo確認(Vin(max))'!H586</f>
        <v>12</v>
      </c>
    </row>
    <row r="563" spans="2:6" x14ac:dyDescent="0.15">
      <c r="B563" s="23">
        <v>299</v>
      </c>
      <c r="C563">
        <f>'Vo確認(Vin(min))'!G587</f>
        <v>4.1302979291767645</v>
      </c>
      <c r="D563">
        <f>'Vo確認(Vin(typ.)'!G587</f>
        <v>6.779264769515752</v>
      </c>
      <c r="E563">
        <f>'Vo確認(Vin(max))'!G587</f>
        <v>6.9684766866828234</v>
      </c>
      <c r="F563">
        <f>'Vo確認(Vin(max))'!H587</f>
        <v>12</v>
      </c>
    </row>
    <row r="564" spans="2:6" x14ac:dyDescent="0.15">
      <c r="B564" s="23">
        <v>299.5</v>
      </c>
      <c r="C564">
        <f>'Vo確認(Vin(min))'!G588</f>
        <v>4.1269073904966858</v>
      </c>
      <c r="D564">
        <f>'Vo確認(Vin(typ.)'!G588</f>
        <v>6.7739755291748285</v>
      </c>
      <c r="E564">
        <f>'Vo確認(Vin(max))'!G588</f>
        <v>6.9630518247946966</v>
      </c>
      <c r="F564">
        <f>'Vo確認(Vin(max))'!H588</f>
        <v>12</v>
      </c>
    </row>
    <row r="565" spans="2:6" x14ac:dyDescent="0.15">
      <c r="B565" s="23">
        <v>300</v>
      </c>
      <c r="C565">
        <f>'Vo確認(Vin(min))'!G589</f>
        <v>4.1235207226984016</v>
      </c>
      <c r="D565">
        <f>'Vo確認(Vin(typ.)'!G589</f>
        <v>6.7686923274095072</v>
      </c>
      <c r="E565">
        <f>'Vo確認(Vin(max))'!G589</f>
        <v>6.9576331563174429</v>
      </c>
      <c r="F565">
        <f>'Vo確認(Vin(max))'!H589</f>
        <v>12</v>
      </c>
    </row>
    <row r="566" spans="2:6" x14ac:dyDescent="0.15">
      <c r="B566" s="23">
        <v>300.5</v>
      </c>
      <c r="C566">
        <f>'Vo確認(Vin(min))'!G590</f>
        <v>4.1201379110238046</v>
      </c>
      <c r="D566">
        <f>'Vo確認(Vin(typ.)'!G590</f>
        <v>6.7634151411971359</v>
      </c>
      <c r="E566">
        <f>'Vo確認(Vin(max))'!G590</f>
        <v>6.9522206576380876</v>
      </c>
      <c r="F566">
        <f>'Vo確認(Vin(max))'!H590</f>
        <v>12</v>
      </c>
    </row>
    <row r="567" spans="2:6" x14ac:dyDescent="0.15">
      <c r="B567" s="23">
        <v>301</v>
      </c>
      <c r="C567">
        <f>'Vo確認(Vin(min))'!G591</f>
        <v>4.1167589408865419</v>
      </c>
      <c r="D567">
        <f>'Vo確認(Vin(typ.)'!G591</f>
        <v>6.7581439477830054</v>
      </c>
      <c r="E567">
        <f>'Vo確認(Vin(max))'!G591</f>
        <v>6.9468143054184672</v>
      </c>
      <c r="F567">
        <f>'Vo確認(Vin(max))'!H591</f>
        <v>12</v>
      </c>
    </row>
    <row r="568" spans="2:6" x14ac:dyDescent="0.15">
      <c r="B568" s="23">
        <v>301.5</v>
      </c>
      <c r="C568">
        <f>'Vo確認(Vin(min))'!G592</f>
        <v>4.1133837978698056</v>
      </c>
      <c r="D568">
        <f>'Vo確認(Vin(typ.)'!G592</f>
        <v>6.7528787246768962</v>
      </c>
      <c r="E568">
        <f>'Vo確認(Vin(max))'!G592</f>
        <v>6.9414140765916885</v>
      </c>
      <c r="F568">
        <f>'Vo確認(Vin(max))'!H592</f>
        <v>12</v>
      </c>
    </row>
    <row r="569" spans="2:6" x14ac:dyDescent="0.15">
      <c r="B569" s="23">
        <v>302</v>
      </c>
      <c r="C569">
        <f>'Vo確認(Vin(min))'!G593</f>
        <v>4.1100124677241308</v>
      </c>
      <c r="D569">
        <f>'Vo確認(Vin(typ.)'!G593</f>
        <v>6.7476194496496449</v>
      </c>
      <c r="E569">
        <f>'Vo確認(Vin(max))'!G593</f>
        <v>6.9360199483586102</v>
      </c>
      <c r="F569">
        <f>'Vo確認(Vin(max))'!H593</f>
        <v>12</v>
      </c>
    </row>
    <row r="570" spans="2:6" x14ac:dyDescent="0.15">
      <c r="B570" s="23">
        <v>302.5</v>
      </c>
      <c r="C570">
        <f>'Vo確認(Vin(min))'!G594</f>
        <v>4.1066449363652531</v>
      </c>
      <c r="D570">
        <f>'Vo確認(Vin(typ.)'!G594</f>
        <v>6.742366100729793</v>
      </c>
      <c r="E570">
        <f>'Vo確認(Vin(max))'!G594</f>
        <v>6.9306318981844033</v>
      </c>
      <c r="F570">
        <f>'Vo確認(Vin(max))'!H594</f>
        <v>12</v>
      </c>
    </row>
    <row r="571" spans="2:6" x14ac:dyDescent="0.15">
      <c r="B571" s="23">
        <v>303</v>
      </c>
      <c r="C571">
        <f>'Vo確認(Vin(min))'!G595</f>
        <v>4.1032811898719572</v>
      </c>
      <c r="D571">
        <f>'Vo確認(Vin(typ.)'!G595</f>
        <v>6.737118656200253</v>
      </c>
      <c r="E571">
        <f>'Vo確認(Vin(max))'!G595</f>
        <v>6.9252499037951312</v>
      </c>
      <c r="F571">
        <f>'Vo確認(Vin(max))'!H595</f>
        <v>12</v>
      </c>
    </row>
    <row r="572" spans="2:6" x14ac:dyDescent="0.15">
      <c r="B572" s="23">
        <v>303.5</v>
      </c>
      <c r="C572">
        <f>'Vo確認(Vin(min))'!G596</f>
        <v>4.0999212144839916</v>
      </c>
      <c r="D572">
        <f>'Vo確認(Vin(typ.)'!G596</f>
        <v>6.7318770945950277</v>
      </c>
      <c r="E572">
        <f>'Vo確認(Vin(max))'!G596</f>
        <v>6.9198739431743865</v>
      </c>
      <c r="F572">
        <f>'Vo確認(Vin(max))'!H596</f>
        <v>12</v>
      </c>
    </row>
    <row r="573" spans="2:6" x14ac:dyDescent="0.15">
      <c r="B573" s="23">
        <v>304</v>
      </c>
      <c r="C573">
        <f>'Vo確認(Vin(min))'!G597</f>
        <v>4.0965649965999837</v>
      </c>
      <c r="D573">
        <f>'Vo確認(Vin(typ.)'!G597</f>
        <v>6.7266413946959744</v>
      </c>
      <c r="E573">
        <f>'Vo確認(Vin(max))'!G597</f>
        <v>6.9145039945599738</v>
      </c>
      <c r="F573">
        <f>'Vo確認(Vin(max))'!H597</f>
        <v>12</v>
      </c>
    </row>
    <row r="574" spans="2:6" x14ac:dyDescent="0.15">
      <c r="B574" s="23">
        <v>304.5</v>
      </c>
      <c r="C574">
        <f>'Vo確認(Vin(min))'!G598</f>
        <v>4.0932125227753886</v>
      </c>
      <c r="D574">
        <f>'Vo確認(Vin(typ.)'!G598</f>
        <v>6.7214115355296054</v>
      </c>
      <c r="E574">
        <f>'Vo確認(Vin(max))'!G598</f>
        <v>6.9091400364406219</v>
      </c>
      <c r="F574">
        <f>'Vo確認(Vin(max))'!H598</f>
        <v>12</v>
      </c>
    </row>
    <row r="575" spans="2:6" x14ac:dyDescent="0.15">
      <c r="B575" s="23">
        <v>305</v>
      </c>
      <c r="C575">
        <f>'Vo確認(Vin(min))'!G599</f>
        <v>4.0898637797204778</v>
      </c>
      <c r="D575">
        <f>'Vo確認(Vin(typ.)'!G599</f>
        <v>6.7161874963639443</v>
      </c>
      <c r="E575">
        <f>'Vo確認(Vin(max))'!G599</f>
        <v>6.9037820475527631</v>
      </c>
      <c r="F575">
        <f>'Vo確認(Vin(max))'!H599</f>
        <v>12</v>
      </c>
    </row>
    <row r="576" spans="2:6" x14ac:dyDescent="0.15">
      <c r="B576" s="23">
        <v>305.5</v>
      </c>
      <c r="C576">
        <f>'Vo確認(Vin(min))'!G600</f>
        <v>4.0865187542983348</v>
      </c>
      <c r="D576">
        <f>'Vo確認(Vin(typ.)'!G600</f>
        <v>6.7109692567054022</v>
      </c>
      <c r="E576">
        <f>'Vo確認(Vin(max))'!G600</f>
        <v>6.8984300068773345</v>
      </c>
      <c r="F576">
        <f>'Vo確認(Vin(max))'!H600</f>
        <v>12</v>
      </c>
    </row>
    <row r="577" spans="2:6" x14ac:dyDescent="0.15">
      <c r="B577" s="23">
        <v>306</v>
      </c>
      <c r="C577">
        <f>'Vo確認(Vin(min))'!G601</f>
        <v>4.0831774335228932</v>
      </c>
      <c r="D577">
        <f>'Vo確認(Vin(typ.)'!G601</f>
        <v>6.705756796295713</v>
      </c>
      <c r="E577">
        <f>'Vo確認(Vin(max))'!G601</f>
        <v>6.8930838936366285</v>
      </c>
      <c r="F577">
        <f>'Vo確認(Vin(max))'!H601</f>
        <v>12</v>
      </c>
    </row>
    <row r="578" spans="2:6" x14ac:dyDescent="0.15">
      <c r="B578" s="23">
        <v>306.5</v>
      </c>
      <c r="C578">
        <f>'Vo確認(Vin(min))'!G602</f>
        <v>4.0798398045569879</v>
      </c>
      <c r="D578">
        <f>'Vo確認(Vin(typ.)'!G602</f>
        <v>6.700550095108901</v>
      </c>
      <c r="E578">
        <f>'Vo確認(Vin(max))'!G602</f>
        <v>6.8877436872911808</v>
      </c>
      <c r="F578">
        <f>'Vo確認(Vin(max))'!H602</f>
        <v>12</v>
      </c>
    </row>
    <row r="579" spans="2:6" x14ac:dyDescent="0.15">
      <c r="B579" s="23">
        <v>307</v>
      </c>
      <c r="C579">
        <f>'Vo確認(Vin(min))'!G603</f>
        <v>4.0765058547104429</v>
      </c>
      <c r="D579">
        <f>'Vo確認(Vin(typ.)'!G603</f>
        <v>6.6953491333482908</v>
      </c>
      <c r="E579">
        <f>'Vo確認(Vin(max))'!G603</f>
        <v>6.8824093675367086</v>
      </c>
      <c r="F579">
        <f>'Vo確認(Vin(max))'!H603</f>
        <v>12</v>
      </c>
    </row>
    <row r="580" spans="2:6" x14ac:dyDescent="0.15">
      <c r="B580" s="23">
        <v>307.5</v>
      </c>
      <c r="C580">
        <f>'Vo確認(Vin(min))'!G604</f>
        <v>4.0731755714381741</v>
      </c>
      <c r="D580">
        <f>'Vo確認(Vin(typ.)'!G604</f>
        <v>6.6901538914435514</v>
      </c>
      <c r="E580">
        <f>'Vo確認(Vin(max))'!G604</f>
        <v>6.8770809143010778</v>
      </c>
      <c r="F580">
        <f>'Vo確認(Vin(max))'!H604</f>
        <v>12</v>
      </c>
    </row>
    <row r="581" spans="2:6" x14ac:dyDescent="0.15">
      <c r="B581" s="23">
        <v>308</v>
      </c>
      <c r="C581">
        <f>'Vo確認(Vin(min))'!G605</f>
        <v>4.0698489423383251</v>
      </c>
      <c r="D581">
        <f>'Vo確認(Vin(typ.)'!G605</f>
        <v>6.6849643500477862</v>
      </c>
      <c r="E581">
        <f>'Vo確認(Vin(max))'!G605</f>
        <v>6.8717583077413193</v>
      </c>
      <c r="F581">
        <f>'Vo確認(Vin(max))'!H605</f>
        <v>12</v>
      </c>
    </row>
    <row r="582" spans="2:6" x14ac:dyDescent="0.15">
      <c r="B582" s="23">
        <v>308.5</v>
      </c>
      <c r="C582">
        <f>'Vo確認(Vin(min))'!G606</f>
        <v>4.0665259551504214</v>
      </c>
      <c r="D582">
        <f>'Vo確認(Vin(typ.)'!G606</f>
        <v>6.6797804900346573</v>
      </c>
      <c r="E582">
        <f>'Vo確認(Vin(max))'!G606</f>
        <v>6.8664415282406743</v>
      </c>
      <c r="F582">
        <f>'Vo確認(Vin(max))'!H606</f>
        <v>12</v>
      </c>
    </row>
    <row r="583" spans="2:6" x14ac:dyDescent="0.15">
      <c r="B583" s="23">
        <v>309</v>
      </c>
      <c r="C583">
        <f>'Vo確認(Vin(min))'!G607</f>
        <v>4.0632065977535543</v>
      </c>
      <c r="D583">
        <f>'Vo確認(Vin(typ.)'!G607</f>
        <v>6.6746022924955444</v>
      </c>
      <c r="E583">
        <f>'Vo確認(Vin(max))'!G607</f>
        <v>6.8611305564056861</v>
      </c>
      <c r="F583">
        <f>'Vo確認(Vin(max))'!H607</f>
        <v>12</v>
      </c>
    </row>
    <row r="584" spans="2:6" x14ac:dyDescent="0.15">
      <c r="B584" s="23">
        <v>309.5</v>
      </c>
      <c r="C584">
        <f>'Vo確認(Vin(min))'!G608</f>
        <v>4.0598908581645796</v>
      </c>
      <c r="D584">
        <f>'Vo確認(Vin(typ.)'!G608</f>
        <v>6.6694297387367447</v>
      </c>
      <c r="E584">
        <f>'Vo確認(Vin(max))'!G608</f>
        <v>6.8558253730633281</v>
      </c>
      <c r="F584">
        <f>'Vo確認(Vin(max))'!H608</f>
        <v>12</v>
      </c>
    </row>
    <row r="585" spans="2:6" x14ac:dyDescent="0.15">
      <c r="B585" s="23">
        <v>310</v>
      </c>
      <c r="C585">
        <f>'Vo確認(Vin(min))'!G609</f>
        <v>4.0565787245363545</v>
      </c>
      <c r="D585">
        <f>'Vo確認(Vin(typ.)'!G609</f>
        <v>6.6642628102767132</v>
      </c>
      <c r="E585">
        <f>'Vo確認(Vin(max))'!G609</f>
        <v>6.8505259592581673</v>
      </c>
      <c r="F585">
        <f>'Vo確認(Vin(max))'!H609</f>
        <v>12</v>
      </c>
    </row>
    <row r="586" spans="2:6" x14ac:dyDescent="0.15">
      <c r="B586" s="23">
        <v>310.5</v>
      </c>
      <c r="C586">
        <f>'Vo確認(Vin(min))'!G610</f>
        <v>4.0532701851559771</v>
      </c>
      <c r="D586">
        <f>'Vo確認(Vin(typ.)'!G610</f>
        <v>6.6591014888433229</v>
      </c>
      <c r="E586">
        <f>'Vo確認(Vin(max))'!G610</f>
        <v>6.845232296249562</v>
      </c>
      <c r="F586">
        <f>'Vo確認(Vin(max))'!H610</f>
        <v>12</v>
      </c>
    </row>
    <row r="587" spans="2:6" x14ac:dyDescent="0.15">
      <c r="B587" s="23">
        <v>311</v>
      </c>
      <c r="C587">
        <f>'Vo確認(Vin(min))'!G611</f>
        <v>4.0499652284430656</v>
      </c>
      <c r="D587">
        <f>'Vo確認(Vin(typ.)'!G611</f>
        <v>6.6539457563711819</v>
      </c>
      <c r="E587">
        <f>'Vo確認(Vin(max))'!G611</f>
        <v>6.8399443655089049</v>
      </c>
      <c r="F587">
        <f>'Vo確認(Vin(max))'!H611</f>
        <v>12</v>
      </c>
    </row>
    <row r="588" spans="2:6" x14ac:dyDescent="0.15">
      <c r="B588" s="23">
        <v>311.5</v>
      </c>
      <c r="C588">
        <f>'Vo確認(Vin(min))'!G612</f>
        <v>4.0466638429480559</v>
      </c>
      <c r="D588">
        <f>'Vo確認(Vin(typ.)'!G612</f>
        <v>6.6487955949989672</v>
      </c>
      <c r="E588">
        <f>'Vo確認(Vin(max))'!G612</f>
        <v>6.8346621487168884</v>
      </c>
      <c r="F588">
        <f>'Vo確認(Vin(max))'!H612</f>
        <v>12</v>
      </c>
    </row>
    <row r="589" spans="2:6" x14ac:dyDescent="0.15">
      <c r="B589" s="23">
        <v>312</v>
      </c>
      <c r="C589">
        <f>'Vo確認(Vin(min))'!G613</f>
        <v>4.0433660173505181</v>
      </c>
      <c r="D589">
        <f>'Vo確認(Vin(typ.)'!G613</f>
        <v>6.6436509870668079</v>
      </c>
      <c r="E589">
        <f>'Vo確認(Vin(max))'!G613</f>
        <v>6.8293856277608285</v>
      </c>
      <c r="F589">
        <f>'Vo確認(Vin(max))'!H613</f>
        <v>12</v>
      </c>
    </row>
    <row r="590" spans="2:6" x14ac:dyDescent="0.15">
      <c r="B590" s="23">
        <v>312.5</v>
      </c>
      <c r="C590">
        <f>'Vo確認(Vin(min))'!G614</f>
        <v>4.040071740457492</v>
      </c>
      <c r="D590">
        <f>'Vo確認(Vin(typ.)'!G614</f>
        <v>6.6385119151136873</v>
      </c>
      <c r="E590">
        <f>'Vo確認(Vin(max))'!G614</f>
        <v>6.8241147847319867</v>
      </c>
      <c r="F590">
        <f>'Vo確認(Vin(max))'!H614</f>
        <v>12</v>
      </c>
    </row>
    <row r="591" spans="2:6" x14ac:dyDescent="0.15">
      <c r="B591" s="23">
        <v>313</v>
      </c>
      <c r="C591">
        <f>'Vo確認(Vin(min))'!G615</f>
        <v>4.0367810012018532</v>
      </c>
      <c r="D591">
        <f>'Vo確認(Vin(typ.)'!G615</f>
        <v>6.6333783618748914</v>
      </c>
      <c r="E591">
        <f>'Vo確認(Vin(max))'!G615</f>
        <v>6.8188496019229659</v>
      </c>
      <c r="F591">
        <f>'Vo確認(Vin(max))'!H615</f>
        <v>12</v>
      </c>
    </row>
    <row r="592" spans="2:6" x14ac:dyDescent="0.15">
      <c r="B592" s="23">
        <v>313.5</v>
      </c>
      <c r="C592">
        <f>'Vo確認(Vin(min))'!G616</f>
        <v>4.033493788640695</v>
      </c>
      <c r="D592">
        <f>'Vo確認(Vin(typ.)'!G616</f>
        <v>6.6282503102794843</v>
      </c>
      <c r="E592">
        <f>'Vo確認(Vin(max))'!G616</f>
        <v>6.8135900618251126</v>
      </c>
      <c r="F592">
        <f>'Vo確認(Vin(max))'!H616</f>
        <v>12</v>
      </c>
    </row>
    <row r="593" spans="2:6" x14ac:dyDescent="0.15">
      <c r="B593" s="23">
        <v>314</v>
      </c>
      <c r="C593">
        <f>'Vo確認(Vin(min))'!G617</f>
        <v>4.0302100919537276</v>
      </c>
      <c r="D593">
        <f>'Vo確認(Vin(typ.)'!G617</f>
        <v>6.6231277434478164</v>
      </c>
      <c r="E593">
        <f>'Vo確認(Vin(max))'!G617</f>
        <v>6.8083361471259654</v>
      </c>
      <c r="F593">
        <f>'Vo確認(Vin(max))'!H617</f>
        <v>12</v>
      </c>
    </row>
    <row r="594" spans="2:6" x14ac:dyDescent="0.15">
      <c r="B594" s="23">
        <v>314.5</v>
      </c>
      <c r="C594">
        <f>'Vo確認(Vin(min))'!G618</f>
        <v>4.026929900441707</v>
      </c>
      <c r="D594">
        <f>'Vo確認(Vin(typ.)'!G618</f>
        <v>6.6180106446890639</v>
      </c>
      <c r="E594">
        <f>'Vo確認(Vin(max))'!G618</f>
        <v>6.8030878407067323</v>
      </c>
      <c r="F594">
        <f>'Vo確認(Vin(max))'!H618</f>
        <v>12</v>
      </c>
    </row>
    <row r="595" spans="2:6" x14ac:dyDescent="0.15">
      <c r="B595" s="23">
        <v>315</v>
      </c>
      <c r="C595">
        <f>'Vo確認(Vin(min))'!G619</f>
        <v>4.0236532035248755</v>
      </c>
      <c r="D595">
        <f>'Vo確認(Vin(typ.)'!G619</f>
        <v>6.6128989974988066</v>
      </c>
      <c r="E595">
        <f>'Vo確認(Vin(max))'!G619</f>
        <v>6.7978451256398014</v>
      </c>
      <c r="F595">
        <f>'Vo確認(Vin(max))'!H619</f>
        <v>12</v>
      </c>
    </row>
    <row r="596" spans="2:6" x14ac:dyDescent="0.15">
      <c r="B596" s="23">
        <v>315.5</v>
      </c>
      <c r="C596">
        <f>'Vo確認(Vin(min))'!G620</f>
        <v>4.0203799907414259</v>
      </c>
      <c r="D596">
        <f>'Vo確認(Vin(typ.)'!G620</f>
        <v>6.607792785556625</v>
      </c>
      <c r="E596">
        <f>'Vo確認(Vin(max))'!G620</f>
        <v>6.7926079851862813</v>
      </c>
      <c r="F596">
        <f>'Vo確認(Vin(max))'!H620</f>
        <v>12</v>
      </c>
    </row>
    <row r="597" spans="2:6" x14ac:dyDescent="0.15">
      <c r="B597" s="23">
        <v>316</v>
      </c>
      <c r="C597">
        <f>'Vo確認(Vin(min))'!G621</f>
        <v>4.0171102517459856</v>
      </c>
      <c r="D597">
        <f>'Vo確認(Vin(typ.)'!G621</f>
        <v>6.602691992723738</v>
      </c>
      <c r="E597">
        <f>'Vo確認(Vin(max))'!G621</f>
        <v>6.7873764027935772</v>
      </c>
      <c r="F597">
        <f>'Vo確認(Vin(max))'!H621</f>
        <v>12</v>
      </c>
    </row>
    <row r="598" spans="2:6" x14ac:dyDescent="0.15">
      <c r="B598" s="23">
        <v>316.5</v>
      </c>
      <c r="C598">
        <f>'Vo確認(Vin(min))'!G622</f>
        <v>4.0138439763081264</v>
      </c>
      <c r="D598">
        <f>'Vo確認(Vin(typ.)'!G622</f>
        <v>6.5975966030406763</v>
      </c>
      <c r="E598">
        <f>'Vo確認(Vin(max))'!G622</f>
        <v>6.7821503620930015</v>
      </c>
      <c r="F598">
        <f>'Vo確認(Vin(max))'!H622</f>
        <v>12</v>
      </c>
    </row>
    <row r="599" spans="2:6" x14ac:dyDescent="0.15">
      <c r="B599" s="23">
        <v>317</v>
      </c>
      <c r="C599">
        <f>'Vo確認(Vin(min))'!G623</f>
        <v>4.0105811543108727</v>
      </c>
      <c r="D599">
        <f>'Vo確認(Vin(typ.)'!G623</f>
        <v>6.5925066007249615</v>
      </c>
      <c r="E599">
        <f>'Vo確認(Vin(max))'!G623</f>
        <v>6.7769298468973966</v>
      </c>
      <c r="F599">
        <f>'Vo確認(Vin(max))'!H623</f>
        <v>12</v>
      </c>
    </row>
    <row r="600" spans="2:6" x14ac:dyDescent="0.15">
      <c r="B600" s="23">
        <v>317.5</v>
      </c>
      <c r="C600">
        <f>'Vo確認(Vin(min))'!G624</f>
        <v>4.0073217757492587</v>
      </c>
      <c r="D600">
        <f>'Vo確認(Vin(typ.)'!G624</f>
        <v>6.587421970168843</v>
      </c>
      <c r="E600">
        <f>'Vo確認(Vin(max))'!G624</f>
        <v>6.7717148411988131</v>
      </c>
      <c r="F600">
        <f>'Vo確認(Vin(max))'!H624</f>
        <v>12</v>
      </c>
    </row>
    <row r="601" spans="2:6" x14ac:dyDescent="0.15">
      <c r="B601" s="23">
        <v>318</v>
      </c>
      <c r="C601">
        <f>'Vo確認(Vin(min))'!G625</f>
        <v>4.0040658307288766</v>
      </c>
      <c r="D601">
        <f>'Vo確認(Vin(typ.)'!G625</f>
        <v>6.5823426959370481</v>
      </c>
      <c r="E601">
        <f>'Vo確認(Vin(max))'!G625</f>
        <v>6.7665053291662023</v>
      </c>
      <c r="F601">
        <f>'Vo確認(Vin(max))'!H625</f>
        <v>12</v>
      </c>
    </row>
    <row r="602" spans="2:6" x14ac:dyDescent="0.15">
      <c r="B602" s="23">
        <v>318.5</v>
      </c>
      <c r="C602">
        <f>'Vo確認(Vin(min))'!G626</f>
        <v>4.0008133094644638</v>
      </c>
      <c r="D602">
        <f>'Vo確認(Vin(typ.)'!G626</f>
        <v>6.5772687627645636</v>
      </c>
      <c r="E602">
        <f>'Vo確認(Vin(max))'!G626</f>
        <v>6.7613012951431415</v>
      </c>
      <c r="F602">
        <f>'Vo確認(Vin(max))'!H626</f>
        <v>12</v>
      </c>
    </row>
    <row r="603" spans="2:6" x14ac:dyDescent="0.15">
      <c r="B603" s="23">
        <v>319</v>
      </c>
      <c r="C603">
        <f>'Vo確認(Vin(min))'!G627</f>
        <v>3.9975642022784919</v>
      </c>
      <c r="D603">
        <f>'Vo確認(Vin(typ.)'!G627</f>
        <v>6.5722001555544471</v>
      </c>
      <c r="E603">
        <f>'Vo確認(Vin(max))'!G627</f>
        <v>6.7561027236455873</v>
      </c>
      <c r="F603">
        <f>'Vo確認(Vin(max))'!H627</f>
        <v>12</v>
      </c>
    </row>
    <row r="604" spans="2:6" x14ac:dyDescent="0.15">
      <c r="B604" s="23">
        <v>319.5</v>
      </c>
      <c r="C604">
        <f>'Vo確認(Vin(min))'!G628</f>
        <v>3.9943184995997911</v>
      </c>
      <c r="D604">
        <f>'Vo確認(Vin(typ.)'!G628</f>
        <v>6.5671368593756743</v>
      </c>
      <c r="E604">
        <f>'Vo確認(Vin(max))'!G628</f>
        <v>6.7509095993596659</v>
      </c>
      <c r="F604">
        <f>'Vo確認(Vin(max))'!H628</f>
        <v>12</v>
      </c>
    </row>
    <row r="605" spans="2:6" x14ac:dyDescent="0.15">
      <c r="B605" s="23">
        <v>320</v>
      </c>
      <c r="C605">
        <f>'Vo確認(Vin(min))'!G629</f>
        <v>3.9910761919621698</v>
      </c>
      <c r="D605">
        <f>'Vo確認(Vin(typ.)'!G629</f>
        <v>6.5620788594609838</v>
      </c>
      <c r="E605">
        <f>'Vo確認(Vin(max))'!G629</f>
        <v>6.7457219071394716</v>
      </c>
      <c r="F605">
        <f>'Vo確認(Vin(max))'!H629</f>
        <v>12</v>
      </c>
    </row>
    <row r="606" spans="2:6" x14ac:dyDescent="0.15">
      <c r="B606" s="23">
        <v>320.5</v>
      </c>
      <c r="C606">
        <f>'Vo確認(Vin(min))'!G630</f>
        <v>3.9878372700030771</v>
      </c>
      <c r="D606">
        <f>'Vo確認(Vin(typ.)'!G630</f>
        <v>6.5570261412048012</v>
      </c>
      <c r="E606">
        <f>'Vo確認(Vin(max))'!G630</f>
        <v>6.740539632004924</v>
      </c>
      <c r="F606">
        <f>'Vo確認(Vin(max))'!H630</f>
        <v>12</v>
      </c>
    </row>
    <row r="607" spans="2:6" x14ac:dyDescent="0.15">
      <c r="B607" s="23">
        <v>321</v>
      </c>
      <c r="C607">
        <f>'Vo確認(Vin(min))'!G631</f>
        <v>3.9846017244622653</v>
      </c>
      <c r="D607">
        <f>'Vo確認(Vin(typ.)'!G631</f>
        <v>6.5519786901611345</v>
      </c>
      <c r="E607">
        <f>'Vo確認(Vin(max))'!G631</f>
        <v>6.7353627591396252</v>
      </c>
      <c r="F607">
        <f>'Vo確認(Vin(max))'!H631</f>
        <v>12</v>
      </c>
    </row>
    <row r="608" spans="2:6" x14ac:dyDescent="0.15">
      <c r="B608" s="23">
        <v>321.5</v>
      </c>
      <c r="C608">
        <f>'Vo確認(Vin(min))'!G632</f>
        <v>3.9813695461804701</v>
      </c>
      <c r="D608">
        <f>'Vo確認(Vin(typ.)'!G632</f>
        <v>6.5469364920415334</v>
      </c>
      <c r="E608">
        <f>'Vo確認(Vin(max))'!G632</f>
        <v>6.7301912738887522</v>
      </c>
      <c r="F608">
        <f>'Vo確認(Vin(max))'!H632</f>
        <v>12</v>
      </c>
    </row>
    <row r="609" spans="2:6" x14ac:dyDescent="0.15">
      <c r="B609" s="23">
        <v>322</v>
      </c>
      <c r="C609">
        <f>'Vo確認(Vin(min))'!G633</f>
        <v>3.9781407260981152</v>
      </c>
      <c r="D609">
        <f>'Vo確認(Vin(typ.)'!G633</f>
        <v>6.5418995327130602</v>
      </c>
      <c r="E609">
        <f>'Vo確認(Vin(max))'!G633</f>
        <v>6.7250251617569852</v>
      </c>
      <c r="F609">
        <f>'Vo確認(Vin(max))'!H633</f>
        <v>12</v>
      </c>
    </row>
    <row r="610" spans="2:6" x14ac:dyDescent="0.15">
      <c r="B610" s="23">
        <v>322.5</v>
      </c>
      <c r="C610">
        <f>'Vo確認(Vin(min))'!G634</f>
        <v>3.9749152552540319</v>
      </c>
      <c r="D610">
        <f>'Vo確認(Vin(typ.)'!G634</f>
        <v>6.5368677981962904</v>
      </c>
      <c r="E610">
        <f>'Vo確認(Vin(max))'!G634</f>
        <v>6.7198644084064512</v>
      </c>
      <c r="F610">
        <f>'Vo確認(Vin(max))'!H634</f>
        <v>12</v>
      </c>
    </row>
    <row r="611" spans="2:6" x14ac:dyDescent="0.15">
      <c r="B611" s="23">
        <v>323</v>
      </c>
      <c r="C611">
        <f>'Vo確認(Vin(min))'!G635</f>
        <v>3.971693124784188</v>
      </c>
      <c r="D611">
        <f>'Vo確認(Vin(typ.)'!G635</f>
        <v>6.5318412746633339</v>
      </c>
      <c r="E611">
        <f>'Vo確認(Vin(max))'!G635</f>
        <v>6.7147089996547011</v>
      </c>
      <c r="F611">
        <f>'Vo確認(Vin(max))'!H635</f>
        <v>12</v>
      </c>
    </row>
    <row r="612" spans="2:6" x14ac:dyDescent="0.15">
      <c r="B612" s="23">
        <v>323.5</v>
      </c>
      <c r="C612">
        <f>'Vo確認(Vin(min))'!G636</f>
        <v>3.9684743259204391</v>
      </c>
      <c r="D612">
        <f>'Vo確認(Vin(typ.)'!G636</f>
        <v>6.5268199484358842</v>
      </c>
      <c r="E612">
        <f>'Vo確認(Vin(max))'!G636</f>
        <v>6.7095589214727021</v>
      </c>
      <c r="F612">
        <f>'Vo確認(Vin(max))'!H636</f>
        <v>12</v>
      </c>
    </row>
    <row r="613" spans="2:6" x14ac:dyDescent="0.15">
      <c r="B613" s="23">
        <v>324</v>
      </c>
      <c r="C613">
        <f>'Vo確認(Vin(min))'!G637</f>
        <v>3.9652588499892976</v>
      </c>
      <c r="D613">
        <f>'Vo確認(Vin(typ.)'!G637</f>
        <v>6.5218038059833052</v>
      </c>
      <c r="E613">
        <f>'Vo確認(Vin(max))'!G637</f>
        <v>6.7044141599828766</v>
      </c>
      <c r="F613">
        <f>'Vo確認(Vin(max))'!H637</f>
        <v>12</v>
      </c>
    </row>
    <row r="614" spans="2:6" x14ac:dyDescent="0.15">
      <c r="B614" s="23">
        <v>324.5</v>
      </c>
      <c r="C614">
        <f>'Vo確認(Vin(min))'!G638</f>
        <v>3.9620466884107102</v>
      </c>
      <c r="D614">
        <f>'Vo確認(Vin(typ.)'!G638</f>
        <v>6.5167928339207082</v>
      </c>
      <c r="E614">
        <f>'Vo確認(Vin(max))'!G638</f>
        <v>6.6992747014571377</v>
      </c>
      <c r="F614">
        <f>'Vo確認(Vin(max))'!H638</f>
        <v>12</v>
      </c>
    </row>
    <row r="615" spans="2:6" x14ac:dyDescent="0.15">
      <c r="B615" s="23">
        <v>325</v>
      </c>
      <c r="C615">
        <f>'Vo確認(Vin(min))'!G639</f>
        <v>3.9588378326968567</v>
      </c>
      <c r="D615">
        <f>'Vo確認(Vin(typ.)'!G639</f>
        <v>6.5117870190070981</v>
      </c>
      <c r="E615">
        <f>'Vo確認(Vin(max))'!G639</f>
        <v>6.6941405323149725</v>
      </c>
      <c r="F615">
        <f>'Vo確認(Vin(max))'!H639</f>
        <v>12</v>
      </c>
    </row>
    <row r="616" spans="2:6" x14ac:dyDescent="0.15">
      <c r="B616" s="23">
        <v>325.5</v>
      </c>
      <c r="C616">
        <f>'Vo確認(Vin(min))'!G640</f>
        <v>3.9556322744509624</v>
      </c>
      <c r="D616">
        <f>'Vo確認(Vin(typ.)'!G640</f>
        <v>6.5067863481435015</v>
      </c>
      <c r="E616">
        <f>'Vo確認(Vin(max))'!G640</f>
        <v>6.6890116391215404</v>
      </c>
      <c r="F616">
        <f>'Vo確認(Vin(max))'!H640</f>
        <v>12</v>
      </c>
    </row>
    <row r="617" spans="2:6" x14ac:dyDescent="0.15">
      <c r="B617" s="23">
        <v>326</v>
      </c>
      <c r="C617">
        <f>'Vo確認(Vin(min))'!G641</f>
        <v>3.9524300053661201</v>
      </c>
      <c r="D617">
        <f>'Vo確認(Vin(typ.)'!G641</f>
        <v>6.5017908083711484</v>
      </c>
      <c r="E617">
        <f>'Vo確認(Vin(max))'!G641</f>
        <v>6.683888008585793</v>
      </c>
      <c r="F617">
        <f>'Vo確認(Vin(max))'!H641</f>
        <v>12</v>
      </c>
    </row>
    <row r="618" spans="2:6" x14ac:dyDescent="0.15">
      <c r="B618" s="23">
        <v>326.5</v>
      </c>
      <c r="C618">
        <f>'Vo確認(Vin(min))'!G642</f>
        <v>3.9492310172241418</v>
      </c>
      <c r="D618">
        <f>'Vo確認(Vin(typ.)'!G642</f>
        <v>6.496800386869662</v>
      </c>
      <c r="E618">
        <f>'Vo確認(Vin(max))'!G642</f>
        <v>6.6787696275586272</v>
      </c>
      <c r="F618">
        <f>'Vo確認(Vin(max))'!H642</f>
        <v>12</v>
      </c>
    </row>
    <row r="619" spans="2:6" x14ac:dyDescent="0.15">
      <c r="B619" s="23">
        <v>327</v>
      </c>
      <c r="C619">
        <f>'Vo確認(Vin(min))'!G643</f>
        <v>3.9460353018944088</v>
      </c>
      <c r="D619">
        <f>'Vo確認(Vin(typ.)'!G643</f>
        <v>6.491815070955278</v>
      </c>
      <c r="E619">
        <f>'Vo確認(Vin(max))'!G643</f>
        <v>6.6736564830310545</v>
      </c>
      <c r="F619">
        <f>'Vo確認(Vin(max))'!H643</f>
        <v>12</v>
      </c>
    </row>
    <row r="620" spans="2:6" x14ac:dyDescent="0.15">
      <c r="B620" s="23">
        <v>327.5</v>
      </c>
      <c r="C620">
        <f>'Vo確認(Vin(min))'!G644</f>
        <v>3.9428428513327387</v>
      </c>
      <c r="D620">
        <f>'Vo確認(Vin(typ.)'!G644</f>
        <v>6.4868348480790727</v>
      </c>
      <c r="E620">
        <f>'Vo確認(Vin(max))'!G644</f>
        <v>6.6685485621323828</v>
      </c>
      <c r="F620">
        <f>'Vo確認(Vin(max))'!H644</f>
        <v>12</v>
      </c>
    </row>
    <row r="621" spans="2:6" x14ac:dyDescent="0.15">
      <c r="B621" s="23">
        <v>328</v>
      </c>
      <c r="C621">
        <f>'Vo確認(Vin(min))'!G645</f>
        <v>3.9396536575802821</v>
      </c>
      <c r="D621">
        <f>'Vo確認(Vin(typ.)'!G645</f>
        <v>6.481859705825241</v>
      </c>
      <c r="E621">
        <f>'Vo確認(Vin(max))'!G645</f>
        <v>6.6634458521284525</v>
      </c>
      <c r="F621">
        <f>'Vo確認(Vin(max))'!H645</f>
        <v>12</v>
      </c>
    </row>
    <row r="622" spans="2:6" x14ac:dyDescent="0.15">
      <c r="B622" s="23">
        <v>328.5</v>
      </c>
      <c r="C622">
        <f>'Vo確認(Vin(min))'!G646</f>
        <v>3.9364677127624135</v>
      </c>
      <c r="D622">
        <f>'Vo確認(Vin(typ.)'!G646</f>
        <v>6.4768896319093665</v>
      </c>
      <c r="E622">
        <f>'Vo確認(Vin(max))'!G646</f>
        <v>6.6583483404198622</v>
      </c>
      <c r="F622">
        <f>'Vo確認(Vin(max))'!H646</f>
        <v>12</v>
      </c>
    </row>
    <row r="623" spans="2:6" x14ac:dyDescent="0.15">
      <c r="B623" s="23">
        <v>329</v>
      </c>
      <c r="C623">
        <f>'Vo確認(Vin(min))'!G647</f>
        <v>3.9332850090876472</v>
      </c>
      <c r="D623">
        <f>'Vo確認(Vin(typ.)'!G647</f>
        <v>6.4719246141767295</v>
      </c>
      <c r="E623">
        <f>'Vo確認(Vin(max))'!G647</f>
        <v>6.6532560145402355</v>
      </c>
      <c r="F623">
        <f>'Vo確認(Vin(max))'!H647</f>
        <v>12</v>
      </c>
    </row>
    <row r="624" spans="2:6" x14ac:dyDescent="0.15">
      <c r="B624" s="23">
        <v>329.5</v>
      </c>
      <c r="C624">
        <f>'Vo確認(Vin(min))'!G648</f>
        <v>3.9301055388465618</v>
      </c>
      <c r="D624">
        <f>'Vo確認(Vin(typ.)'!G648</f>
        <v>6.4669646406006365</v>
      </c>
      <c r="E624">
        <f>'Vo確認(Vin(max))'!G648</f>
        <v>6.648168862154499</v>
      </c>
      <c r="F624">
        <f>'Vo確認(Vin(max))'!H648</f>
        <v>12</v>
      </c>
    </row>
    <row r="625" spans="2:6" x14ac:dyDescent="0.15">
      <c r="B625" s="23">
        <v>330</v>
      </c>
      <c r="C625">
        <f>'Vo確認(Vin(min))'!G649</f>
        <v>3.9269292944107481</v>
      </c>
      <c r="D625">
        <f>'Vo確認(Vin(typ.)'!G649</f>
        <v>6.4620096992807667</v>
      </c>
      <c r="E625">
        <f>'Vo確認(Vin(max))'!G649</f>
        <v>6.6430868710571964</v>
      </c>
      <c r="F625">
        <f>'Vo確認(Vin(max))'!H649</f>
        <v>12</v>
      </c>
    </row>
    <row r="626" spans="2:6" x14ac:dyDescent="0.15">
      <c r="B626" s="23">
        <v>330.5</v>
      </c>
      <c r="C626">
        <f>'Vo確認(Vin(min))'!G650</f>
        <v>3.9237562682317511</v>
      </c>
      <c r="D626">
        <f>'Vo確認(Vin(typ.)'!G650</f>
        <v>6.4570597784415327</v>
      </c>
      <c r="E626">
        <f>'Vo確認(Vin(max))'!G650</f>
        <v>6.6380100291708031</v>
      </c>
      <c r="F626">
        <f>'Vo確認(Vin(max))'!H650</f>
        <v>12</v>
      </c>
    </row>
    <row r="627" spans="2:6" x14ac:dyDescent="0.15">
      <c r="B627" s="23">
        <v>331</v>
      </c>
      <c r="C627">
        <f>'Vo確認(Vin(min))'!G651</f>
        <v>3.9205864528400522</v>
      </c>
      <c r="D627">
        <f>'Vo確認(Vin(typ.)'!G651</f>
        <v>6.4521148664304819</v>
      </c>
      <c r="E627">
        <f>'Vo確認(Vin(max))'!G651</f>
        <v>6.6329383245440843</v>
      </c>
      <c r="F627">
        <f>'Vo確認(Vin(max))'!H651</f>
        <v>12</v>
      </c>
    </row>
    <row r="628" spans="2:6" x14ac:dyDescent="0.15">
      <c r="B628" s="23">
        <v>331.5</v>
      </c>
      <c r="C628">
        <f>'Vo確認(Vin(min))'!G652</f>
        <v>3.9174198408440311</v>
      </c>
      <c r="D628">
        <f>'Vo確認(Vin(typ.)'!G652</f>
        <v>6.4471749517166899</v>
      </c>
      <c r="E628">
        <f>'Vo確認(Vin(max))'!G652</f>
        <v>6.6278717453504514</v>
      </c>
      <c r="F628">
        <f>'Vo確認(Vin(max))'!H652</f>
        <v>12</v>
      </c>
    </row>
    <row r="629" spans="2:6" x14ac:dyDescent="0.15">
      <c r="B629" s="23">
        <v>332</v>
      </c>
      <c r="C629">
        <f>'Vo確認(Vin(min))'!G653</f>
        <v>3.9142564249289769</v>
      </c>
      <c r="D629">
        <f>'Vo確認(Vin(typ.)'!G653</f>
        <v>6.4422400228892052</v>
      </c>
      <c r="E629">
        <f>'Vo確認(Vin(max))'!G653</f>
        <v>6.6228102798863642</v>
      </c>
      <c r="F629">
        <f>'Vo確認(Vin(max))'!H653</f>
        <v>12</v>
      </c>
    </row>
    <row r="630" spans="2:6" x14ac:dyDescent="0.15">
      <c r="B630" s="23">
        <v>332.5</v>
      </c>
      <c r="C630">
        <f>'Vo確認(Vin(min))'!G654</f>
        <v>3.9110961978560819</v>
      </c>
      <c r="D630">
        <f>'Vo確認(Vin(typ.)'!G654</f>
        <v>6.4373100686554885</v>
      </c>
      <c r="E630">
        <f>'Vo確認(Vin(max))'!G654</f>
        <v>6.6177539165697308</v>
      </c>
      <c r="F630">
        <f>'Vo確認(Vin(max))'!H654</f>
        <v>12</v>
      </c>
    </row>
    <row r="631" spans="2:6" x14ac:dyDescent="0.15">
      <c r="B631" s="23">
        <v>333</v>
      </c>
      <c r="C631">
        <f>'Vo確認(Vin(min))'!G655</f>
        <v>3.9079391524614615</v>
      </c>
      <c r="D631">
        <f>'Vo確認(Vin(typ.)'!G655</f>
        <v>6.4323850778398795</v>
      </c>
      <c r="E631">
        <f>'Vo確認(Vin(max))'!G655</f>
        <v>6.6127026439383378</v>
      </c>
      <c r="F631">
        <f>'Vo確認(Vin(max))'!H655</f>
        <v>12</v>
      </c>
    </row>
    <row r="632" spans="2:6" x14ac:dyDescent="0.15">
      <c r="B632" s="23">
        <v>333.5</v>
      </c>
      <c r="C632">
        <f>'Vo確認(Vin(min))'!G656</f>
        <v>3.9047852816551862</v>
      </c>
      <c r="D632">
        <f>'Vo確認(Vin(typ.)'!G656</f>
        <v>6.427465039382092</v>
      </c>
      <c r="E632">
        <f>'Vo確認(Vin(max))'!G656</f>
        <v>6.6076564506482995</v>
      </c>
      <c r="F632">
        <f>'Vo確認(Vin(max))'!H656</f>
        <v>12</v>
      </c>
    </row>
    <row r="633" spans="2:6" x14ac:dyDescent="0.15">
      <c r="B633" s="23">
        <v>334</v>
      </c>
      <c r="C633">
        <f>'Vo確認(Vin(min))'!G657</f>
        <v>3.9016345784203268</v>
      </c>
      <c r="D633">
        <f>'Vo確認(Vin(typ.)'!G657</f>
        <v>6.4225499423357109</v>
      </c>
      <c r="E633">
        <f>'Vo確認(Vin(max))'!G657</f>
        <v>6.6026153254725237</v>
      </c>
      <c r="F633">
        <f>'Vo確認(Vin(max))'!H657</f>
        <v>12</v>
      </c>
    </row>
    <row r="634" spans="2:6" x14ac:dyDescent="0.15">
      <c r="B634" s="23">
        <v>334.5</v>
      </c>
      <c r="C634">
        <f>'Vo確認(Vin(min))'!G658</f>
        <v>3.8984870358120038</v>
      </c>
      <c r="D634">
        <f>'Vo確認(Vin(typ.)'!G658</f>
        <v>6.4176397758667276</v>
      </c>
      <c r="E634">
        <f>'Vo確認(Vin(max))'!G658</f>
        <v>6.5975792572992074</v>
      </c>
      <c r="F634">
        <f>'Vo確認(Vin(max))'!H658</f>
        <v>12</v>
      </c>
    </row>
    <row r="635" spans="2:6" x14ac:dyDescent="0.15">
      <c r="B635" s="23">
        <v>335</v>
      </c>
      <c r="C635">
        <f>'Vo確認(Vin(min))'!G659</f>
        <v>3.8953426469564572</v>
      </c>
      <c r="D635">
        <f>'Vo確認(Vin(typ.)'!G659</f>
        <v>6.4127345292520737</v>
      </c>
      <c r="E635">
        <f>'Vo確認(Vin(max))'!G659</f>
        <v>6.5925482351303319</v>
      </c>
      <c r="F635">
        <f>'Vo確認(Vin(max))'!H659</f>
        <v>12</v>
      </c>
    </row>
    <row r="636" spans="2:6" x14ac:dyDescent="0.15">
      <c r="B636" s="23">
        <v>335.5</v>
      </c>
      <c r="C636">
        <f>'Vo確認(Vin(min))'!G660</f>
        <v>3.892201405050121</v>
      </c>
      <c r="D636">
        <f>'Vo確認(Vin(typ.)'!G660</f>
        <v>6.4078341918781883</v>
      </c>
      <c r="E636">
        <f>'Vo確認(Vin(max))'!G660</f>
        <v>6.5875222480801936</v>
      </c>
      <c r="F636">
        <f>'Vo確認(Vin(max))'!H660</f>
        <v>12</v>
      </c>
    </row>
    <row r="637" spans="2:6" x14ac:dyDescent="0.15">
      <c r="B637" s="23">
        <v>336</v>
      </c>
      <c r="C637">
        <f>'Vo確認(Vin(min))'!G661</f>
        <v>3.8890633033587174</v>
      </c>
      <c r="D637">
        <f>'Vo確認(Vin(typ.)'!G661</f>
        <v>6.4029387532396003</v>
      </c>
      <c r="E637">
        <f>'Vo確認(Vin(max))'!G661</f>
        <v>6.58250128537395</v>
      </c>
      <c r="F637">
        <f>'Vo確認(Vin(max))'!H661</f>
        <v>12</v>
      </c>
    </row>
    <row r="638" spans="2:6" x14ac:dyDescent="0.15">
      <c r="B638" s="23">
        <v>336.5</v>
      </c>
      <c r="C638">
        <f>'Vo確認(Vin(min))'!G662</f>
        <v>3.8859283352163572</v>
      </c>
      <c r="D638">
        <f>'Vo確認(Vin(typ.)'!G662</f>
        <v>6.3980482029375167</v>
      </c>
      <c r="E638">
        <f>'Vo確認(Vin(max))'!G662</f>
        <v>6.5774853363461716</v>
      </c>
      <c r="F638">
        <f>'Vo確認(Vin(max))'!H662</f>
        <v>12</v>
      </c>
    </row>
    <row r="639" spans="2:6" x14ac:dyDescent="0.15">
      <c r="B639" s="23">
        <v>337</v>
      </c>
      <c r="C639">
        <f>'Vo確認(Vin(min))'!G663</f>
        <v>3.8827964940246429</v>
      </c>
      <c r="D639">
        <f>'Vo確認(Vin(typ.)'!G663</f>
        <v>6.3931625306784436</v>
      </c>
      <c r="E639">
        <f>'Vo確認(Vin(max))'!G663</f>
        <v>6.5724743904394298</v>
      </c>
      <c r="F639">
        <f>'Vo確認(Vin(max))'!H663</f>
        <v>12</v>
      </c>
    </row>
    <row r="640" spans="2:6" x14ac:dyDescent="0.15">
      <c r="B640" s="23">
        <v>337.5</v>
      </c>
      <c r="C640">
        <f>'Vo確認(Vin(min))'!G664</f>
        <v>3.879667773251811</v>
      </c>
      <c r="D640">
        <f>'Vo確認(Vin(typ.)'!G664</f>
        <v>6.3882817262728251</v>
      </c>
      <c r="E640">
        <f>'Vo確認(Vin(max))'!G664</f>
        <v>6.5674684372028977</v>
      </c>
      <c r="F640">
        <f>'Vo確認(Vin(max))'!H664</f>
        <v>12</v>
      </c>
    </row>
    <row r="641" spans="2:6" x14ac:dyDescent="0.15">
      <c r="B641" s="23">
        <v>338</v>
      </c>
      <c r="C641">
        <f>'Vo確認(Vin(min))'!G665</f>
        <v>3.8765421664318462</v>
      </c>
      <c r="D641">
        <f>'Vo確認(Vin(typ.)'!G665</f>
        <v>6.3834057796336801</v>
      </c>
      <c r="E641">
        <f>'Vo確認(Vin(max))'!G665</f>
        <v>6.5624674662909541</v>
      </c>
      <c r="F641">
        <f>'Vo確認(Vin(max))'!H665</f>
        <v>12</v>
      </c>
    </row>
    <row r="642" spans="2:6" x14ac:dyDescent="0.15">
      <c r="B642" s="23">
        <v>338.5</v>
      </c>
      <c r="C642">
        <f>'Vo確認(Vin(min))'!G666</f>
        <v>3.8734196671636387</v>
      </c>
      <c r="D642">
        <f>'Vo確認(Vin(typ.)'!G666</f>
        <v>6.3785346807752772</v>
      </c>
      <c r="E642">
        <f>'Vo確認(Vin(max))'!G666</f>
        <v>6.5574714674618226</v>
      </c>
      <c r="F642">
        <f>'Vo確認(Vin(max))'!H666</f>
        <v>12</v>
      </c>
    </row>
    <row r="643" spans="2:6" x14ac:dyDescent="0.15">
      <c r="B643" s="23">
        <v>339</v>
      </c>
      <c r="C643">
        <f>'Vo確認(Vin(min))'!G667</f>
        <v>3.8703002691101376</v>
      </c>
      <c r="D643">
        <f>'Vo確認(Vin(typ.)'!G667</f>
        <v>6.3736684198118159</v>
      </c>
      <c r="E643">
        <f>'Vo確認(Vin(max))'!G667</f>
        <v>6.5524804305762219</v>
      </c>
      <c r="F643">
        <f>'Vo確認(Vin(max))'!H667</f>
        <v>12</v>
      </c>
    </row>
    <row r="644" spans="2:6" x14ac:dyDescent="0.15">
      <c r="B644" s="23">
        <v>339.5</v>
      </c>
      <c r="C644">
        <f>'Vo確認(Vin(min))'!G668</f>
        <v>3.8671839659975142</v>
      </c>
      <c r="D644">
        <f>'Vo確認(Vin(typ.)'!G668</f>
        <v>6.3688069869561224</v>
      </c>
      <c r="E644">
        <f>'Vo確認(Vin(max))'!G668</f>
        <v>6.5474943455960224</v>
      </c>
      <c r="F644">
        <f>'Vo確認(Vin(max))'!H668</f>
        <v>12</v>
      </c>
    </row>
    <row r="645" spans="2:6" x14ac:dyDescent="0.15">
      <c r="B645" s="23">
        <v>340</v>
      </c>
      <c r="C645">
        <f>'Vo確認(Vin(min))'!G669</f>
        <v>3.8640707516143418</v>
      </c>
      <c r="D645">
        <f>'Vo確認(Vin(typ.)'!G669</f>
        <v>6.3639503725183744</v>
      </c>
      <c r="E645">
        <f>'Vo確認(Vin(max))'!G669</f>
        <v>6.5425132025829482</v>
      </c>
      <c r="F645">
        <f>'Vo確認(Vin(max))'!H669</f>
        <v>12</v>
      </c>
    </row>
    <row r="646" spans="2:6" x14ac:dyDescent="0.15">
      <c r="B646" s="23">
        <v>340.5</v>
      </c>
      <c r="C646">
        <f>'Vo確認(Vin(min))'!G670</f>
        <v>3.860960619810784</v>
      </c>
      <c r="D646">
        <f>'Vo確認(Vin(typ.)'!G670</f>
        <v>6.359098566904823</v>
      </c>
      <c r="E646">
        <f>'Vo確認(Vin(max))'!G670</f>
        <v>6.5375369916972552</v>
      </c>
      <c r="F646">
        <f>'Vo確認(Vin(max))'!H670</f>
        <v>12</v>
      </c>
    </row>
    <row r="647" spans="2:6" x14ac:dyDescent="0.15">
      <c r="B647" s="23">
        <v>341</v>
      </c>
      <c r="C647">
        <f>'Vo確認(Vin(min))'!G671</f>
        <v>3.8578535644977854</v>
      </c>
      <c r="D647">
        <f>'Vo確認(Vin(typ.)'!G671</f>
        <v>6.3542515606165457</v>
      </c>
      <c r="E647">
        <f>'Vo確認(Vin(max))'!G671</f>
        <v>6.5325657031964575</v>
      </c>
      <c r="F647">
        <f>'Vo確認(Vin(max))'!H671</f>
        <v>12</v>
      </c>
    </row>
    <row r="648" spans="2:6" x14ac:dyDescent="0.15">
      <c r="B648" s="23">
        <v>341.5</v>
      </c>
      <c r="C648">
        <f>'Vo確認(Vin(min))'!G672</f>
        <v>3.8547495796462896</v>
      </c>
      <c r="D648">
        <f>'Vo確認(Vin(typ.)'!G672</f>
        <v>6.3494093442482118</v>
      </c>
      <c r="E648">
        <f>'Vo確認(Vin(max))'!G672</f>
        <v>6.5275993274340633</v>
      </c>
      <c r="F648">
        <f>'Vo確認(Vin(max))'!H672</f>
        <v>12</v>
      </c>
    </row>
    <row r="649" spans="2:6" x14ac:dyDescent="0.15">
      <c r="B649" s="23">
        <v>342</v>
      </c>
      <c r="C649">
        <f>'Vo確認(Vin(min))'!G673</f>
        <v>3.8516486592864427</v>
      </c>
      <c r="D649">
        <f>'Vo確認(Vin(typ.)'!G673</f>
        <v>6.3445719084868522</v>
      </c>
      <c r="E649">
        <f>'Vo確認(Vin(max))'!G673</f>
        <v>6.5226378548583099</v>
      </c>
      <c r="F649">
        <f>'Vo確認(Vin(max))'!H673</f>
        <v>12</v>
      </c>
    </row>
    <row r="650" spans="2:6" x14ac:dyDescent="0.15">
      <c r="B650" s="23">
        <v>342.5</v>
      </c>
      <c r="C650">
        <f>'Vo確認(Vin(min))'!G674</f>
        <v>3.848550797506832</v>
      </c>
      <c r="D650">
        <f>'Vo確認(Vin(typ.)'!G674</f>
        <v>6.3397392441106577</v>
      </c>
      <c r="E650">
        <f>'Vo確認(Vin(max))'!G674</f>
        <v>6.5176812760109319</v>
      </c>
      <c r="F650">
        <f>'Vo確認(Vin(max))'!H674</f>
        <v>12</v>
      </c>
    </row>
    <row r="651" spans="2:6" x14ac:dyDescent="0.15">
      <c r="B651" s="23">
        <v>343</v>
      </c>
      <c r="C651">
        <f>'Vo確認(Vin(min))'!G675</f>
        <v>3.8454559884537178</v>
      </c>
      <c r="D651">
        <f>'Vo確認(Vin(typ.)'!G675</f>
        <v>6.3349113419878007</v>
      </c>
      <c r="E651">
        <f>'Vo確認(Vin(max))'!G675</f>
        <v>6.5127295815259494</v>
      </c>
      <c r="F651">
        <f>'Vo確認(Vin(max))'!H675</f>
        <v>12</v>
      </c>
    </row>
    <row r="652" spans="2:6" x14ac:dyDescent="0.15">
      <c r="B652" s="23">
        <v>343.5</v>
      </c>
      <c r="C652">
        <f>'Vo確認(Vin(min))'!G676</f>
        <v>3.8423642263302793</v>
      </c>
      <c r="D652">
        <f>'Vo確認(Vin(typ.)'!G676</f>
        <v>6.3300881930752357</v>
      </c>
      <c r="E652">
        <f>'Vo確認(Vin(max))'!G676</f>
        <v>6.5077827621284472</v>
      </c>
      <c r="F652">
        <f>'Vo確認(Vin(max))'!H676</f>
        <v>12</v>
      </c>
    </row>
    <row r="653" spans="2:6" x14ac:dyDescent="0.15">
      <c r="B653" s="23">
        <v>344</v>
      </c>
      <c r="C653">
        <f>'Vo確認(Vin(min))'!G677</f>
        <v>3.8392755053958676</v>
      </c>
      <c r="D653">
        <f>'Vo確認(Vin(typ.)'!G677</f>
        <v>6.3252697884175539</v>
      </c>
      <c r="E653">
        <f>'Vo確認(Vin(max))'!G677</f>
        <v>6.5028408086333886</v>
      </c>
      <c r="F653">
        <f>'Vo確認(Vin(max))'!H677</f>
        <v>12</v>
      </c>
    </row>
    <row r="654" spans="2:6" x14ac:dyDescent="0.15">
      <c r="B654" s="23">
        <v>344.5</v>
      </c>
      <c r="C654">
        <f>'Vo確認(Vin(min))'!G678</f>
        <v>3.8361898199652757</v>
      </c>
      <c r="D654">
        <f>'Vo確認(Vin(typ.)'!G678</f>
        <v>6.3204561191458311</v>
      </c>
      <c r="E654">
        <f>'Vo確認(Vin(max))'!G678</f>
        <v>6.4979037119444421</v>
      </c>
      <c r="F654">
        <f>'Vo確認(Vin(max))'!H678</f>
        <v>12</v>
      </c>
    </row>
    <row r="655" spans="2:6" x14ac:dyDescent="0.15">
      <c r="B655" s="23">
        <v>345</v>
      </c>
      <c r="C655">
        <f>'Vo確認(Vin(min))'!G679</f>
        <v>3.8331071644080077</v>
      </c>
      <c r="D655">
        <f>'Vo確認(Vin(typ.)'!G679</f>
        <v>6.3156471764764914</v>
      </c>
      <c r="E655">
        <f>'Vo確認(Vin(max))'!G679</f>
        <v>6.4929714630528119</v>
      </c>
      <c r="F655">
        <f>'Vo確認(Vin(max))'!H679</f>
        <v>12</v>
      </c>
    </row>
    <row r="656" spans="2:6" x14ac:dyDescent="0.15">
      <c r="B656" s="23">
        <v>345.5</v>
      </c>
      <c r="C656">
        <f>'Vo確認(Vin(min))'!G680</f>
        <v>3.8300275331475642</v>
      </c>
      <c r="D656">
        <f>'Vo確認(Vin(typ.)'!G680</f>
        <v>6.3108429517101996</v>
      </c>
      <c r="E656">
        <f>'Vo確認(Vin(max))'!G680</f>
        <v>6.4880440530361021</v>
      </c>
      <c r="F656">
        <f>'Vo確認(Vin(max))'!H680</f>
        <v>12</v>
      </c>
    </row>
    <row r="657" spans="2:6" x14ac:dyDescent="0.15">
      <c r="B657" s="23">
        <v>346</v>
      </c>
      <c r="C657">
        <f>'Vo確認(Vin(min))'!G681</f>
        <v>3.8269509206607331</v>
      </c>
      <c r="D657">
        <f>'Vo確認(Vin(typ.)'!G681</f>
        <v>6.3060434362307438</v>
      </c>
      <c r="E657">
        <f>'Vo確認(Vin(max))'!G681</f>
        <v>6.4831214730571727</v>
      </c>
      <c r="F657">
        <f>'Vo確認(Vin(max))'!H681</f>
        <v>12</v>
      </c>
    </row>
    <row r="658" spans="2:6" x14ac:dyDescent="0.15">
      <c r="B658" s="23">
        <v>346.5</v>
      </c>
      <c r="C658">
        <f>'Vo確認(Vin(min))'!G682</f>
        <v>3.8238773214768895</v>
      </c>
      <c r="D658">
        <f>'Vo確認(Vin(typ.)'!G682</f>
        <v>6.3012486215039489</v>
      </c>
      <c r="E658">
        <f>'Vo確認(Vin(max))'!G682</f>
        <v>6.4782037143630253</v>
      </c>
      <c r="F658">
        <f>'Vo確認(Vin(max))'!H682</f>
        <v>12</v>
      </c>
    </row>
    <row r="659" spans="2:6" x14ac:dyDescent="0.15">
      <c r="B659" s="23">
        <v>347</v>
      </c>
      <c r="C659">
        <f>'Vo確認(Vin(min))'!G683</f>
        <v>3.8208067301773103</v>
      </c>
      <c r="D659">
        <f>'Vo確認(Vin(typ.)'!G683</f>
        <v>6.2964584990766044</v>
      </c>
      <c r="E659">
        <f>'Vo確認(Vin(max))'!G683</f>
        <v>6.4732907682836967</v>
      </c>
      <c r="F659">
        <f>'Vo確認(Vin(max))'!H683</f>
        <v>12</v>
      </c>
    </row>
    <row r="660" spans="2:6" x14ac:dyDescent="0.15">
      <c r="B660" s="23">
        <v>347.5</v>
      </c>
      <c r="C660">
        <f>'Vo確認(Vin(min))'!G684</f>
        <v>3.8177391413944783</v>
      </c>
      <c r="D660">
        <f>'Vo確認(Vin(typ.)'!G684</f>
        <v>6.2916730605753868</v>
      </c>
      <c r="E660">
        <f>'Vo確認(Vin(max))'!G684</f>
        <v>6.4683826262311657</v>
      </c>
      <c r="F660">
        <f>'Vo確認(Vin(max))'!H684</f>
        <v>12</v>
      </c>
    </row>
    <row r="661" spans="2:6" x14ac:dyDescent="0.15">
      <c r="B661" s="23">
        <v>348</v>
      </c>
      <c r="C661">
        <f>'Vo確認(Vin(min))'!G685</f>
        <v>3.8146745498114263</v>
      </c>
      <c r="D661">
        <f>'Vo確認(Vin(typ.)'!G685</f>
        <v>6.2868922977058252</v>
      </c>
      <c r="E661">
        <f>'Vo確認(Vin(max))'!G685</f>
        <v>6.4634792796982827</v>
      </c>
      <c r="F661">
        <f>'Vo確認(Vin(max))'!H685</f>
        <v>12</v>
      </c>
    </row>
    <row r="662" spans="2:6" x14ac:dyDescent="0.15">
      <c r="B662" s="23">
        <v>348.5</v>
      </c>
      <c r="C662">
        <f>'Vo確認(Vin(min))'!G686</f>
        <v>3.8116129501610581</v>
      </c>
      <c r="D662">
        <f>'Vo確認(Vin(typ.)'!G686</f>
        <v>6.2821162022512516</v>
      </c>
      <c r="E662">
        <f>'Vo確認(Vin(max))'!G686</f>
        <v>6.4585807202576939</v>
      </c>
      <c r="F662">
        <f>'Vo確認(Vin(max))'!H686</f>
        <v>12</v>
      </c>
    </row>
    <row r="663" spans="2:6" x14ac:dyDescent="0.15">
      <c r="B663" s="23">
        <v>349</v>
      </c>
      <c r="C663">
        <f>'Vo確認(Vin(min))'!G687</f>
        <v>3.8085543372254995</v>
      </c>
      <c r="D663">
        <f>'Vo確認(Vin(typ.)'!G687</f>
        <v>6.2773447660717796</v>
      </c>
      <c r="E663">
        <f>'Vo確認(Vin(max))'!G687</f>
        <v>6.4536869395607992</v>
      </c>
      <c r="F663">
        <f>'Vo確認(Vin(max))'!H687</f>
        <v>12</v>
      </c>
    </row>
    <row r="664" spans="2:6" x14ac:dyDescent="0.15">
      <c r="B664" s="23">
        <v>349.5</v>
      </c>
      <c r="C664">
        <f>'Vo確認(Vin(min))'!G688</f>
        <v>3.805498705835443</v>
      </c>
      <c r="D664">
        <f>'Vo確認(Vin(typ.)'!G688</f>
        <v>6.272577981103292</v>
      </c>
      <c r="E664">
        <f>'Vo確認(Vin(max))'!G688</f>
        <v>6.4487979293367097</v>
      </c>
      <c r="F664">
        <f>'Vo確認(Vin(max))'!H688</f>
        <v>12</v>
      </c>
    </row>
    <row r="665" spans="2:6" x14ac:dyDescent="0.15">
      <c r="B665" s="23">
        <v>350</v>
      </c>
      <c r="C665">
        <f>'Vo確認(Vin(min))'!G689</f>
        <v>3.8024460508695133</v>
      </c>
      <c r="D665">
        <f>'Vo確認(Vin(typ.)'!G689</f>
        <v>6.2678158393564409</v>
      </c>
      <c r="E665">
        <f>'Vo確認(Vin(max))'!G689</f>
        <v>6.4439136813912219</v>
      </c>
      <c r="F665">
        <f>'Vo確認(Vin(max))'!H689</f>
        <v>12</v>
      </c>
    </row>
  </sheetData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P95"/>
  <sheetViews>
    <sheetView topLeftCell="A58" zoomScale="84" zoomScaleNormal="84" workbookViewId="0">
      <selection activeCell="J79" sqref="J79"/>
    </sheetView>
  </sheetViews>
  <sheetFormatPr defaultRowHeight="14.25" x14ac:dyDescent="0.15"/>
  <cols>
    <col min="1" max="1" width="2.125" style="3" customWidth="1"/>
    <col min="2" max="2" width="5.125" style="1" customWidth="1"/>
    <col min="3" max="3" width="30.75" style="3" customWidth="1"/>
    <col min="4" max="4" width="9.875" style="3" customWidth="1"/>
    <col min="5" max="5" width="10.5" style="3" customWidth="1"/>
    <col min="6" max="7" width="9" style="3"/>
    <col min="8" max="8" width="9.5" style="3" bestFit="1" customWidth="1"/>
    <col min="9" max="9" width="2.625" style="3" customWidth="1"/>
    <col min="10" max="16384" width="9" style="3"/>
  </cols>
  <sheetData>
    <row r="1" spans="2:8" ht="15.75" x14ac:dyDescent="0.15">
      <c r="C1" s="2" t="s">
        <v>0</v>
      </c>
      <c r="H1" s="4">
        <v>41962</v>
      </c>
    </row>
    <row r="3" spans="2:8" x14ac:dyDescent="0.15">
      <c r="G3" s="5"/>
      <c r="H3" s="3" t="s">
        <v>1</v>
      </c>
    </row>
    <row r="4" spans="2:8" x14ac:dyDescent="0.15">
      <c r="B4" s="1" t="s">
        <v>2</v>
      </c>
    </row>
    <row r="5" spans="2:8" x14ac:dyDescent="0.15">
      <c r="B5" s="73" t="s">
        <v>3</v>
      </c>
      <c r="C5" s="74" t="s">
        <v>4</v>
      </c>
      <c r="D5" s="6" t="s">
        <v>5</v>
      </c>
      <c r="E5" s="7">
        <f>'Transformer design'!E5</f>
        <v>400</v>
      </c>
      <c r="F5" s="6" t="s">
        <v>6</v>
      </c>
      <c r="G5" s="8"/>
    </row>
    <row r="6" spans="2:8" x14ac:dyDescent="0.15">
      <c r="B6" s="73"/>
      <c r="C6" s="74"/>
      <c r="D6" s="6" t="s">
        <v>7</v>
      </c>
      <c r="E6" s="7">
        <f>'Transformer design'!E6</f>
        <v>390</v>
      </c>
      <c r="F6" s="6" t="s">
        <v>6</v>
      </c>
      <c r="G6" s="8"/>
    </row>
    <row r="7" spans="2:8" x14ac:dyDescent="0.15">
      <c r="B7" s="73"/>
      <c r="C7" s="74"/>
      <c r="D7" s="6" t="s">
        <v>8</v>
      </c>
      <c r="E7" s="7">
        <f>'Transformer design'!E7</f>
        <v>250</v>
      </c>
      <c r="F7" s="6" t="s">
        <v>6</v>
      </c>
      <c r="G7" s="8"/>
    </row>
    <row r="8" spans="2:8" x14ac:dyDescent="0.15">
      <c r="B8" s="73" t="s">
        <v>9</v>
      </c>
      <c r="C8" s="74" t="s">
        <v>10</v>
      </c>
      <c r="D8" s="6" t="s">
        <v>11</v>
      </c>
      <c r="E8" s="7">
        <f>'Transformer design'!E8</f>
        <v>12</v>
      </c>
      <c r="F8" s="6" t="s">
        <v>12</v>
      </c>
      <c r="G8" s="8"/>
    </row>
    <row r="9" spans="2:8" x14ac:dyDescent="0.15">
      <c r="B9" s="73"/>
      <c r="C9" s="74"/>
      <c r="D9" s="6" t="s">
        <v>13</v>
      </c>
      <c r="E9" s="7">
        <f>'Transformer design'!E9</f>
        <v>5</v>
      </c>
      <c r="F9" s="6" t="s">
        <v>14</v>
      </c>
      <c r="G9" s="8"/>
    </row>
    <row r="10" spans="2:8" x14ac:dyDescent="0.15">
      <c r="B10" s="73"/>
      <c r="C10" s="74" t="s">
        <v>15</v>
      </c>
      <c r="D10" s="6" t="s">
        <v>16</v>
      </c>
      <c r="E10" s="7">
        <f>'Transformer design'!E10</f>
        <v>100</v>
      </c>
      <c r="F10" s="6" t="s">
        <v>12</v>
      </c>
      <c r="G10" s="8"/>
    </row>
    <row r="11" spans="2:8" x14ac:dyDescent="0.15">
      <c r="B11" s="73"/>
      <c r="C11" s="74"/>
      <c r="D11" s="6" t="s">
        <v>17</v>
      </c>
      <c r="E11" s="7">
        <f>'Transformer design'!E11</f>
        <v>1</v>
      </c>
      <c r="F11" s="6" t="s">
        <v>14</v>
      </c>
      <c r="G11" s="8"/>
    </row>
    <row r="12" spans="2:8" x14ac:dyDescent="0.15">
      <c r="B12" s="73"/>
      <c r="C12" s="74" t="s">
        <v>18</v>
      </c>
      <c r="D12" s="6" t="s">
        <v>19</v>
      </c>
      <c r="E12" s="7">
        <f>'Transformer design'!E12</f>
        <v>0</v>
      </c>
      <c r="F12" s="6" t="s">
        <v>12</v>
      </c>
      <c r="G12" s="8"/>
      <c r="H12" s="3" t="s">
        <v>20</v>
      </c>
    </row>
    <row r="13" spans="2:8" x14ac:dyDescent="0.15">
      <c r="B13" s="73"/>
      <c r="C13" s="74"/>
      <c r="D13" s="6" t="s">
        <v>21</v>
      </c>
      <c r="E13" s="7">
        <f>'Transformer design'!E13</f>
        <v>0</v>
      </c>
      <c r="F13" s="6" t="s">
        <v>14</v>
      </c>
      <c r="G13" s="8"/>
    </row>
    <row r="14" spans="2:8" x14ac:dyDescent="0.15">
      <c r="B14" s="9" t="s">
        <v>22</v>
      </c>
      <c r="C14" s="6" t="s">
        <v>23</v>
      </c>
      <c r="D14" s="6"/>
      <c r="E14" s="6">
        <f>E8*E9+E10*E11+E12*E13</f>
        <v>160</v>
      </c>
      <c r="F14" s="6" t="s">
        <v>24</v>
      </c>
    </row>
    <row r="15" spans="2:8" x14ac:dyDescent="0.15">
      <c r="B15" s="9" t="s">
        <v>25</v>
      </c>
      <c r="C15" s="6" t="s">
        <v>26</v>
      </c>
      <c r="D15" s="6"/>
      <c r="E15" s="7">
        <f>'Transformer design'!E15</f>
        <v>0.6</v>
      </c>
      <c r="F15" s="6" t="s">
        <v>12</v>
      </c>
    </row>
    <row r="16" spans="2:8" x14ac:dyDescent="0.15">
      <c r="B16" s="9" t="s">
        <v>27</v>
      </c>
      <c r="C16" s="6" t="s">
        <v>28</v>
      </c>
      <c r="D16" s="6"/>
      <c r="E16" s="7">
        <f>'Transformer design'!E16</f>
        <v>0.95</v>
      </c>
      <c r="F16" s="10"/>
    </row>
    <row r="18" spans="2:12" x14ac:dyDescent="0.15">
      <c r="B18" s="1" t="s">
        <v>29</v>
      </c>
    </row>
    <row r="19" spans="2:12" x14ac:dyDescent="0.15">
      <c r="B19" s="11" t="s">
        <v>31</v>
      </c>
      <c r="C19" s="12" t="s">
        <v>32</v>
      </c>
      <c r="D19" s="6"/>
      <c r="E19" s="7">
        <f>'Transformer design'!E19</f>
        <v>100</v>
      </c>
      <c r="F19" s="6" t="s">
        <v>30</v>
      </c>
      <c r="H19" s="3" t="s">
        <v>33</v>
      </c>
    </row>
    <row r="20" spans="2:12" x14ac:dyDescent="0.15">
      <c r="B20" s="9" t="s">
        <v>34</v>
      </c>
      <c r="C20" s="6" t="s">
        <v>35</v>
      </c>
      <c r="D20" s="6"/>
      <c r="E20" s="13">
        <f>1/E19*1000/2</f>
        <v>5</v>
      </c>
      <c r="F20" s="6" t="s">
        <v>36</v>
      </c>
    </row>
    <row r="21" spans="2:12" x14ac:dyDescent="0.15">
      <c r="L21" s="3" t="s">
        <v>203</v>
      </c>
    </row>
    <row r="22" spans="2:12" x14ac:dyDescent="0.15">
      <c r="B22" s="1" t="s">
        <v>37</v>
      </c>
      <c r="L22" s="14" t="s">
        <v>207</v>
      </c>
    </row>
    <row r="23" spans="2:12" ht="16.5" x14ac:dyDescent="0.15">
      <c r="B23" s="9" t="s">
        <v>38</v>
      </c>
      <c r="C23" s="6" t="s">
        <v>39</v>
      </c>
      <c r="D23" s="6" t="s">
        <v>40</v>
      </c>
      <c r="E23" s="7">
        <f>'Transformer design'!E22</f>
        <v>100</v>
      </c>
      <c r="F23" s="6" t="s">
        <v>41</v>
      </c>
      <c r="L23" s="14" t="s">
        <v>208</v>
      </c>
    </row>
    <row r="24" spans="2:12" x14ac:dyDescent="0.15">
      <c r="B24" s="9" t="s">
        <v>42</v>
      </c>
      <c r="C24" s="6" t="s">
        <v>43</v>
      </c>
      <c r="D24" s="6" t="s">
        <v>44</v>
      </c>
      <c r="E24" s="7">
        <f>'Transformer design'!E23</f>
        <v>0.2</v>
      </c>
      <c r="F24" s="6" t="s">
        <v>45</v>
      </c>
      <c r="L24" s="14" t="s">
        <v>209</v>
      </c>
    </row>
    <row r="25" spans="2:12" x14ac:dyDescent="0.15">
      <c r="B25" s="73" t="s">
        <v>46</v>
      </c>
      <c r="C25" s="6" t="s">
        <v>47</v>
      </c>
      <c r="D25" s="6" t="s">
        <v>48</v>
      </c>
      <c r="E25" s="7">
        <f>'Transformer design'!E24</f>
        <v>38</v>
      </c>
      <c r="F25" s="6" t="s">
        <v>49</v>
      </c>
      <c r="H25" s="14"/>
      <c r="L25" s="3" t="s">
        <v>210</v>
      </c>
    </row>
    <row r="26" spans="2:12" x14ac:dyDescent="0.15">
      <c r="B26" s="73"/>
      <c r="C26" s="6" t="s">
        <v>50</v>
      </c>
      <c r="D26" s="6" t="s">
        <v>51</v>
      </c>
      <c r="E26" s="7">
        <f>'Transformer design'!E25</f>
        <v>100</v>
      </c>
      <c r="F26" s="6" t="s">
        <v>52</v>
      </c>
      <c r="L26" s="14" t="s">
        <v>211</v>
      </c>
    </row>
    <row r="27" spans="2:12" ht="16.5" x14ac:dyDescent="0.15">
      <c r="B27" s="73"/>
      <c r="C27" s="6" t="s">
        <v>53</v>
      </c>
      <c r="D27" s="6"/>
      <c r="E27" s="15">
        <f>E26/E25^2*1000</f>
        <v>69.252077562326875</v>
      </c>
      <c r="F27" s="6" t="s">
        <v>54</v>
      </c>
    </row>
    <row r="29" spans="2:12" x14ac:dyDescent="0.15">
      <c r="B29" s="1" t="s">
        <v>56</v>
      </c>
    </row>
    <row r="30" spans="2:12" x14ac:dyDescent="0.15">
      <c r="B30" s="73" t="s">
        <v>57</v>
      </c>
      <c r="C30" s="6" t="s">
        <v>58</v>
      </c>
      <c r="D30" s="6" t="s">
        <v>59</v>
      </c>
      <c r="E30" s="13">
        <f>(E8+E15)*E20*0.000001/(2*E23*0.000001*E24)</f>
        <v>1.5750000000000002</v>
      </c>
      <c r="F30" s="6" t="s">
        <v>49</v>
      </c>
      <c r="H30" s="3" t="s">
        <v>252</v>
      </c>
    </row>
    <row r="31" spans="2:12" ht="27" customHeight="1" x14ac:dyDescent="0.15">
      <c r="B31" s="73"/>
      <c r="C31" s="16" t="s">
        <v>60</v>
      </c>
      <c r="D31" s="6" t="s">
        <v>61</v>
      </c>
      <c r="E31" s="17">
        <f>'Transformer design'!E29</f>
        <v>2</v>
      </c>
      <c r="F31" s="6" t="s">
        <v>49</v>
      </c>
      <c r="H31" s="14" t="s">
        <v>253</v>
      </c>
    </row>
    <row r="32" spans="2:12" ht="12.75" customHeight="1" x14ac:dyDescent="0.15">
      <c r="B32" s="30"/>
      <c r="C32" s="16"/>
      <c r="D32" s="6"/>
      <c r="E32" s="17"/>
      <c r="F32" s="6"/>
    </row>
    <row r="33" spans="2:15" ht="15.75" customHeight="1" x14ac:dyDescent="0.15">
      <c r="B33" s="19" t="s">
        <v>189</v>
      </c>
      <c r="C33" s="31"/>
      <c r="D33" s="6"/>
      <c r="E33" s="17"/>
      <c r="F33" s="6"/>
    </row>
    <row r="34" spans="2:15" x14ac:dyDescent="0.15">
      <c r="B34" s="11" t="s">
        <v>62</v>
      </c>
      <c r="C34" s="12" t="s">
        <v>63</v>
      </c>
      <c r="D34" s="6" t="s">
        <v>64</v>
      </c>
      <c r="E34" s="15">
        <f>E5/2/(E8+E15)</f>
        <v>15.873015873015873</v>
      </c>
      <c r="F34" s="6"/>
      <c r="H34" s="3" t="s">
        <v>65</v>
      </c>
    </row>
    <row r="35" spans="2:15" x14ac:dyDescent="0.15">
      <c r="B35" s="11"/>
      <c r="C35" s="12" t="s">
        <v>66</v>
      </c>
      <c r="D35" s="6" t="s">
        <v>67</v>
      </c>
      <c r="E35" s="13">
        <f>ROUNDUP(E31*E34*1.01,0)</f>
        <v>33</v>
      </c>
      <c r="F35" s="6" t="s">
        <v>49</v>
      </c>
      <c r="H35" s="14" t="s">
        <v>186</v>
      </c>
    </row>
    <row r="36" spans="2:15" x14ac:dyDescent="0.15">
      <c r="B36" s="11"/>
      <c r="C36" s="12" t="s">
        <v>68</v>
      </c>
      <c r="D36" s="6"/>
      <c r="E36" s="13">
        <f>E27*E35^2/1000</f>
        <v>75.415512465373965</v>
      </c>
      <c r="F36" s="6" t="s">
        <v>52</v>
      </c>
      <c r="H36" s="14"/>
    </row>
    <row r="37" spans="2:15" x14ac:dyDescent="0.15">
      <c r="B37" s="11"/>
      <c r="C37" s="12" t="s">
        <v>203</v>
      </c>
      <c r="D37" s="6"/>
      <c r="E37" s="13">
        <f>E5/E6</f>
        <v>1.0256410256410255</v>
      </c>
      <c r="F37" s="6"/>
      <c r="H37" s="14" t="s">
        <v>254</v>
      </c>
    </row>
    <row r="38" spans="2:15" x14ac:dyDescent="0.15">
      <c r="B38" s="11"/>
      <c r="C38" s="12" t="s">
        <v>69</v>
      </c>
      <c r="D38" s="6"/>
      <c r="E38" s="13">
        <f>1/(4*PI()^2*(E19*E37)^2*E36)*1000000000</f>
        <v>31.929256677868732</v>
      </c>
      <c r="F38" s="6" t="s">
        <v>70</v>
      </c>
      <c r="H38" s="14"/>
    </row>
    <row r="39" spans="2:15" x14ac:dyDescent="0.15">
      <c r="B39" s="11"/>
      <c r="C39" s="12" t="s">
        <v>71</v>
      </c>
      <c r="D39" s="6"/>
      <c r="E39" s="18">
        <f>'1回目仮計算Lp'!D26</f>
        <v>562.05973270560867</v>
      </c>
      <c r="F39" s="6" t="s">
        <v>52</v>
      </c>
      <c r="H39" s="14" t="s">
        <v>187</v>
      </c>
      <c r="L39" s="14"/>
    </row>
    <row r="40" spans="2:15" x14ac:dyDescent="0.15">
      <c r="B40" s="11"/>
      <c r="C40" s="19" t="s">
        <v>264</v>
      </c>
      <c r="D40" s="6"/>
      <c r="E40" s="13">
        <f>(E39/(E39-E36))^0.5</f>
        <v>1.0746955519829686</v>
      </c>
      <c r="F40" s="6"/>
      <c r="H40" s="14" t="s">
        <v>188</v>
      </c>
      <c r="L40" s="14"/>
    </row>
    <row r="41" spans="2:15" x14ac:dyDescent="0.15">
      <c r="B41" s="11"/>
      <c r="F41" s="6"/>
      <c r="H41" s="14"/>
    </row>
    <row r="42" spans="2:15" x14ac:dyDescent="0.15">
      <c r="B42" s="14" t="s">
        <v>190</v>
      </c>
      <c r="C42" s="14"/>
      <c r="F42" s="6"/>
      <c r="H42" s="14"/>
    </row>
    <row r="43" spans="2:15" x14ac:dyDescent="0.15">
      <c r="B43" s="11"/>
      <c r="C43" s="19" t="s">
        <v>73</v>
      </c>
      <c r="D43" s="6"/>
      <c r="E43" s="13">
        <f>ROUNDUP(E35*E40,0)</f>
        <v>36</v>
      </c>
      <c r="F43" s="6" t="s">
        <v>182</v>
      </c>
      <c r="H43" s="14" t="s">
        <v>191</v>
      </c>
      <c r="O43" s="3" t="s">
        <v>206</v>
      </c>
    </row>
    <row r="44" spans="2:15" x14ac:dyDescent="0.15">
      <c r="B44" s="11"/>
      <c r="C44" s="19" t="s">
        <v>180</v>
      </c>
      <c r="D44" s="6"/>
      <c r="E44" s="13">
        <f>E27*E43^2/1000</f>
        <v>89.75069252077563</v>
      </c>
      <c r="F44" s="6" t="s">
        <v>183</v>
      </c>
      <c r="H44" s="14"/>
      <c r="O44" s="35">
        <f>E35</f>
        <v>33</v>
      </c>
    </row>
    <row r="45" spans="2:15" x14ac:dyDescent="0.15">
      <c r="B45" s="11"/>
      <c r="C45" s="19" t="s">
        <v>199</v>
      </c>
      <c r="D45" s="6"/>
      <c r="E45" s="13">
        <f ca="1">E37*'1回目Lp適用計算 (Cr補正)'!L38^0.5</f>
        <v>0.99854847899740606</v>
      </c>
      <c r="F45" s="6"/>
      <c r="H45" s="14" t="s">
        <v>255</v>
      </c>
      <c r="O45" s="35">
        <f>E43</f>
        <v>36</v>
      </c>
    </row>
    <row r="46" spans="2:15" x14ac:dyDescent="0.15">
      <c r="B46" s="11"/>
      <c r="C46" s="19" t="s">
        <v>181</v>
      </c>
      <c r="D46" s="6"/>
      <c r="E46" s="13">
        <f ca="1">1/(4*PI()^2*(E19*E45)^2*E44)*1000000000</f>
        <v>28.305064313981472</v>
      </c>
      <c r="F46" s="6" t="s">
        <v>184</v>
      </c>
      <c r="H46" s="14" t="s">
        <v>258</v>
      </c>
      <c r="O46" s="35">
        <f ca="1">E51</f>
        <v>38</v>
      </c>
    </row>
    <row r="47" spans="2:15" x14ac:dyDescent="0.15">
      <c r="B47" s="11"/>
      <c r="C47" s="19" t="s">
        <v>185</v>
      </c>
      <c r="D47" s="6"/>
      <c r="E47" s="13">
        <f ca="1">'2回目仮計算Lp'!D23</f>
        <v>422.91673459795686</v>
      </c>
      <c r="F47" s="6"/>
      <c r="H47" s="14" t="s">
        <v>187</v>
      </c>
      <c r="O47" s="35">
        <f ca="1">E59</f>
        <v>39</v>
      </c>
    </row>
    <row r="48" spans="2:15" x14ac:dyDescent="0.15">
      <c r="B48" s="11"/>
      <c r="C48" s="19" t="s">
        <v>263</v>
      </c>
      <c r="D48" s="6"/>
      <c r="E48" s="13">
        <f ca="1">(E47/(E47-E44))^0.5</f>
        <v>1.126670881832708</v>
      </c>
      <c r="F48" s="6"/>
      <c r="H48" s="14" t="s">
        <v>188</v>
      </c>
      <c r="O48" s="35">
        <f ca="1">E67</f>
        <v>39</v>
      </c>
    </row>
    <row r="49" spans="2:15" x14ac:dyDescent="0.15">
      <c r="B49" s="11"/>
      <c r="C49" s="19"/>
      <c r="D49" s="6"/>
      <c r="E49" s="13"/>
      <c r="F49" s="6"/>
      <c r="H49" s="14"/>
    </row>
    <row r="50" spans="2:15" x14ac:dyDescent="0.15">
      <c r="B50" s="32" t="s">
        <v>192</v>
      </c>
      <c r="C50" s="19"/>
      <c r="D50" s="6"/>
      <c r="E50" s="13"/>
      <c r="F50" s="6"/>
      <c r="H50" s="14"/>
    </row>
    <row r="51" spans="2:15" x14ac:dyDescent="0.15">
      <c r="B51" s="11"/>
      <c r="C51" s="19" t="s">
        <v>73</v>
      </c>
      <c r="D51" s="6"/>
      <c r="E51" s="13">
        <f ca="1">ROUNDUP(E35*E48,0)</f>
        <v>38</v>
      </c>
      <c r="F51" s="6" t="s">
        <v>49</v>
      </c>
      <c r="H51" s="14" t="s">
        <v>256</v>
      </c>
    </row>
    <row r="52" spans="2:15" x14ac:dyDescent="0.15">
      <c r="B52" s="11"/>
      <c r="C52" s="19" t="s">
        <v>193</v>
      </c>
      <c r="D52" s="6"/>
      <c r="E52" s="13">
        <f ca="1">E27*E51^2/1000</f>
        <v>100</v>
      </c>
      <c r="F52" s="6" t="s">
        <v>183</v>
      </c>
      <c r="H52" s="14"/>
    </row>
    <row r="53" spans="2:15" x14ac:dyDescent="0.15">
      <c r="B53" s="11"/>
      <c r="C53" s="19" t="s">
        <v>200</v>
      </c>
      <c r="D53" s="6"/>
      <c r="E53" s="13">
        <f ca="1">E45*'2回目Lp適用計算 (Cr補正)'!L38^0.5</f>
        <v>1.027195836059009</v>
      </c>
      <c r="F53" s="6"/>
      <c r="H53" s="14" t="s">
        <v>257</v>
      </c>
    </row>
    <row r="54" spans="2:15" x14ac:dyDescent="0.15">
      <c r="B54" s="11"/>
      <c r="C54" s="19" t="s">
        <v>194</v>
      </c>
      <c r="D54" s="6"/>
      <c r="E54" s="13">
        <f ca="1">1/(4*PI()^2*(E19*E53)^2*E52)*1000000000</f>
        <v>24.006771722035591</v>
      </c>
      <c r="F54" s="6" t="s">
        <v>70</v>
      </c>
      <c r="H54" s="14" t="s">
        <v>258</v>
      </c>
    </row>
    <row r="55" spans="2:15" x14ac:dyDescent="0.15">
      <c r="B55" s="11"/>
      <c r="C55" s="19" t="s">
        <v>195</v>
      </c>
      <c r="D55" s="6"/>
      <c r="E55" s="13">
        <f ca="1">'3回目仮計算Lp'!D23</f>
        <v>404.09159791821003</v>
      </c>
      <c r="F55" s="6"/>
      <c r="H55" s="14" t="s">
        <v>187</v>
      </c>
    </row>
    <row r="56" spans="2:15" x14ac:dyDescent="0.15">
      <c r="B56" s="11"/>
      <c r="C56" s="19" t="s">
        <v>263</v>
      </c>
      <c r="D56" s="6"/>
      <c r="E56" s="13">
        <f ca="1">(E55/(E55-E52))^0.5</f>
        <v>1.1527568188880279</v>
      </c>
      <c r="F56" s="6"/>
      <c r="H56" s="14" t="s">
        <v>188</v>
      </c>
    </row>
    <row r="57" spans="2:15" x14ac:dyDescent="0.15">
      <c r="B57" s="11"/>
      <c r="C57" s="19"/>
      <c r="D57" s="6"/>
      <c r="E57" s="13"/>
      <c r="F57" s="6"/>
      <c r="H57" s="14"/>
      <c r="O57" s="14" t="s">
        <v>201</v>
      </c>
    </row>
    <row r="58" spans="2:15" x14ac:dyDescent="0.15">
      <c r="B58" s="32" t="s">
        <v>196</v>
      </c>
      <c r="C58" s="19"/>
      <c r="D58" s="6"/>
      <c r="E58" s="13"/>
      <c r="F58" s="6"/>
      <c r="H58" s="14"/>
      <c r="O58" s="35">
        <f>E37</f>
        <v>1.0256410256410255</v>
      </c>
    </row>
    <row r="59" spans="2:15" x14ac:dyDescent="0.15">
      <c r="B59" s="11"/>
      <c r="C59" s="19" t="s">
        <v>73</v>
      </c>
      <c r="D59" s="6"/>
      <c r="E59" s="13">
        <f ca="1">ROUNDUP($E$35*E56,0)</f>
        <v>39</v>
      </c>
      <c r="F59" s="6" t="s">
        <v>49</v>
      </c>
      <c r="H59" s="14" t="s">
        <v>256</v>
      </c>
      <c r="O59" s="35">
        <f ca="1">E45</f>
        <v>0.99854847899740606</v>
      </c>
    </row>
    <row r="60" spans="2:15" x14ac:dyDescent="0.15">
      <c r="B60" s="11"/>
      <c r="C60" s="19" t="s">
        <v>259</v>
      </c>
      <c r="D60" s="6"/>
      <c r="E60" s="13">
        <f ca="1">$E$27*E59^2/1000</f>
        <v>105.33240997229917</v>
      </c>
      <c r="F60" s="6" t="s">
        <v>183</v>
      </c>
      <c r="H60" s="14"/>
      <c r="O60" s="35">
        <f ca="1">E53</f>
        <v>1.027195836059009</v>
      </c>
    </row>
    <row r="61" spans="2:15" x14ac:dyDescent="0.15">
      <c r="B61" s="11"/>
      <c r="C61" s="19" t="s">
        <v>260</v>
      </c>
      <c r="D61" s="6"/>
      <c r="E61" s="13">
        <f ca="1">E53*'3回目Lp適用計算 (Cr補正)'!L38^0.5</f>
        <v>1.0566650571401124</v>
      </c>
      <c r="F61" s="6"/>
      <c r="H61" s="14" t="s">
        <v>257</v>
      </c>
      <c r="O61" s="35">
        <f ca="1">E61</f>
        <v>1.0566650571401124</v>
      </c>
    </row>
    <row r="62" spans="2:15" x14ac:dyDescent="0.15">
      <c r="B62" s="11"/>
      <c r="C62" s="19" t="s">
        <v>261</v>
      </c>
      <c r="D62" s="6"/>
      <c r="E62" s="13">
        <f ca="1">1/(4*PI()^2*($E$19*E61)^2*E60)*1000000000</f>
        <v>21.537909636065294</v>
      </c>
      <c r="F62" s="6" t="s">
        <v>70</v>
      </c>
      <c r="H62" s="14" t="s">
        <v>258</v>
      </c>
      <c r="O62" s="35">
        <f ca="1">E69</f>
        <v>1.0728808135979095</v>
      </c>
    </row>
    <row r="63" spans="2:15" x14ac:dyDescent="0.15">
      <c r="B63" s="11"/>
      <c r="C63" s="19" t="s">
        <v>262</v>
      </c>
      <c r="D63" s="6"/>
      <c r="E63" s="13">
        <f ca="1">'4回目仮計算Lp'!D23</f>
        <v>389.74382475601408</v>
      </c>
      <c r="F63" s="6"/>
      <c r="H63" s="14" t="s">
        <v>187</v>
      </c>
      <c r="O63" s="35">
        <f ca="1">E74</f>
        <v>1.0755731159831212</v>
      </c>
    </row>
    <row r="64" spans="2:15" x14ac:dyDescent="0.15">
      <c r="B64" s="11"/>
      <c r="C64" s="19" t="s">
        <v>263</v>
      </c>
      <c r="D64" s="6"/>
      <c r="E64" s="13">
        <f ca="1">(E63/(E63-E60))^0.5</f>
        <v>1.1706204590201403</v>
      </c>
      <c r="F64" s="6"/>
      <c r="H64" s="14" t="s">
        <v>188</v>
      </c>
    </row>
    <row r="65" spans="2:16" x14ac:dyDescent="0.15">
      <c r="B65" s="11"/>
      <c r="C65" s="19"/>
      <c r="D65" s="6"/>
      <c r="E65" s="13"/>
      <c r="F65" s="6"/>
      <c r="H65" s="14"/>
    </row>
    <row r="66" spans="2:16" x14ac:dyDescent="0.15">
      <c r="B66" s="32" t="s">
        <v>197</v>
      </c>
      <c r="C66" s="19"/>
      <c r="D66" s="6"/>
      <c r="E66" s="13"/>
      <c r="F66" s="6"/>
      <c r="H66" s="14"/>
    </row>
    <row r="67" spans="2:16" x14ac:dyDescent="0.15">
      <c r="B67" s="11"/>
      <c r="C67" s="19" t="s">
        <v>73</v>
      </c>
      <c r="D67" s="6"/>
      <c r="E67" s="13">
        <f ca="1">ROUNDUP($E$35*E64,0)</f>
        <v>39</v>
      </c>
      <c r="F67" s="6" t="s">
        <v>49</v>
      </c>
      <c r="H67" s="14" t="s">
        <v>256</v>
      </c>
    </row>
    <row r="68" spans="2:16" x14ac:dyDescent="0.15">
      <c r="B68" s="11"/>
      <c r="C68" s="19" t="s">
        <v>265</v>
      </c>
      <c r="D68" s="6"/>
      <c r="E68" s="13">
        <f ca="1">$E$27*E67^2/1000</f>
        <v>105.33240997229917</v>
      </c>
      <c r="F68" s="6" t="s">
        <v>183</v>
      </c>
      <c r="H68" s="14"/>
    </row>
    <row r="69" spans="2:16" x14ac:dyDescent="0.15">
      <c r="B69" s="11"/>
      <c r="C69" s="19" t="s">
        <v>266</v>
      </c>
      <c r="D69" s="6"/>
      <c r="E69" s="13">
        <f ca="1">E61*'4回目Lp適用計算 (Cr補正)'!L38^0.5</f>
        <v>1.0728808135979095</v>
      </c>
      <c r="F69" s="6"/>
      <c r="H69" s="14" t="s">
        <v>257</v>
      </c>
    </row>
    <row r="70" spans="2:16" x14ac:dyDescent="0.15">
      <c r="B70" s="11"/>
      <c r="C70" s="19" t="s">
        <v>267</v>
      </c>
      <c r="D70" s="6"/>
      <c r="E70" s="13">
        <f ca="1">1/(4*PI()^2*($E$19*E69)^2*E68)*1000000000</f>
        <v>20.891772346983338</v>
      </c>
      <c r="F70" s="6" t="s">
        <v>70</v>
      </c>
      <c r="H70" s="14" t="s">
        <v>258</v>
      </c>
    </row>
    <row r="71" spans="2:16" x14ac:dyDescent="0.15">
      <c r="B71" s="11"/>
      <c r="C71" s="19" t="s">
        <v>268</v>
      </c>
      <c r="D71" s="6"/>
      <c r="E71" s="13">
        <f ca="1">'5回目仮計算Lp'!D23</f>
        <v>377.74784572599282</v>
      </c>
      <c r="F71" s="6"/>
      <c r="H71" s="14" t="s">
        <v>187</v>
      </c>
    </row>
    <row r="72" spans="2:16" x14ac:dyDescent="0.15">
      <c r="B72" s="11"/>
      <c r="C72" s="19" t="s">
        <v>263</v>
      </c>
      <c r="D72" s="6"/>
      <c r="E72" s="13">
        <f ca="1">(E71/(E71-E68))^0.5</f>
        <v>1.1775656863016155</v>
      </c>
      <c r="F72" s="6"/>
      <c r="H72" s="14" t="s">
        <v>188</v>
      </c>
    </row>
    <row r="73" spans="2:16" x14ac:dyDescent="0.15">
      <c r="B73" s="11"/>
      <c r="C73" s="19"/>
      <c r="D73" s="6"/>
      <c r="E73" s="13"/>
      <c r="F73" s="6"/>
      <c r="H73" s="14"/>
    </row>
    <row r="74" spans="2:16" x14ac:dyDescent="0.15">
      <c r="B74" s="11"/>
      <c r="C74" s="19" t="s">
        <v>204</v>
      </c>
      <c r="D74" s="6"/>
      <c r="E74" s="13">
        <f ca="1">E69*'5回目Lp適用計算 (Cr補正) '!L38^0.5</f>
        <v>1.0755731159831212</v>
      </c>
      <c r="F74" s="6"/>
      <c r="H74" s="14" t="s">
        <v>269</v>
      </c>
    </row>
    <row r="75" spans="2:16" x14ac:dyDescent="0.15">
      <c r="B75" s="11"/>
      <c r="C75" s="19" t="s">
        <v>205</v>
      </c>
      <c r="D75" s="6"/>
      <c r="E75" s="13">
        <f ca="1">(E69+E74)/2</f>
        <v>1.0742269647905154</v>
      </c>
      <c r="F75" s="6"/>
      <c r="H75" s="14"/>
    </row>
    <row r="76" spans="2:16" x14ac:dyDescent="0.15">
      <c r="B76" s="11"/>
      <c r="C76" s="19" t="s">
        <v>202</v>
      </c>
      <c r="D76" s="6"/>
      <c r="E76" s="13">
        <f ca="1">E67</f>
        <v>39</v>
      </c>
      <c r="F76" s="6"/>
      <c r="H76" s="14" t="s">
        <v>270</v>
      </c>
    </row>
    <row r="77" spans="2:16" ht="28.5" x14ac:dyDescent="0.15">
      <c r="B77" s="11"/>
      <c r="C77" s="16" t="s">
        <v>74</v>
      </c>
      <c r="D77" s="6" t="s">
        <v>48</v>
      </c>
      <c r="E77" s="36">
        <f>'Transformer design'!E31</f>
        <v>39</v>
      </c>
      <c r="F77" s="6" t="s">
        <v>75</v>
      </c>
      <c r="G77" s="14"/>
      <c r="L77" s="14"/>
    </row>
    <row r="78" spans="2:16" x14ac:dyDescent="0.15">
      <c r="B78" s="9" t="s">
        <v>76</v>
      </c>
      <c r="C78" s="12" t="s">
        <v>77</v>
      </c>
      <c r="D78" s="6" t="s">
        <v>78</v>
      </c>
      <c r="E78" s="34">
        <f>E27*E77^2/1000</f>
        <v>105.33240997229917</v>
      </c>
      <c r="F78" s="6" t="s">
        <v>79</v>
      </c>
    </row>
    <row r="79" spans="2:16" x14ac:dyDescent="0.15">
      <c r="B79" s="9" t="s">
        <v>80</v>
      </c>
      <c r="C79" s="12" t="s">
        <v>81</v>
      </c>
      <c r="D79" s="6" t="s">
        <v>82</v>
      </c>
      <c r="E79" s="13">
        <f ca="1">1/(4*PI()^2*(E19*E75)^2*E78)*1000000000</f>
        <v>20.839444740391166</v>
      </c>
      <c r="F79" s="6" t="s">
        <v>83</v>
      </c>
      <c r="L79" s="14"/>
      <c r="P79" s="14"/>
    </row>
    <row r="80" spans="2:16" x14ac:dyDescent="0.15">
      <c r="B80" s="9" t="s">
        <v>84</v>
      </c>
      <c r="C80" s="12" t="s">
        <v>85</v>
      </c>
      <c r="D80" s="6" t="s">
        <v>86</v>
      </c>
      <c r="E80" s="7">
        <f>'Transformer design'!E34</f>
        <v>22</v>
      </c>
      <c r="F80" s="6" t="s">
        <v>83</v>
      </c>
      <c r="L80" s="14"/>
    </row>
    <row r="81" spans="2:15" x14ac:dyDescent="0.15">
      <c r="B81" s="9" t="s">
        <v>87</v>
      </c>
      <c r="C81" s="12" t="s">
        <v>88</v>
      </c>
      <c r="D81" s="6" t="s">
        <v>55</v>
      </c>
      <c r="E81" s="7">
        <f>'Transformer design'!E36</f>
        <v>380</v>
      </c>
      <c r="F81" s="6" t="s">
        <v>52</v>
      </c>
    </row>
    <row r="82" spans="2:15" x14ac:dyDescent="0.15">
      <c r="C82" s="20"/>
      <c r="E82" s="21"/>
      <c r="H82" s="14" t="s">
        <v>272</v>
      </c>
      <c r="L82" s="14" t="s">
        <v>272</v>
      </c>
    </row>
    <row r="83" spans="2:15" x14ac:dyDescent="0.15">
      <c r="H83" s="14" t="s">
        <v>89</v>
      </c>
      <c r="J83" s="3">
        <f>(E81/(E81-E78))^0.5</f>
        <v>1.1762187273972671</v>
      </c>
      <c r="L83" s="14" t="s">
        <v>90</v>
      </c>
      <c r="N83" s="3">
        <f>(E8+E15)/(E6/2/E77*E31*J83)</f>
        <v>1.0712293306093874</v>
      </c>
      <c r="O83" s="3" t="s">
        <v>91</v>
      </c>
    </row>
    <row r="84" spans="2:15" x14ac:dyDescent="0.15">
      <c r="N84" s="3">
        <f>(E8+E15)/(E5/2/E77*E31*J83)</f>
        <v>1.0444485973441526</v>
      </c>
      <c r="O84" s="3" t="s">
        <v>92</v>
      </c>
    </row>
    <row r="85" spans="2:15" x14ac:dyDescent="0.15">
      <c r="B85" s="1" t="s">
        <v>93</v>
      </c>
      <c r="C85" s="20"/>
      <c r="E85" s="21"/>
    </row>
    <row r="86" spans="2:15" x14ac:dyDescent="0.15">
      <c r="B86" s="73" t="s">
        <v>94</v>
      </c>
      <c r="C86" s="74" t="s">
        <v>95</v>
      </c>
      <c r="D86" s="6" t="s">
        <v>96</v>
      </c>
      <c r="E86" s="6">
        <f ca="1">'Vo確認(Vin(max))'!L36</f>
        <v>99.5</v>
      </c>
      <c r="F86" s="6" t="s">
        <v>30</v>
      </c>
      <c r="J86" s="14" t="s">
        <v>271</v>
      </c>
    </row>
    <row r="87" spans="2:15" x14ac:dyDescent="0.15">
      <c r="B87" s="73"/>
      <c r="C87" s="74"/>
      <c r="D87" s="6" t="s">
        <v>7</v>
      </c>
      <c r="E87" s="6">
        <f ca="1">'Vo確認(Vin(typ.)'!L36</f>
        <v>96.5</v>
      </c>
      <c r="F87" s="6" t="s">
        <v>97</v>
      </c>
      <c r="J87" s="3" t="s">
        <v>251</v>
      </c>
      <c r="K87" s="3">
        <f>1/(2*PI()*(E78*0.000001*E80*0.000000001)^0.5)/1000</f>
        <v>104.55090123667273</v>
      </c>
    </row>
    <row r="88" spans="2:15" x14ac:dyDescent="0.15">
      <c r="B88" s="73"/>
      <c r="C88" s="74"/>
      <c r="D88" s="6" t="s">
        <v>98</v>
      </c>
      <c r="E88" s="6">
        <f ca="1">'Vo確認(Vin(min))'!L36</f>
        <v>70</v>
      </c>
      <c r="F88" s="6" t="s">
        <v>99</v>
      </c>
    </row>
    <row r="89" spans="2:15" x14ac:dyDescent="0.15">
      <c r="B89" s="9" t="s">
        <v>100</v>
      </c>
      <c r="C89" s="6" t="s">
        <v>101</v>
      </c>
      <c r="D89" s="6" t="s">
        <v>102</v>
      </c>
      <c r="E89" s="13">
        <f ca="1">(E8+E15)/(E31*E23*0.000001*E88*1000*4)</f>
        <v>0.22500000000000003</v>
      </c>
      <c r="F89" s="6" t="s">
        <v>103</v>
      </c>
    </row>
    <row r="90" spans="2:15" ht="28.5" x14ac:dyDescent="0.15">
      <c r="B90" s="9" t="s">
        <v>104</v>
      </c>
      <c r="C90" s="16" t="s">
        <v>105</v>
      </c>
      <c r="D90" s="6"/>
      <c r="E90" s="15">
        <f>('Vo確認(Vin(min))'!G23-1)*100</f>
        <v>32.084625183689667</v>
      </c>
      <c r="F90" s="6" t="s">
        <v>106</v>
      </c>
    </row>
    <row r="91" spans="2:15" x14ac:dyDescent="0.15">
      <c r="B91" s="9" t="s">
        <v>107</v>
      </c>
      <c r="C91" s="6" t="s">
        <v>108</v>
      </c>
      <c r="D91" s="6" t="s">
        <v>109</v>
      </c>
      <c r="E91" s="6">
        <f>E77</f>
        <v>39</v>
      </c>
      <c r="F91" s="6" t="s">
        <v>110</v>
      </c>
    </row>
    <row r="92" spans="2:15" x14ac:dyDescent="0.15">
      <c r="B92" s="73" t="s">
        <v>111</v>
      </c>
      <c r="C92" s="6" t="s">
        <v>112</v>
      </c>
      <c r="D92" s="6" t="s">
        <v>113</v>
      </c>
      <c r="E92" s="6">
        <f>E31</f>
        <v>2</v>
      </c>
      <c r="F92" s="6" t="s">
        <v>114</v>
      </c>
    </row>
    <row r="93" spans="2:15" x14ac:dyDescent="0.15">
      <c r="B93" s="73"/>
      <c r="C93" s="6" t="s">
        <v>115</v>
      </c>
      <c r="D93" s="6" t="s">
        <v>116</v>
      </c>
      <c r="E93" s="6">
        <f>E92*E10/E8</f>
        <v>16.666666666666668</v>
      </c>
      <c r="F93" s="6" t="s">
        <v>117</v>
      </c>
    </row>
    <row r="94" spans="2:15" x14ac:dyDescent="0.15">
      <c r="B94" s="73"/>
      <c r="C94" s="6" t="s">
        <v>118</v>
      </c>
      <c r="D94" s="6" t="s">
        <v>119</v>
      </c>
      <c r="E94" s="6">
        <f>E92*E12/E8</f>
        <v>0</v>
      </c>
      <c r="F94" s="6" t="s">
        <v>114</v>
      </c>
    </row>
    <row r="95" spans="2:15" x14ac:dyDescent="0.15">
      <c r="B95" s="73"/>
      <c r="C95" s="6" t="s">
        <v>120</v>
      </c>
      <c r="D95" s="6" t="s">
        <v>121</v>
      </c>
      <c r="E95" s="6">
        <f>ROUNDUP(E92*16/E8,0)</f>
        <v>3</v>
      </c>
      <c r="F95" s="6" t="s">
        <v>122</v>
      </c>
    </row>
  </sheetData>
  <mergeCells count="11">
    <mergeCell ref="B5:B7"/>
    <mergeCell ref="C5:C7"/>
    <mergeCell ref="B8:B13"/>
    <mergeCell ref="C8:C9"/>
    <mergeCell ref="C10:C11"/>
    <mergeCell ref="C12:C13"/>
    <mergeCell ref="B25:B27"/>
    <mergeCell ref="B30:B31"/>
    <mergeCell ref="B86:B88"/>
    <mergeCell ref="C86:C88"/>
    <mergeCell ref="B92:B95"/>
  </mergeCells>
  <phoneticPr fontId="2"/>
  <conditionalFormatting sqref="C31:C33">
    <cfRule type="expression" dxfId="2" priority="3" stopIfTrue="1">
      <formula>$E$31&lt;$E$30</formula>
    </cfRule>
  </conditionalFormatting>
  <conditionalFormatting sqref="C77">
    <cfRule type="expression" dxfId="1" priority="2" stopIfTrue="1">
      <formula>$E$77&lt;#REF!</formula>
    </cfRule>
  </conditionalFormatting>
  <conditionalFormatting sqref="B33">
    <cfRule type="expression" dxfId="0" priority="1" stopIfTrue="1">
      <formula>$E$31&lt;$E$30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L689"/>
  <sheetViews>
    <sheetView topLeftCell="A13" workbookViewId="0">
      <selection activeCell="F26" sqref="F26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計算途中過程!E7</f>
        <v>250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141</v>
      </c>
      <c r="C9" s="23">
        <f>C4/C5*C7</f>
        <v>0.89774999999999994</v>
      </c>
    </row>
    <row r="10" spans="2:5" x14ac:dyDescent="0.15">
      <c r="B10" s="23" t="s">
        <v>48</v>
      </c>
      <c r="C10" s="26">
        <f>計算途中過程!E35</f>
        <v>33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>C10/C11</f>
        <v>16.5</v>
      </c>
    </row>
    <row r="13" spans="2:5" x14ac:dyDescent="0.15">
      <c r="B13" s="23" t="s">
        <v>143</v>
      </c>
      <c r="C13" s="27">
        <f>C14*9</f>
        <v>678.73961218836564</v>
      </c>
      <c r="D13" s="23" t="s">
        <v>144</v>
      </c>
      <c r="E13" s="23">
        <f>C13*0.000001</f>
        <v>6.7873961218836557E-4</v>
      </c>
    </row>
    <row r="14" spans="2:5" x14ac:dyDescent="0.15">
      <c r="B14" s="23" t="s">
        <v>51</v>
      </c>
      <c r="C14" s="26">
        <f>計算途中過程!E36</f>
        <v>75.415512465373965</v>
      </c>
      <c r="D14" s="23" t="s">
        <v>52</v>
      </c>
      <c r="E14" s="23">
        <f>C14*0.000001</f>
        <v>7.5415512465373965E-5</v>
      </c>
    </row>
    <row r="15" spans="2:5" x14ac:dyDescent="0.15">
      <c r="B15" s="23" t="s">
        <v>86</v>
      </c>
      <c r="C15" s="28">
        <f>計算途中過程!E38</f>
        <v>31.929256677868732</v>
      </c>
      <c r="D15" s="23" t="s">
        <v>70</v>
      </c>
      <c r="E15" s="23">
        <f>C15*0.000000001</f>
        <v>3.1929256677868731E-8</v>
      </c>
    </row>
    <row r="18" spans="2:11" x14ac:dyDescent="0.15">
      <c r="B18" s="23" t="s">
        <v>145</v>
      </c>
      <c r="C18" s="23">
        <f>8*C12^2*C9/PI()^2</f>
        <v>198.11325971527123</v>
      </c>
    </row>
    <row r="19" spans="2:11" x14ac:dyDescent="0.15">
      <c r="B19" s="23" t="s">
        <v>146</v>
      </c>
      <c r="C19" s="23">
        <f>1/(E14*E15)^0.5</f>
        <v>644429.26227482932</v>
      </c>
      <c r="D19" s="23" t="s">
        <v>147</v>
      </c>
      <c r="E19" s="29">
        <f>C19/2/PI()/1000</f>
        <v>102.56410256410257</v>
      </c>
    </row>
    <row r="20" spans="2:11" x14ac:dyDescent="0.15">
      <c r="B20" s="23" t="s">
        <v>148</v>
      </c>
      <c r="C20" s="23">
        <f>(E14/E15)^0.5/C18</f>
        <v>0.24531403466879048</v>
      </c>
      <c r="F20" s="23" t="s">
        <v>149</v>
      </c>
      <c r="G20" s="23">
        <f>MAX(F29:F689)</f>
        <v>1.5502302331260072</v>
      </c>
    </row>
    <row r="21" spans="2:11" x14ac:dyDescent="0.15">
      <c r="F21" s="23" t="s">
        <v>150</v>
      </c>
      <c r="G21" s="23">
        <f>MATCH(G20,F29:F689,0)</f>
        <v>35</v>
      </c>
    </row>
    <row r="22" spans="2:11" x14ac:dyDescent="0.15">
      <c r="B22" s="23" t="s">
        <v>151</v>
      </c>
      <c r="C22" s="23">
        <f>C1/2</f>
        <v>125</v>
      </c>
      <c r="F22" s="23" t="s">
        <v>152</v>
      </c>
      <c r="G22" s="23">
        <f ca="1">OFFSET(B28,G21,0,1,1)</f>
        <v>37</v>
      </c>
    </row>
    <row r="23" spans="2:11" x14ac:dyDescent="0.15">
      <c r="B23" s="23" t="s">
        <v>153</v>
      </c>
      <c r="C23" s="23">
        <f>C4*C12/C22</f>
        <v>1.6632</v>
      </c>
      <c r="F23" s="23" t="s">
        <v>154</v>
      </c>
      <c r="G23" s="23">
        <f>G20/C23</f>
        <v>0.93207685974387156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>1+$E$14/$E$13*(1-$C$19^2/C26^2)</f>
        <v>0.83446692610704143</v>
      </c>
      <c r="E26" s="23">
        <f>$C$20*(C26/$C$19-$C$19/C26)</f>
        <v>-0.23161551994686388</v>
      </c>
      <c r="F26" s="23">
        <f>(D26^2+E26^2)^0.5/(D26^2+E26^2)</f>
        <v>1.1547153189478732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si="1">1+$E$14/$E$13*(1-$C$19^2/C29^2)</f>
        <v>-1.8109430929943748</v>
      </c>
      <c r="E29" s="23">
        <f t="shared" ref="E29:E92" si="2">$C$20*(C29/$C$19-$C$19/C29)</f>
        <v>-1.2101844538487676</v>
      </c>
      <c r="F29" s="23">
        <f>(D29^2+E29^2)^0.5/(D29^2+E29^2)</f>
        <v>0.45911856467925122</v>
      </c>
      <c r="G29" s="23">
        <f>F29*$C$22/$C$12-$C$3</f>
        <v>2.8781709445397818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si="1"/>
        <v>-1.6701421468120174</v>
      </c>
      <c r="E30" s="23">
        <f t="shared" si="2"/>
        <v>-1.1783051164514848</v>
      </c>
      <c r="F30" s="23">
        <f t="shared" ref="F30:F93" si="3">(D30^2+E30^2)^0.5/(D30^2+E30^2)</f>
        <v>0.48924605711840879</v>
      </c>
      <c r="G30" s="23">
        <f t="shared" ref="G30:G93" si="4">F30*$C$22/$C$12-$C$3</f>
        <v>3.106409523624309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si="1"/>
        <v>-1.5392781896648406</v>
      </c>
      <c r="E31" s="23">
        <f t="shared" si="2"/>
        <v>-1.1478868948388812</v>
      </c>
      <c r="F31" s="23">
        <f t="shared" si="3"/>
        <v>0.52078942264246852</v>
      </c>
      <c r="G31" s="23">
        <f t="shared" si="4"/>
        <v>3.3453744139580945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si="1"/>
        <v>-1.4174376863841722</v>
      </c>
      <c r="E32" s="23">
        <f t="shared" si="2"/>
        <v>-1.1188278507003984</v>
      </c>
      <c r="F32" s="23">
        <f t="shared" si="3"/>
        <v>0.55377188529269639</v>
      </c>
      <c r="G32" s="23">
        <f t="shared" si="4"/>
        <v>3.5952415552477004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si="1"/>
        <v>-1.3038097187281346</v>
      </c>
      <c r="E33" s="23">
        <f t="shared" si="2"/>
        <v>-1.0910353128446191</v>
      </c>
      <c r="F33" s="23">
        <f t="shared" si="3"/>
        <v>0.58820702050756379</v>
      </c>
      <c r="G33" s="23">
        <f t="shared" si="4"/>
        <v>3.8561137917239683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si="1"/>
        <v>-1.1976724575648285</v>
      </c>
      <c r="E34" s="23">
        <f t="shared" si="2"/>
        <v>-1.0644248475193623</v>
      </c>
      <c r="F34" s="23">
        <f t="shared" si="3"/>
        <v>0.62409625457302731</v>
      </c>
      <c r="G34" s="23">
        <f t="shared" si="4"/>
        <v>4.1280019285835401</v>
      </c>
      <c r="H34" s="23">
        <f t="shared" si="5"/>
        <v>12</v>
      </c>
      <c r="K34" s="23" t="s">
        <v>160</v>
      </c>
      <c r="L34" s="23" t="e">
        <f ca="1">MATCH(C2,OFFSET(G28,G21,0,661-G21),-1)</f>
        <v>#N/A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si="1"/>
        <v>-1.0983816708212033</v>
      </c>
      <c r="E35" s="23">
        <f t="shared" si="2"/>
        <v>-1.0389193630378559</v>
      </c>
      <c r="F35" s="23">
        <f t="shared" si="3"/>
        <v>0.66142604283331452</v>
      </c>
      <c r="G35" s="23">
        <f t="shared" si="4"/>
        <v>4.4108033547978378</v>
      </c>
      <c r="H35" s="23">
        <f t="shared" si="5"/>
        <v>12</v>
      </c>
      <c r="K35" s="23" t="s">
        <v>135</v>
      </c>
      <c r="L35" s="23" t="e">
        <f ca="1">INDEX(G29:G689,G21+L34,0)</f>
        <v>#N/A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si="1"/>
        <v>-1.0053609244564661</v>
      </c>
      <c r="E36" s="23">
        <f t="shared" si="2"/>
        <v>-1.0144483287079449</v>
      </c>
      <c r="F36" s="23">
        <f t="shared" si="3"/>
        <v>0.70016475414005419</v>
      </c>
      <c r="G36" s="23">
        <f t="shared" si="4"/>
        <v>4.7042784404549565</v>
      </c>
      <c r="H36" s="23">
        <f t="shared" si="5"/>
        <v>12</v>
      </c>
      <c r="K36" s="23" t="s">
        <v>152</v>
      </c>
      <c r="L36" s="23" t="e">
        <f ca="1">INDEX(B29:B689,G21+L34,0)</f>
        <v>#N/A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si="1"/>
        <v>-0.91809319729547667</v>
      </c>
      <c r="E37" s="23">
        <f t="shared" si="2"/>
        <v>-0.99094709139515469</v>
      </c>
      <c r="F37" s="23">
        <f t="shared" si="3"/>
        <v>0.74025932115287574</v>
      </c>
      <c r="G37" s="23">
        <f t="shared" si="4"/>
        <v>5.0080251602490584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si="1"/>
        <v>-0.83611368129571062</v>
      </c>
      <c r="E38" s="23">
        <f t="shared" si="2"/>
        <v>-0.96835627577190642</v>
      </c>
      <c r="F38" s="23">
        <f t="shared" si="3"/>
        <v>0.7816317577372317</v>
      </c>
      <c r="G38" s="23">
        <f t="shared" si="4"/>
        <v>5.3214527101305436</v>
      </c>
      <c r="H38" s="23">
        <f t="shared" si="5"/>
        <v>12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si="1"/>
        <v>-0.75900357951639963</v>
      </c>
      <c r="E39" s="23">
        <f t="shared" si="2"/>
        <v>-0.94662125653682783</v>
      </c>
      <c r="F39" s="23">
        <f t="shared" si="3"/>
        <v>0.82417569561875026</v>
      </c>
      <c r="G39" s="23">
        <f t="shared" si="4"/>
        <v>5.6437552698390174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si="1"/>
        <v>-0.68638474685458628</v>
      </c>
      <c r="E40" s="23">
        <f t="shared" si="2"/>
        <v>-0.92569169272590879</v>
      </c>
      <c r="F40" s="23">
        <f t="shared" si="3"/>
        <v>0.86775315076322046</v>
      </c>
      <c r="G40" s="23">
        <f t="shared" si="4"/>
        <v>5.9738875057819731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si="1"/>
        <v>-0.61791504516432427</v>
      </c>
      <c r="E41" s="23">
        <f t="shared" si="2"/>
        <v>-0.90552111575698613</v>
      </c>
      <c r="F41" s="23">
        <f t="shared" si="3"/>
        <v>0.91219179137783157</v>
      </c>
      <c r="G41" s="23">
        <f t="shared" si="4"/>
        <v>6.3105438740744821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si="1"/>
        <v>-0.55328430596570555</v>
      </c>
      <c r="E42" s="23">
        <f t="shared" si="2"/>
        <v>-0.88606656411070173</v>
      </c>
      <c r="F42" s="23">
        <f t="shared" si="3"/>
        <v>0.95728303665577752</v>
      </c>
      <c r="G42" s="23">
        <f t="shared" si="4"/>
        <v>6.6521442170892247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si="1"/>
        <v>-0.49221081158051372</v>
      </c>
      <c r="E43" s="23">
        <f t="shared" si="2"/>
        <v>-0.8672882586024645</v>
      </c>
      <c r="F43" s="23">
        <f t="shared" si="3"/>
        <v>1.0027813577695615</v>
      </c>
      <c r="G43" s="23">
        <f t="shared" si="4"/>
        <v>6.9968284679512243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si="1"/>
        <v>-0.43443821998600574</v>
      </c>
      <c r="E44" s="23">
        <f t="shared" si="2"/>
        <v>-0.84914931307929009</v>
      </c>
      <c r="F44" s="23">
        <f t="shared" si="3"/>
        <v>1.0484051666183958</v>
      </c>
      <c r="G44" s="23">
        <f t="shared" si="4"/>
        <v>7.3424633834726949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si="1"/>
        <v>-0.37973287057536154</v>
      </c>
      <c r="E45" s="23">
        <f t="shared" si="2"/>
        <v>-0.83161547611340725</v>
      </c>
      <c r="F45" s="23">
        <f t="shared" si="3"/>
        <v>1.09383964855662</v>
      </c>
      <c r="G45" s="23">
        <f t="shared" si="4"/>
        <v>7.6866640042168175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si="1"/>
        <v>-0.32788141784203706</v>
      </c>
      <c r="E46" s="23">
        <f t="shared" si="2"/>
        <v>-0.81465489988601125</v>
      </c>
      <c r="F46" s="23">
        <f t="shared" si="3"/>
        <v>1.1387418094295614</v>
      </c>
      <c r="G46" s="23">
        <f t="shared" si="4"/>
        <v>8.0268318896178883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si="1"/>
        <v>-0.27868874815428057</v>
      </c>
      <c r="E47" s="23">
        <f t="shared" si="2"/>
        <v>-0.79823793297959389</v>
      </c>
      <c r="F47" s="23">
        <f t="shared" si="3"/>
        <v>1.182747857095805</v>
      </c>
      <c r="G47" s="23">
        <f t="shared" si="4"/>
        <v>8.360211038604584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si="1"/>
        <v>-0.23197614156592938</v>
      </c>
      <c r="E48" s="23">
        <f t="shared" si="2"/>
        <v>-0.78233693424224127</v>
      </c>
      <c r="F48" s="23">
        <f t="shared" si="3"/>
        <v>1.2254828260290276</v>
      </c>
      <c r="G48" s="23">
        <f t="shared" si="4"/>
        <v>8.6839608032502102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si="1"/>
        <v>-0.1875796462691055</v>
      </c>
      <c r="E49" s="23">
        <f t="shared" si="2"/>
        <v>-0.7669261052655002</v>
      </c>
      <c r="F49" s="23">
        <f t="shared" si="3"/>
        <v>1.2665720976729937</v>
      </c>
      <c r="G49" s="23">
        <f t="shared" si="4"/>
        <v>8.9952431641893469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si="1"/>
        <v>-0.1453486380339517</v>
      </c>
      <c r="E50" s="23">
        <f t="shared" si="2"/>
        <v>-0.75198133933983191</v>
      </c>
      <c r="F50" s="23">
        <f t="shared" si="3"/>
        <v>1.3056542015085153</v>
      </c>
      <c r="G50" s="23">
        <f t="shared" si="4"/>
        <v>9.2913197083978449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si="1"/>
        <v>-0.10514454096193204</v>
      </c>
      <c r="E51" s="23">
        <f t="shared" si="2"/>
        <v>-0.73748008502728191</v>
      </c>
      <c r="F51" s="23">
        <f t="shared" si="3"/>
        <v>1.3423940469700841</v>
      </c>
      <c r="G51" s="23">
        <f t="shared" si="4"/>
        <v>9.5696518709854868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si="1"/>
        <v>-6.6839689233755939E-2</v>
      </c>
      <c r="E52" s="23">
        <f t="shared" si="2"/>
        <v>-0.72340122272722507</v>
      </c>
      <c r="F52" s="23">
        <f t="shared" si="3"/>
        <v>1.3764955829673846</v>
      </c>
      <c r="G52" s="23">
        <f t="shared" si="4"/>
        <v>9.8279968406620046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si="1"/>
        <v>-3.0316312367594689E-2</v>
      </c>
      <c r="E53" s="23">
        <f t="shared" si="2"/>
        <v>-0.70972495281407622</v>
      </c>
      <c r="F53" s="23">
        <f t="shared" si="3"/>
        <v>1.4077128502517082</v>
      </c>
      <c r="G53" s="23">
        <f t="shared" si="4"/>
        <v>10.06449128978567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si="1"/>
        <v>4.5343710948321236E-3</v>
      </c>
      <c r="E54" s="23">
        <f t="shared" si="2"/>
        <v>-0.69643269410074671</v>
      </c>
      <c r="F54" s="23">
        <f t="shared" si="3"/>
        <v>1.4358585022488088</v>
      </c>
      <c r="G54" s="23">
        <f t="shared" si="4"/>
        <v>10.277715926127341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si="1"/>
        <v>3.7812964515891445E-2</v>
      </c>
      <c r="E55" s="23">
        <f t="shared" si="2"/>
        <v>-0.68350699153269956</v>
      </c>
      <c r="F55" s="23">
        <f t="shared" si="3"/>
        <v>1.4608091137198214</v>
      </c>
      <c r="G55" s="23">
        <f t="shared" si="4"/>
        <v>10.466735709998648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si="1"/>
        <v>6.961262000646018E-2</v>
      </c>
      <c r="E56" s="23">
        <f t="shared" si="2"/>
        <v>-0.67093143214820594</v>
      </c>
      <c r="F56" s="23">
        <f t="shared" si="3"/>
        <v>1.4825069361848386</v>
      </c>
      <c r="G56" s="23">
        <f t="shared" si="4"/>
        <v>10.631113152915445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si="1"/>
        <v>0.10001969100540664</v>
      </c>
      <c r="E57" s="23">
        <f t="shared" si="2"/>
        <v>-0.65869056845387342</v>
      </c>
      <c r="F57" s="23">
        <f t="shared" si="3"/>
        <v>1.5009581362381639</v>
      </c>
      <c r="G57" s="23">
        <f t="shared" si="4"/>
        <v>10.770894971501242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si="1"/>
        <v>0.12911431914119342</v>
      </c>
      <c r="E58" s="23">
        <f t="shared" si="2"/>
        <v>-0.64676984846317365</v>
      </c>
      <c r="F58" s="23">
        <f t="shared" si="3"/>
        <v>1.5162279033759511</v>
      </c>
      <c r="G58" s="23">
        <f t="shared" si="4"/>
        <v>10.886575025575388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si="1"/>
        <v>0.1569709628317687</v>
      </c>
      <c r="E59" s="23">
        <f t="shared" si="2"/>
        <v>-0.63515555173166482</v>
      </c>
      <c r="F59" s="23">
        <f t="shared" si="3"/>
        <v>1.5284330831879598</v>
      </c>
      <c r="G59" s="23">
        <f t="shared" si="4"/>
        <v>10.979038508999695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si="1"/>
        <v>0.18365887414051452</v>
      </c>
      <c r="E60" s="23">
        <f t="shared" si="2"/>
        <v>-0.62383473079769136</v>
      </c>
      <c r="F60" s="23">
        <f t="shared" si="3"/>
        <v>1.537733146838927</v>
      </c>
      <c r="G60" s="23">
        <f t="shared" si="4"/>
        <v>11.049493536658538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si="1"/>
        <v>0.20924252959707235</v>
      </c>
      <c r="E61" s="23">
        <f t="shared" si="2"/>
        <v>-0.61279515750302216</v>
      </c>
      <c r="F61" s="23">
        <f t="shared" si="3"/>
        <v>1.5443203420029741</v>
      </c>
      <c r="G61" s="23">
        <f t="shared" si="4"/>
        <v>11.099396530325562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si="1"/>
        <v>0.23378201999293147</v>
      </c>
      <c r="E62" s="23">
        <f t="shared" si="2"/>
        <v>-0.60202527372549464</v>
      </c>
      <c r="F62" s="23">
        <f t="shared" si="3"/>
        <v>1.5484098002958033</v>
      </c>
      <c r="G62" s="23">
        <f t="shared" si="4"/>
        <v>11.130377274968208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si="1"/>
        <v>0.25733340355654977</v>
      </c>
      <c r="E63" s="23">
        <f t="shared" si="2"/>
        <v>-0.59151414610630515</v>
      </c>
      <c r="F63" s="23">
        <f t="shared" si="3"/>
        <v>1.5502302331260072</v>
      </c>
      <c r="G63" s="23">
        <f t="shared" si="4"/>
        <v>11.144168432772782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si="1"/>
        <v>0.27994902638777286</v>
      </c>
      <c r="E64" s="23">
        <f t="shared" si="2"/>
        <v>-0.58125142439912048</v>
      </c>
      <c r="F64" s="23">
        <f t="shared" si="3"/>
        <v>1.5500156680491852</v>
      </c>
      <c r="G64" s="23">
        <f t="shared" si="4"/>
        <v>11.142542939766555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si="1"/>
        <v>0.30167781357496537</v>
      </c>
      <c r="E65" s="23">
        <f t="shared" si="2"/>
        <v>-0.5712273031074141</v>
      </c>
      <c r="F65" s="23">
        <f t="shared" si="3"/>
        <v>1.5479984939638729</v>
      </c>
      <c r="G65" s="23">
        <f t="shared" si="4"/>
        <v>11.127261317908129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si="1"/>
        <v>0.32256553402074539</v>
      </c>
      <c r="E66" s="23">
        <f t="shared" si="2"/>
        <v>-0.56143248611110252</v>
      </c>
      <c r="F66" s="23">
        <f t="shared" si="3"/>
        <v>1.5444039200074897</v>
      </c>
      <c r="G66" s="23">
        <f t="shared" si="4"/>
        <v>11.100029697026438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si="1"/>
        <v>0.34265504165536176</v>
      </c>
      <c r="E67" s="23">
        <f t="shared" si="2"/>
        <v>-0.55185815401420868</v>
      </c>
      <c r="F67" s="23">
        <f t="shared" si="3"/>
        <v>1.5394458236756337</v>
      </c>
      <c r="G67" s="23">
        <f t="shared" si="4"/>
        <v>11.062468361179043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si="1"/>
        <v>0.36198649541350214</v>
      </c>
      <c r="E68" s="23">
        <f t="shared" si="2"/>
        <v>-0.54249593397245133</v>
      </c>
      <c r="F68" s="23">
        <f t="shared" si="3"/>
        <v>1.5333238731116232</v>
      </c>
      <c r="G68" s="23">
        <f t="shared" si="4"/>
        <v>11.016089947815328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si="1"/>
        <v>0.38059756008473955</v>
      </c>
      <c r="E69" s="23">
        <f t="shared" si="2"/>
        <v>-0.53333787178376257</v>
      </c>
      <c r="F69" s="23">
        <f t="shared" si="3"/>
        <v>1.5262217545044305</v>
      </c>
      <c r="G69" s="23">
        <f t="shared" si="4"/>
        <v>10.962286018972959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si="1"/>
        <v>0.3985235899148335</v>
      </c>
      <c r="E70" s="23">
        <f t="shared" si="2"/>
        <v>-0.52437640604617719</v>
      </c>
      <c r="F70" s="23">
        <f t="shared" si="3"/>
        <v>1.5183063119060185</v>
      </c>
      <c r="G70" s="23">
        <f t="shared" si="4"/>
        <v>10.902320544742564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si="1"/>
        <v>0.41579779663032901</v>
      </c>
      <c r="E71" s="23">
        <f t="shared" si="2"/>
        <v>-0.51560434420660561</v>
      </c>
      <c r="F71" s="23">
        <f t="shared" si="3"/>
        <v>1.5097274057760106</v>
      </c>
      <c r="G71" s="23">
        <f t="shared" si="4"/>
        <v>10.837328831636444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si="1"/>
        <v>0.43245140337867138</v>
      </c>
      <c r="E72" s="23">
        <f t="shared" si="2"/>
        <v>-0.5070148403410234</v>
      </c>
      <c r="F72" s="23">
        <f t="shared" si="3"/>
        <v>1.5006183105682078</v>
      </c>
      <c r="G72" s="23">
        <f t="shared" si="4"/>
        <v>10.768320534607636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si="1"/>
        <v>0.44851378591712321</v>
      </c>
      <c r="E73" s="23">
        <f t="shared" si="2"/>
        <v>-0.49860137452178832</v>
      </c>
      <c r="F73" s="23">
        <f t="shared" si="3"/>
        <v>1.4910964942034495</v>
      </c>
      <c r="G73" s="23">
        <f t="shared" si="4"/>
        <v>10.696185562147345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si="1"/>
        <v>0.46401260224346019</v>
      </c>
      <c r="E74" s="23">
        <f t="shared" si="2"/>
        <v>-0.49035773364138202</v>
      </c>
      <c r="F74" s="23">
        <f t="shared" si="3"/>
        <v>1.4812646483632257</v>
      </c>
      <c r="G74" s="23">
        <f t="shared" si="4"/>
        <v>10.621701881539588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si="1"/>
        <v>0.47897391173729031</v>
      </c>
      <c r="E75" s="23">
        <f t="shared" si="2"/>
        <v>-0.48227799357403145</v>
      </c>
      <c r="F75" s="23">
        <f t="shared" si="3"/>
        <v>1.4712118647491441</v>
      </c>
      <c r="G75" s="23">
        <f t="shared" si="4"/>
        <v>10.545544429917758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si="1"/>
        <v>0.49342228477093686</v>
      </c>
      <c r="E76" s="23">
        <f t="shared" si="2"/>
        <v>-0.47435650256756223</v>
      </c>
      <c r="F76" s="23">
        <f t="shared" si="3"/>
        <v>1.4610148766547895</v>
      </c>
      <c r="G76" s="23">
        <f t="shared" si="4"/>
        <v>10.468294520112043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si="1"/>
        <v>0.50738090365129973</v>
      </c>
      <c r="E77" s="23">
        <f t="shared" si="2"/>
        <v>-0.46658786576762618</v>
      </c>
      <c r="F77" s="23">
        <f t="shared" si="3"/>
        <v>1.4507393062700913</v>
      </c>
      <c r="G77" s="23">
        <f t="shared" si="4"/>
        <v>10.390449289924934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si="1"/>
        <v>0.52087165566750848</v>
      </c>
      <c r="E78" s="23">
        <f t="shared" si="2"/>
        <v>-0.45896693078523887</v>
      </c>
      <c r="F78" s="23">
        <f t="shared" si="3"/>
        <v>1.440440875679228</v>
      </c>
      <c r="G78" s="23">
        <f t="shared" si="4"/>
        <v>10.312430876357787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si="1"/>
        <v>0.53391521894212624</v>
      </c>
      <c r="E79" s="23">
        <f t="shared" si="2"/>
        <v>-0.45148877422648226</v>
      </c>
      <c r="F79" s="23">
        <f t="shared" si="3"/>
        <v>1.4301665535760009</v>
      </c>
      <c r="G79" s="23">
        <f t="shared" si="4"/>
        <v>10.234595102848491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si="1"/>
        <v>0.54653114171505057</v>
      </c>
      <c r="E80" s="23">
        <f t="shared" si="2"/>
        <v>-0.44414868911035754</v>
      </c>
      <c r="F80" s="23">
        <f t="shared" si="3"/>
        <v>1.4199556206232546</v>
      </c>
      <c r="G80" s="23">
        <f t="shared" si="4"/>
        <v>10.157239550176172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si="1"/>
        <v>0.55873791562803254</v>
      </c>
      <c r="E81" s="23">
        <f t="shared" si="2"/>
        <v>-0.43694217310721351</v>
      </c>
      <c r="F81" s="23">
        <f t="shared" si="3"/>
        <v>1.4098406445670408</v>
      </c>
      <c r="G81" s="23">
        <f t="shared" si="4"/>
        <v>10.080610943689702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si="1"/>
        <v>0.57055304352309166</v>
      </c>
      <c r="E82" s="23">
        <f t="shared" si="2"/>
        <v>-0.42986491753598649</v>
      </c>
      <c r="F82" s="23">
        <f t="shared" si="3"/>
        <v>1.3998483621561155</v>
      </c>
      <c r="G82" s="23">
        <f t="shared" si="4"/>
        <v>10.004911834516028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si="1"/>
        <v>0.58199310221921685</v>
      </c>
      <c r="E83" s="23">
        <f t="shared" si="2"/>
        <v>-0.42291279706374246</v>
      </c>
      <c r="F83" s="23">
        <f t="shared" si="3"/>
        <v>1.3900004690655525</v>
      </c>
      <c r="G83" s="23">
        <f t="shared" si="4"/>
        <v>9.9303065838299442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si="1"/>
        <v>0.59307380068797777</v>
      </c>
      <c r="E84" s="23">
        <f t="shared" si="2"/>
        <v>-0.41608186005577724</v>
      </c>
      <c r="F84" s="23">
        <f t="shared" si="3"/>
        <v>1.3803143217818554</v>
      </c>
      <c r="G84" s="23">
        <f t="shared" si="4"/>
        <v>9.8569266801655715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si="1"/>
        <v>0.6038100340094642</v>
      </c>
      <c r="E85" s="23">
        <f t="shared" si="2"/>
        <v>-0.40936831952883185</v>
      </c>
      <c r="F85" s="23">
        <f t="shared" si="3"/>
        <v>1.3708035571163693</v>
      </c>
      <c r="G85" s="23">
        <f t="shared" si="4"/>
        <v>9.7848754326997689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si="1"/>
        <v>0.6142159334547419</v>
      </c>
      <c r="E86" s="23">
        <f t="shared" si="2"/>
        <v>-0.40276854466390583</v>
      </c>
      <c r="F86" s="23">
        <f t="shared" si="3"/>
        <v>1.3614786359519926</v>
      </c>
      <c r="G86" s="23">
        <f t="shared" si="4"/>
        <v>9.7142320905453996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si="1"/>
        <v>0.62430491300940572</v>
      </c>
      <c r="E87" s="23">
        <f t="shared" si="2"/>
        <v>-0.39627905283869225</v>
      </c>
      <c r="F87" s="23">
        <f t="shared" si="3"/>
        <v>1.3523473182153631</v>
      </c>
      <c r="G87" s="23">
        <f t="shared" si="4"/>
        <v>9.6450554410254785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si="1"/>
        <v>0.63408971262434688</v>
      </c>
      <c r="E88" s="23">
        <f t="shared" si="2"/>
        <v>-0.38989650214289689</v>
      </c>
      <c r="F88" s="23">
        <f t="shared" si="3"/>
        <v>1.3434150760732722</v>
      </c>
      <c r="G88" s="23">
        <f t="shared" si="4"/>
        <v>9.5773869399490312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si="1"/>
        <v>0.64358243845423346</v>
      </c>
      <c r="E89" s="23">
        <f t="shared" si="2"/>
        <v>-0.38361768434263738</v>
      </c>
      <c r="F89" s="23">
        <f t="shared" si="3"/>
        <v>1.3346854521067095</v>
      </c>
      <c r="G89" s="23">
        <f t="shared" si="4"/>
        <v>9.51125342505083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si="1"/>
        <v>0.65279460032111236</v>
      </c>
      <c r="E90" s="23">
        <f t="shared" si="2"/>
        <v>-0.37743951826279853</v>
      </c>
      <c r="F90" s="23">
        <f t="shared" si="3"/>
        <v>1.3261603688138837</v>
      </c>
      <c r="G90" s="23">
        <f t="shared" si="4"/>
        <v>9.4466694607112398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si="1"/>
        <v>0.66173714661968674</v>
      </c>
      <c r="E91" s="23">
        <f t="shared" si="2"/>
        <v>-0.37135904355866234</v>
      </c>
      <c r="F91" s="23">
        <f t="shared" si="3"/>
        <v>1.3178403953036242</v>
      </c>
      <c r="G91" s="23">
        <f t="shared" si="4"/>
        <v>9.3836393583607904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si="1"/>
        <v>0.67042049686200389</v>
      </c>
      <c r="E92" s="23">
        <f t="shared" si="2"/>
        <v>-0.36537341485035379</v>
      </c>
      <c r="F92" s="23">
        <f t="shared" si="3"/>
        <v>1.3097249765112711</v>
      </c>
      <c r="G92" s="23">
        <f t="shared" si="4"/>
        <v>9.3221589129641753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si="7">1+$E$14/$E$13*(1-$C$19^2/C93^2)</f>
        <v>0.6788545720422523</v>
      </c>
      <c r="E93" s="23">
        <f t="shared" ref="E93:E156" si="8">$C$20*(C93/$C$19-$C$19/C93)</f>
        <v>-0.35947989619568543</v>
      </c>
      <c r="F93" s="23">
        <f t="shared" si="3"/>
        <v>1.3018126297336907</v>
      </c>
      <c r="G93" s="23">
        <f t="shared" si="4"/>
        <v>9.2622168919219003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si="7"/>
        <v>0.68704882298695891</v>
      </c>
      <c r="E94" s="23">
        <f t="shared" si="8"/>
        <v>-0.35367585587883926</v>
      </c>
      <c r="F94" s="23">
        <f t="shared" ref="F94:F157" si="9">(D94^2+E94^2)^0.5/(D94^2+E94^2)</f>
        <v>1.2941011127602804</v>
      </c>
      <c r="G94" s="23">
        <f t="shared" ref="G94:G157" si="10">F94*$C$22/$C$12-$C$3</f>
        <v>9.2037963087900021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si="7"/>
        <v>0.69501225684190704</v>
      </c>
      <c r="E95" s="23">
        <f t="shared" si="8"/>
        <v>-0.34795876149402777</v>
      </c>
      <c r="F95" s="23">
        <f t="shared" si="9"/>
        <v>1.286587567386305</v>
      </c>
      <c r="G95" s="23">
        <f t="shared" si="10"/>
        <v>9.1468755105023103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si="7"/>
        <v>0.70275346183442511</v>
      </c>
      <c r="E96" s="23">
        <f t="shared" si="8"/>
        <v>-0.34232617530483866</v>
      </c>
      <c r="F96" s="23">
        <f t="shared" si="9"/>
        <v>1.2792686416413332</v>
      </c>
      <c r="G96" s="23">
        <f t="shared" si="10"/>
        <v>9.0914291033434349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si="7"/>
        <v>0.710280630438205</v>
      </c>
      <c r="E97" s="23">
        <f t="shared" si="8"/>
        <v>-0.33677574986139364</v>
      </c>
      <c r="F97" s="23">
        <f t="shared" si="9"/>
        <v>1.2721405936524393</v>
      </c>
      <c r="G97" s="23">
        <f t="shared" si="10"/>
        <v>9.0374287397912063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si="7"/>
        <v>0.7176015810573465</v>
      </c>
      <c r="E98" s="23">
        <f t="shared" si="8"/>
        <v>-0.33130522385876382</v>
      </c>
      <c r="F98" s="23">
        <f t="shared" si="9"/>
        <v>1.265199379690026</v>
      </c>
      <c r="G98" s="23">
        <f t="shared" si="10"/>
        <v>8.9848437855305008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si="7"/>
        <v>0.72472377833683188</v>
      </c>
      <c r="E99" s="23">
        <f t="shared" si="8"/>
        <v>-0.32591241822129091</v>
      </c>
      <c r="F99" s="23">
        <f t="shared" si="9"/>
        <v>1.2584407286125001</v>
      </c>
      <c r="G99" s="23">
        <f t="shared" si="10"/>
        <v>8.9336418834280327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si="7"/>
        <v>0.7316543521979727</v>
      </c>
      <c r="E100" s="23">
        <f t="shared" si="8"/>
        <v>-0.32059523239856491</v>
      </c>
      <c r="F100" s="23">
        <f t="shared" si="9"/>
        <v>1.2518602046324192</v>
      </c>
      <c r="G100" s="23">
        <f t="shared" si="10"/>
        <v>8.8837894290334791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si="7"/>
        <v>0.73840011568949293</v>
      </c>
      <c r="E101" s="23">
        <f t="shared" si="8"/>
        <v>-0.31535164085983391</v>
      </c>
      <c r="F101" s="23">
        <f t="shared" si="9"/>
        <v>1.2454532600683175</v>
      </c>
      <c r="G101" s="23">
        <f t="shared" si="10"/>
        <v>8.8352519702145251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si="7"/>
        <v>0.74496758173772415</v>
      </c>
      <c r="E102" s="23">
        <f t="shared" si="8"/>
        <v>-0.31017968977454935</v>
      </c>
      <c r="F102" s="23">
        <f t="shared" si="9"/>
        <v>1.2392152795200297</v>
      </c>
      <c r="G102" s="23">
        <f t="shared" si="10"/>
        <v>8.7879945418184082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si="7"/>
        <v>0.75136297887282411</v>
      </c>
      <c r="E103" s="23">
        <f t="shared" si="8"/>
        <v>-0.3050774938676204</v>
      </c>
      <c r="F103" s="23">
        <f t="shared" si="9"/>
        <v>1.2331416167078226</v>
      </c>
      <c r="G103" s="23">
        <f t="shared" si="10"/>
        <v>8.7419819447562315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si="7"/>
        <v>0.75759226600194085</v>
      </c>
      <c r="E104" s="23">
        <f t="shared" si="8"/>
        <v>-0.30004323343874212</v>
      </c>
      <c r="F104" s="23">
        <f t="shared" si="9"/>
        <v>1.2272276250438239</v>
      </c>
      <c r="G104" s="23">
        <f t="shared" si="10"/>
        <v>8.697178977604727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si="7"/>
        <v>0.76366114629476323</v>
      </c>
      <c r="E105" s="23">
        <f t="shared" si="8"/>
        <v>-0.29507515153589614</v>
      </c>
      <c r="F105" s="23">
        <f t="shared" si="9"/>
        <v>1.2214686828552146</v>
      </c>
      <c r="G105" s="23">
        <f t="shared" si="10"/>
        <v>8.6535506276910201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si="7"/>
        <v>0.76957508024188925</v>
      </c>
      <c r="E106" s="23">
        <f t="shared" si="8"/>
        <v>-0.29017155127379946</v>
      </c>
      <c r="F106" s="23">
        <f t="shared" si="9"/>
        <v>1.2158602140496162</v>
      </c>
      <c r="G106" s="23">
        <f t="shared" si="10"/>
        <v>8.611062227648608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si="7"/>
        <v>0.77533929794185097</v>
      </c>
      <c r="E107" s="23">
        <f t="shared" si="8"/>
        <v>-0.28533079328870431</v>
      </c>
      <c r="F107" s="23">
        <f t="shared" si="9"/>
        <v>1.2103977049016381</v>
      </c>
      <c r="G107" s="23">
        <f t="shared" si="10"/>
        <v>8.5696795825881669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si="7"/>
        <v>0.78095881066843198</v>
      </c>
      <c r="E108" s="23">
        <f t="shared" si="8"/>
        <v>-0.28055129332152656</v>
      </c>
      <c r="F108" s="23">
        <f t="shared" si="9"/>
        <v>1.205076717543351</v>
      </c>
      <c r="G108" s="23">
        <f t="shared" si="10"/>
        <v>8.5293690722981133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si="7"/>
        <v>0.78643842176605694</v>
      </c>
      <c r="E109" s="23">
        <f t="shared" si="8"/>
        <v>-0.27583151992181826</v>
      </c>
      <c r="F109" s="23">
        <f t="shared" si="9"/>
        <v>1.1998929006585441</v>
      </c>
      <c r="G109" s="23">
        <f t="shared" si="10"/>
        <v>8.4900977322616988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si="7"/>
        <v>0.79178273691749201</v>
      </c>
      <c r="E110" s="23">
        <f t="shared" si="8"/>
        <v>-0.27116999226559241</v>
      </c>
      <c r="F110" s="23">
        <f t="shared" si="9"/>
        <v>1.194841997809263</v>
      </c>
      <c r="G110" s="23">
        <f t="shared" si="10"/>
        <v>8.45183331673684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si="7"/>
        <v>0.79699617382484544</v>
      </c>
      <c r="E111" s="23">
        <f t="shared" si="8"/>
        <v>-0.26656527808046859</v>
      </c>
      <c r="F111" s="23">
        <f t="shared" si="9"/>
        <v>1.1899198537617082</v>
      </c>
      <c r="G111" s="23">
        <f t="shared" si="10"/>
        <v>8.414544346679607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si="7"/>
        <v>0.80208297134187467</v>
      </c>
      <c r="E112" s="23">
        <f t="shared" si="8"/>
        <v>-0.26201599167202955</v>
      </c>
      <c r="F112" s="23">
        <f t="shared" si="9"/>
        <v>1.185122419125777</v>
      </c>
      <c r="G112" s="23">
        <f t="shared" si="10"/>
        <v>8.3782001448922507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si="7"/>
        <v>0.8070471980928503</v>
      </c>
      <c r="E113" s="23">
        <f t="shared" si="8"/>
        <v>-0.25752079204567802</v>
      </c>
      <c r="F113" s="23">
        <f t="shared" si="9"/>
        <v>1.1804457535771917</v>
      </c>
      <c r="G113" s="23">
        <f t="shared" si="10"/>
        <v>8.3427708604332711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si="7"/>
        <v>0.81189276061070936</v>
      </c>
      <c r="E114" s="23">
        <f t="shared" si="8"/>
        <v>-0.253078381118644</v>
      </c>
      <c r="F114" s="23">
        <f t="shared" si="9"/>
        <v>1.1758860278921566</v>
      </c>
      <c r="G114" s="23">
        <f t="shared" si="10"/>
        <v>8.3082274840314891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si="7"/>
        <v>0.81662341102489433</v>
      </c>
      <c r="E115" s="23">
        <f t="shared" si="8"/>
        <v>-0.24868750201713408</v>
      </c>
      <c r="F115" s="23">
        <f t="shared" si="9"/>
        <v>1.1714395249910654</v>
      </c>
      <c r="G115" s="23">
        <f t="shared" si="10"/>
        <v>8.2745418559929202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si="7"/>
        <v>0.82124275432713334</v>
      </c>
      <c r="E116" s="23">
        <f t="shared" si="8"/>
        <v>-0.24434693745393132</v>
      </c>
      <c r="F116" s="23">
        <f t="shared" si="9"/>
        <v>1.1671026401590365</v>
      </c>
      <c r="G116" s="23">
        <f t="shared" si="10"/>
        <v>8.2416866678714893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si="7"/>
        <v>0.82575425524143475</v>
      </c>
      <c r="E117" s="23">
        <f t="shared" si="8"/>
        <v>-0.24005550818204413</v>
      </c>
      <c r="F117" s="23">
        <f t="shared" si="9"/>
        <v>1.1628718805864264</v>
      </c>
      <c r="G117" s="23">
        <f t="shared" si="10"/>
        <v>8.20963545898808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si="7"/>
        <v>0.83016124472274633</v>
      </c>
      <c r="E118" s="23">
        <f t="shared" si="8"/>
        <v>-0.23581207152027897</v>
      </c>
      <c r="F118" s="23">
        <f t="shared" si="9"/>
        <v>1.1587438643513222</v>
      </c>
      <c r="G118" s="23">
        <f t="shared" si="10"/>
        <v>8.1783626087221375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si="7"/>
        <v>0.83446692610704143</v>
      </c>
      <c r="E119" s="23">
        <f t="shared" si="8"/>
        <v>-0.23161551994686388</v>
      </c>
      <c r="F119" s="23">
        <f t="shared" si="9"/>
        <v>1.1547153189478732</v>
      </c>
      <c r="G119" s="23">
        <f t="shared" si="10"/>
        <v>8.1478433253626754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si="7"/>
        <v>0.83867438093403646</v>
      </c>
      <c r="E120" s="23">
        <f t="shared" si="8"/>
        <v>-0.22746477975748544</v>
      </c>
      <c r="F120" s="23">
        <f t="shared" si="9"/>
        <v>1.1507830794487817</v>
      </c>
      <c r="G120" s="23">
        <f t="shared" si="10"/>
        <v>8.1180536321877401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si="7"/>
        <v>0.8427865744623062</v>
      </c>
      <c r="E121" s="23">
        <f t="shared" si="8"/>
        <v>-0.22335880978432479</v>
      </c>
      <c r="F121" s="23">
        <f t="shared" si="9"/>
        <v>1.1469440863769182</v>
      </c>
      <c r="G121" s="23">
        <f t="shared" si="10"/>
        <v>8.08897035134029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si="7"/>
        <v>0.84680636089522676</v>
      </c>
      <c r="E122" s="23">
        <f t="shared" si="8"/>
        <v>-0.21929660017288069</v>
      </c>
      <c r="F122" s="23">
        <f t="shared" si="9"/>
        <v>1.1431953833496149</v>
      </c>
      <c r="G122" s="23">
        <f t="shared" si="10"/>
        <v>8.0605710859819322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si="7"/>
        <v>0.85073648833494842</v>
      </c>
      <c r="E123" s="23">
        <f t="shared" si="8"/>
        <v>-0.21527717121356243</v>
      </c>
      <c r="F123" s="23">
        <f t="shared" si="9"/>
        <v>1.1395341145493769</v>
      </c>
      <c r="G123" s="23">
        <f t="shared" si="10"/>
        <v>8.032834201131644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si="7"/>
        <v>0.85457960348045114</v>
      </c>
      <c r="E124" s="23">
        <f t="shared" si="8"/>
        <v>-0.21129957222521167</v>
      </c>
      <c r="F124" s="23">
        <f t="shared" si="9"/>
        <v>1.1359575220663791</v>
      </c>
      <c r="G124" s="23">
        <f t="shared" si="10"/>
        <v>8.0057388035331751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si="7"/>
        <v>0.85833825608468506</v>
      </c>
      <c r="E125" s="23">
        <f t="shared" si="8"/>
        <v>-0.20736288048788062</v>
      </c>
      <c r="F125" s="23">
        <f t="shared" si="9"/>
        <v>1.1324629431509068</v>
      </c>
      <c r="G125" s="23">
        <f t="shared" si="10"/>
        <v>7.9792647208402023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si="7"/>
        <v>0.86201490318480833</v>
      </c>
      <c r="E126" s="23">
        <f t="shared" si="8"/>
        <v>-0.20346620022235001</v>
      </c>
      <c r="F126" s="23">
        <f t="shared" si="9"/>
        <v>1.1290478074077694</v>
      </c>
      <c r="G126" s="23">
        <f t="shared" si="10"/>
        <v>7.9533924803618898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si="7"/>
        <v>0.86561191311863173</v>
      </c>
      <c r="E127" s="23">
        <f t="shared" si="8"/>
        <v>-0.19960866161401522</v>
      </c>
      <c r="F127" s="23">
        <f t="shared" si="9"/>
        <v>1.125709633959441</v>
      </c>
      <c r="G127" s="23">
        <f t="shared" si="10"/>
        <v>7.9281032875715223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si="7"/>
        <v>0.86913156933952695</v>
      </c>
      <c r="E128" s="23">
        <f t="shared" si="8"/>
        <v>-0.19578941987890819</v>
      </c>
      <c r="F128" s="23">
        <f t="shared" si="9"/>
        <v>1.1224460286001863</v>
      </c>
      <c r="G128" s="23">
        <f t="shared" si="10"/>
        <v>7.903379004546867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si="7"/>
        <v>0.87257607404127557</v>
      </c>
      <c r="E129" s="23">
        <f t="shared" si="8"/>
        <v>-0.19200765436974532</v>
      </c>
      <c r="F129" s="23">
        <f t="shared" si="9"/>
        <v>1.1192546809595936</v>
      </c>
      <c r="G129" s="23">
        <f t="shared" si="10"/>
        <v>7.8792021284817704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si="7"/>
        <v>0.87594755160360249</v>
      </c>
      <c r="E130" s="23">
        <f t="shared" si="8"/>
        <v>-0.18826256772001732</v>
      </c>
      <c r="F130" s="23">
        <f t="shared" si="9"/>
        <v>1.1161333616906455</v>
      </c>
      <c r="G130" s="23">
        <f t="shared" si="10"/>
        <v>7.8555557703836776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si="7"/>
        <v>0.879248051868462</v>
      </c>
      <c r="E131" s="23">
        <f t="shared" si="8"/>
        <v>-0.18455338502424298</v>
      </c>
      <c r="F131" s="23">
        <f t="shared" si="9"/>
        <v>1.1130799196946735</v>
      </c>
      <c r="G131" s="23">
        <f t="shared" si="10"/>
        <v>7.8324236340505564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si="7"/>
        <v>0.88247955325650806</v>
      </c>
      <c r="E132" s="23">
        <f t="shared" si="8"/>
        <v>-0.18087935305261924</v>
      </c>
      <c r="F132" s="23">
        <f t="shared" si="9"/>
        <v>1.1100922793931551</v>
      </c>
      <c r="G132" s="23">
        <f t="shared" si="10"/>
        <v>7.8097899954026904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si="7"/>
        <v>0.8856439657326014</v>
      </c>
      <c r="E133" s="23">
        <f t="shared" si="8"/>
        <v>-0.17723973949839289</v>
      </c>
      <c r="F133" s="23">
        <f t="shared" si="9"/>
        <v>1.1071684380542868</v>
      </c>
      <c r="G133" s="23">
        <f t="shared" si="10"/>
        <v>7.7876396822294449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si="7"/>
        <v>0.88874313362864843</v>
      </c>
      <c r="E134" s="23">
        <f t="shared" si="8"/>
        <v>-0.17363383225637646</v>
      </c>
      <c r="F134" s="23">
        <f t="shared" si="9"/>
        <v>1.1043064631805539</v>
      </c>
      <c r="G134" s="23">
        <f t="shared" si="10"/>
        <v>7.7659580543981352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si="7"/>
        <v>0.89177883833156624</v>
      </c>
      <c r="E135" s="23">
        <f t="shared" si="8"/>
        <v>-0.17006093873111361</v>
      </c>
      <c r="F135" s="23">
        <f t="shared" si="9"/>
        <v>1.1015044899620565</v>
      </c>
      <c r="G135" s="23">
        <f t="shared" si="10"/>
        <v>7.7447309845610359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si="7"/>
        <v>0.89475280084368658</v>
      </c>
      <c r="E136" s="23">
        <f t="shared" si="8"/>
        <v>-0.16652038517328258</v>
      </c>
      <c r="F136" s="23">
        <f t="shared" si="9"/>
        <v>1.0987607187991248</v>
      </c>
      <c r="G136" s="23">
        <f t="shared" si="10"/>
        <v>7.7239448393873094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si="7"/>
        <v>0.89766668422247076</v>
      </c>
      <c r="E137" s="23">
        <f t="shared" si="8"/>
        <v>-0.16301151604300332</v>
      </c>
      <c r="F137" s="23">
        <f t="shared" si="9"/>
        <v>1.0960734128967158</v>
      </c>
      <c r="G137" s="23">
        <f t="shared" si="10"/>
        <v>7.703586461338757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si="7"/>
        <v>0.90052209590599519</v>
      </c>
      <c r="E138" s="23">
        <f t="shared" si="8"/>
        <v>-0.15953369339878129</v>
      </c>
      <c r="F138" s="23">
        <f t="shared" si="9"/>
        <v>1.0934408959322177</v>
      </c>
      <c r="G138" s="23">
        <f t="shared" si="10"/>
        <v>7.6836431510016503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si="7"/>
        <v>0.90332058993027653</v>
      </c>
      <c r="E139" s="23">
        <f t="shared" si="8"/>
        <v>-0.15608629631089546</v>
      </c>
      <c r="F139" s="23">
        <f t="shared" si="9"/>
        <v>1.0908615497975567</v>
      </c>
      <c r="G139" s="23">
        <f t="shared" si="10"/>
        <v>7.6641026499814888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si="7"/>
        <v>0.90606366904415014</v>
      </c>
      <c r="E140" s="23">
        <f t="shared" si="8"/>
        <v>-0.15266872029809408</v>
      </c>
      <c r="F140" s="23">
        <f t="shared" si="9"/>
        <v>1.0883338124158917</v>
      </c>
      <c r="G140" s="23">
        <f t="shared" si="10"/>
        <v>7.6449531243628162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si="7"/>
        <v>0.90875278672707471</v>
      </c>
      <c r="E141" s="23">
        <f t="shared" si="8"/>
        <v>-0.14928037678652673</v>
      </c>
      <c r="F141" s="23">
        <f t="shared" si="9"/>
        <v>1.085856175632681</v>
      </c>
      <c r="G141" s="23">
        <f t="shared" si="10"/>
        <v>7.6261831487324319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si="7"/>
        <v>0.91138934911492264</v>
      </c>
      <c r="E142" s="23">
        <f t="shared" si="8"/>
        <v>-0.14592069258989476</v>
      </c>
      <c r="F142" s="23">
        <f t="shared" si="9"/>
        <v>1.0834271831804962</v>
      </c>
      <c r="G142" s="23">
        <f t="shared" si="10"/>
        <v>7.6077816907613354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si="7"/>
        <v>0.91397471683851972</v>
      </c>
      <c r="E143" s="23">
        <f t="shared" si="8"/>
        <v>-0.14258910940985539</v>
      </c>
      <c r="F143" s="23">
        <f t="shared" si="9"/>
        <v>1.0810454287166089</v>
      </c>
      <c r="G143" s="23">
        <f t="shared" si="10"/>
        <v>7.5897380963379479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si="7"/>
        <v>0.91651020677942419</v>
      </c>
      <c r="E144" s="23">
        <f t="shared" si="8"/>
        <v>-0.13928508335576475</v>
      </c>
      <c r="F144" s="23">
        <f t="shared" si="9"/>
        <v>1.0787095539321121</v>
      </c>
      <c r="G144" s="23">
        <f t="shared" si="10"/>
        <v>7.5720420752432744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si="7"/>
        <v>0.91899709374717375</v>
      </c>
      <c r="E145" s="23">
        <f t="shared" si="8"/>
        <v>-0.13600808448289303</v>
      </c>
      <c r="F145" s="23">
        <f t="shared" si="9"/>
        <v>1.0764182467311196</v>
      </c>
      <c r="G145" s="23">
        <f t="shared" si="10"/>
        <v>7.5546836873569667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si="7"/>
        <v>0.92143661208199112</v>
      </c>
      <c r="E146" s="23">
        <f t="shared" si="8"/>
        <v>-0.13275759634828707</v>
      </c>
      <c r="F146" s="23">
        <f t="shared" si="9"/>
        <v>1.0741702394784074</v>
      </c>
      <c r="G146" s="23">
        <f t="shared" si="10"/>
        <v>7.5376533293818753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si="7"/>
        <v>0.92382995718670891</v>
      </c>
      <c r="E147" s="23">
        <f t="shared" si="8"/>
        <v>-0.12953311558349875</v>
      </c>
      <c r="F147" s="23">
        <f t="shared" si="9"/>
        <v>1.0719643073137428</v>
      </c>
      <c r="G147" s="23">
        <f t="shared" si="10"/>
        <v>7.5209417220738093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si="7"/>
        <v>0.92617828699146487</v>
      </c>
      <c r="E148" s="23">
        <f t="shared" si="8"/>
        <v>-0.12633415148343727</v>
      </c>
      <c r="F148" s="23">
        <f t="shared" si="9"/>
        <v>1.0697992665310367</v>
      </c>
      <c r="G148" s="23">
        <f t="shared" si="10"/>
        <v>7.504539897962399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si="7"/>
        <v>0.9284827233545182</v>
      </c>
      <c r="E149" s="23">
        <f t="shared" si="8"/>
        <v>-0.12316022561063888</v>
      </c>
      <c r="F149" s="23">
        <f t="shared" si="9"/>
        <v>1.0676739730203928</v>
      </c>
      <c r="G149" s="23">
        <f t="shared" si="10"/>
        <v>7.4884391895484317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si="7"/>
        <v>0.93074435340235073</v>
      </c>
      <c r="E150" s="23">
        <f t="shared" si="8"/>
        <v>-0.12001087141428507</v>
      </c>
      <c r="F150" s="23">
        <f t="shared" si="9"/>
        <v>1.0655873207710811</v>
      </c>
      <c r="G150" s="23">
        <f t="shared" si="10"/>
        <v>7.4726312179627357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si="7"/>
        <v>0.93296423081204172</v>
      </c>
      <c r="E151" s="23">
        <f t="shared" si="8"/>
        <v>-0.11688563386333059</v>
      </c>
      <c r="F151" s="23">
        <f t="shared" si="9"/>
        <v>1.0635382404334399</v>
      </c>
      <c r="G151" s="23">
        <f t="shared" si="10"/>
        <v>7.4571078820715151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si="7"/>
        <v>0.93514337703874184</v>
      </c>
      <c r="E152" s="23">
        <f t="shared" si="8"/>
        <v>-0.11378406909313618</v>
      </c>
      <c r="F152" s="23">
        <f t="shared" si="9"/>
        <v>1.0615256979376932</v>
      </c>
      <c r="G152" s="23">
        <f t="shared" si="10"/>
        <v>7.4418613480128268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si="7"/>
        <v>0.93728278249091557</v>
      </c>
      <c r="E153" s="23">
        <f t="shared" si="8"/>
        <v>-0.11070574406502932</v>
      </c>
      <c r="F153" s="23">
        <f t="shared" si="9"/>
        <v>1.0595486931676898</v>
      </c>
      <c r="G153" s="23">
        <f t="shared" si="10"/>
        <v>7.4268840391491668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si="7"/>
        <v>0.93938340765587591</v>
      </c>
      <c r="E154" s="23">
        <f t="shared" si="8"/>
        <v>-0.10765023623824491</v>
      </c>
      <c r="F154" s="23">
        <f t="shared" si="9"/>
        <v>1.0576062586875759</v>
      </c>
      <c r="G154" s="23">
        <f t="shared" si="10"/>
        <v>7.4121686264210283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si="7"/>
        <v>0.94144618417800119</v>
      </c>
      <c r="E155" s="23">
        <f t="shared" si="8"/>
        <v>-0.10461713325372267</v>
      </c>
      <c r="F155" s="23">
        <f t="shared" si="9"/>
        <v>1.0556974585194436</v>
      </c>
      <c r="G155" s="23">
        <f t="shared" si="10"/>
        <v>7.3977080190866946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si="7"/>
        <v>0.94347201589189289</v>
      </c>
      <c r="E156" s="23">
        <f t="shared" si="8"/>
        <v>-0.10160603262926665</v>
      </c>
      <c r="F156" s="23">
        <f t="shared" si="9"/>
        <v>1.0538213869700339</v>
      </c>
      <c r="G156" s="23">
        <f t="shared" si="10"/>
        <v>7.383495355833591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si="13">1+$E$14/$E$13*(1-$C$19^2/C157^2)</f>
        <v>0.94546177981261414</v>
      </c>
      <c r="E157" s="23">
        <f t="shared" ref="E157:E220" si="14">$C$20*(C157/$C$19-$C$19/C157)</f>
        <v>-9.8616541465589583E-2</v>
      </c>
      <c r="F157" s="23">
        <f t="shared" si="9"/>
        <v>1.0519771675046086</v>
      </c>
      <c r="G157" s="23">
        <f t="shared" si="10"/>
        <v>7.3695239962470351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si="13"/>
        <v>0.94741632708503432</v>
      </c>
      <c r="E158" s="23">
        <f t="shared" si="14"/>
        <v>-9.5648276162796281E-2</v>
      </c>
      <c r="F158" s="23">
        <f t="shared" ref="F158:F221" si="15">(D158^2+E158^2)^0.5/(D158^2+E158^2)</f>
        <v>1.0501639516661498</v>
      </c>
      <c r="G158" s="23">
        <f t="shared" ref="G158:G221" si="16">F158*$C$22/$C$12-$C$3</f>
        <v>7.3557875126223475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si="13"/>
        <v>0.94933648389419834</v>
      </c>
      <c r="E159" s="23">
        <f t="shared" si="14"/>
        <v>-9.2700862146870927E-2</v>
      </c>
      <c r="F159" s="23">
        <f t="shared" si="15"/>
        <v>1.0483809180381018</v>
      </c>
      <c r="G159" s="23">
        <f t="shared" si="16"/>
        <v>7.3422796821068319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si="13"/>
        <v>0.9512230523385391</v>
      </c>
      <c r="E160" s="23">
        <f t="shared" si="14"/>
        <v>-8.9773933605763356E-2</v>
      </c>
      <c r="F160" s="23">
        <f t="shared" si="15"/>
        <v>1.0466272712489093</v>
      </c>
      <c r="G160" s="23">
        <f t="shared" si="16"/>
        <v>7.3289944791584034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si="13"/>
        <v>0.95307681126765598</v>
      </c>
      <c r="E161" s="23">
        <f t="shared" si="14"/>
        <v>-8.6867133234680094E-2</v>
      </c>
      <c r="F161" s="23">
        <f t="shared" si="15"/>
        <v>1.0449022410166682</v>
      </c>
      <c r="G161" s="23">
        <f t="shared" si="16"/>
        <v>7.3159260683080918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si="13"/>
        <v>0.95489851708629314</v>
      </c>
      <c r="E162" s="23">
        <f t="shared" si="14"/>
        <v>-8.3980111990210465E-2</v>
      </c>
      <c r="F162" s="23">
        <f t="shared" si="15"/>
        <v>1.0432050812322551</v>
      </c>
      <c r="G162" s="23">
        <f t="shared" si="16"/>
        <v>7.3030687972140536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si="13"/>
        <v>0.95668890452606759</v>
      </c>
      <c r="E163" s="23">
        <f t="shared" si="14"/>
        <v>-8.1112528852929994E-2</v>
      </c>
      <c r="F163" s="23">
        <f t="shared" si="15"/>
        <v>1.0415350690793579</v>
      </c>
      <c r="G163" s="23">
        <f t="shared" si="16"/>
        <v>7.2904171899951367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si="13"/>
        <v>0.95844868738641631</v>
      </c>
      <c r="E164" s="23">
        <f t="shared" si="14"/>
        <v>-7.8264050598144036E-2</v>
      </c>
      <c r="F164" s="23">
        <f t="shared" si="15"/>
        <v>1.0398915041898842</v>
      </c>
      <c r="G164" s="23">
        <f t="shared" si="16"/>
        <v>7.2779659408324564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si="13"/>
        <v>0.96017855924615825</v>
      </c>
      <c r="E165" s="23">
        <f t="shared" si="14"/>
        <v>-7.5434351574446418E-2</v>
      </c>
      <c r="F165" s="23">
        <f t="shared" si="15"/>
        <v>1.0382737078332798</v>
      </c>
      <c r="G165" s="23">
        <f t="shared" si="16"/>
        <v>7.265709907827878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si="13"/>
        <v>0.96187919414699552</v>
      </c>
      <c r="E166" s="23">
        <f t="shared" si="14"/>
        <v>-7.2623113489784716E-2</v>
      </c>
      <c r="F166" s="23">
        <f t="shared" si="15"/>
        <v>1.0366810221383425</v>
      </c>
      <c r="G166" s="23">
        <f t="shared" si="16"/>
        <v>7.2536441071086557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si="13"/>
        <v>0.96355124725021046</v>
      </c>
      <c r="E167" s="23">
        <f t="shared" si="14"/>
        <v>-6.9830025204737203E-2</v>
      </c>
      <c r="F167" s="23">
        <f t="shared" si="15"/>
        <v>1.0351128093461737</v>
      </c>
      <c r="G167" s="23">
        <f t="shared" si="16"/>
        <v>7.2417637071679826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si="13"/>
        <v>0.96519535546775492</v>
      </c>
      <c r="E168" s="23">
        <f t="shared" si="14"/>
        <v>-6.7054782532718002E-2</v>
      </c>
      <c r="F168" s="23">
        <f t="shared" si="15"/>
        <v>1.0335684510929588</v>
      </c>
      <c r="G168" s="23">
        <f t="shared" si="16"/>
        <v>7.230064023431507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si="13"/>
        <v>0.9668121380688649</v>
      </c>
      <c r="E169" s="23">
        <f t="shared" si="14"/>
        <v>-6.4297088046843365E-2</v>
      </c>
      <c r="F169" s="23">
        <f t="shared" si="15"/>
        <v>1.0320473477213215</v>
      </c>
      <c r="G169" s="23">
        <f t="shared" si="16"/>
        <v>7.2185405130403151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si="13"/>
        <v>0.96840219726328058</v>
      </c>
      <c r="E170" s="23">
        <f t="shared" si="14"/>
        <v>-6.1556650893199276E-2</v>
      </c>
      <c r="F170" s="23">
        <f t="shared" si="15"/>
        <v>1.0305489176190459</v>
      </c>
      <c r="G170" s="23">
        <f t="shared" si="16"/>
        <v>7.2071887698412569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si="13"/>
        <v>0.96996611876209604</v>
      </c>
      <c r="E171" s="23">
        <f t="shared" si="14"/>
        <v>-5.8833186610265466E-2</v>
      </c>
      <c r="F171" s="23">
        <f t="shared" si="15"/>
        <v>1.0290725965840153</v>
      </c>
      <c r="G171" s="23">
        <f t="shared" si="16"/>
        <v>7.1960045195758733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si="13"/>
        <v>0.97150447231721526</v>
      </c>
      <c r="E172" s="23">
        <f t="shared" si="14"/>
        <v>-5.612641695425976E-2</v>
      </c>
      <c r="F172" s="23">
        <f t="shared" si="15"/>
        <v>1.0276178372142519</v>
      </c>
      <c r="G172" s="23">
        <f t="shared" si="16"/>
        <v>7.184983615259485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si="13"/>
        <v>0.97301781224034145</v>
      </c>
      <c r="E173" s="23">
        <f t="shared" si="14"/>
        <v>-5.3436069730177942E-2</v>
      </c>
      <c r="F173" s="23">
        <f t="shared" si="15"/>
        <v>1.0261841083220009</v>
      </c>
      <c r="G173" s="23">
        <f t="shared" si="16"/>
        <v>7.1741220327424307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si="13"/>
        <v>0.97450667790238121</v>
      </c>
      <c r="E174" s="23">
        <f t="shared" si="14"/>
        <v>-5.0761878628313183E-2</v>
      </c>
      <c r="F174" s="23">
        <f t="shared" si="15"/>
        <v>1.02477089437084</v>
      </c>
      <c r="G174" s="23">
        <f t="shared" si="16"/>
        <v>7.1634158664457583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si="13"/>
        <v>0.97597159421410629</v>
      </c>
      <c r="E175" s="23">
        <f t="shared" si="14"/>
        <v>-4.8103583066048908E-2</v>
      </c>
      <c r="F175" s="23">
        <f t="shared" si="15"/>
        <v>1.023377694934839</v>
      </c>
      <c r="G175" s="23">
        <f t="shared" si="16"/>
        <v>7.1528613252639328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si="13"/>
        <v>0.97741307208886918</v>
      </c>
      <c r="E176" s="23">
        <f t="shared" si="14"/>
        <v>-4.546092803472844E-2</v>
      </c>
      <c r="F176" s="23">
        <f t="shared" si="15"/>
        <v>1.0220040241788386</v>
      </c>
      <c r="G176" s="23">
        <f t="shared" si="16"/>
        <v>7.1424547286275661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si="13"/>
        <v>0.97883160888813758</v>
      </c>
      <c r="E177" s="23">
        <f t="shared" si="14"/>
        <v>-4.2833663951411353E-2</v>
      </c>
      <c r="F177" s="23">
        <f t="shared" si="15"/>
        <v>1.0206494103589545</v>
      </c>
      <c r="G177" s="23">
        <f t="shared" si="16"/>
        <v>7.1321925027193522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si="13"/>
        <v>0.98022768885057032</v>
      </c>
      <c r="E178" s="23">
        <f t="shared" si="14"/>
        <v>-4.0221546515335646E-2</v>
      </c>
      <c r="F178" s="23">
        <f t="shared" si="15"/>
        <v>1.0193133953424514</v>
      </c>
      <c r="G178" s="23">
        <f t="shared" si="16"/>
        <v>7.1220711768367533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si="13"/>
        <v>0.98160178350532779</v>
      </c>
      <c r="E179" s="23">
        <f t="shared" si="14"/>
        <v>-3.7624336568913216E-2</v>
      </c>
      <c r="F179" s="23">
        <f t="shared" si="15"/>
        <v>1.0179955341461719</v>
      </c>
      <c r="G179" s="23">
        <f t="shared" si="16"/>
        <v>7.1120873798952422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si="13"/>
        <v>0.98295435207027404</v>
      </c>
      <c r="E180" s="23">
        <f t="shared" si="14"/>
        <v>-3.5041799963091973E-2</v>
      </c>
      <c r="F180" s="23">
        <f t="shared" si="15"/>
        <v>1.0166953944927406</v>
      </c>
      <c r="G180" s="23">
        <f t="shared" si="16"/>
        <v>7.1022378370662169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si="13"/>
        <v>0.98428584183569945</v>
      </c>
      <c r="E181" s="23">
        <f t="shared" si="14"/>
        <v>-3.2473707426925E-2</v>
      </c>
      <c r="F181" s="23">
        <f t="shared" si="15"/>
        <v>1.0154125563837879</v>
      </c>
      <c r="G181" s="23">
        <f t="shared" si="16"/>
        <v>7.092519366543848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si="13"/>
        <v>0.98559668853416205</v>
      </c>
      <c r="E182" s="23">
        <f t="shared" si="14"/>
        <v>-2.9919834441194906E-2</v>
      </c>
      <c r="F182" s="23">
        <f t="shared" si="15"/>
        <v>1.0141466116894895</v>
      </c>
      <c r="G182" s="23">
        <f t="shared" si="16"/>
        <v>7.0829288764355267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si="13"/>
        <v>0.98688731669701879</v>
      </c>
      <c r="E183" s="23">
        <f t="shared" si="14"/>
        <v>-2.7379961115946455E-2</v>
      </c>
      <c r="F183" s="23">
        <f t="shared" si="15"/>
        <v>1.0128971637537301</v>
      </c>
      <c r="G183" s="23">
        <f t="shared" si="16"/>
        <v>7.073463361770683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si="13"/>
        <v>0.98815813999819124</v>
      </c>
      <c r="E184" s="23">
        <f t="shared" si="14"/>
        <v>-2.4853872071787582E-2</v>
      </c>
      <c r="F184" s="23">
        <f t="shared" si="15"/>
        <v>1.0116638270142411</v>
      </c>
      <c r="G184" s="23">
        <f t="shared" si="16"/>
        <v>7.0641199016230392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si="13"/>
        <v>0.98940956158568483</v>
      </c>
      <c r="E185" s="23">
        <f t="shared" si="14"/>
        <v>-2.2341356324824126E-2</v>
      </c>
      <c r="F185" s="23">
        <f t="shared" si="15"/>
        <v>1.0104462266370888</v>
      </c>
      <c r="G185" s="23">
        <f t="shared" si="16"/>
        <v>7.0548956563415821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si="13"/>
        <v>0.99064197440135882</v>
      </c>
      <c r="E186" s="23">
        <f t="shared" si="14"/>
        <v>-1.9842207175098839E-2</v>
      </c>
      <c r="F186" s="23">
        <f t="shared" si="15"/>
        <v>1.0092439981649128</v>
      </c>
      <c r="G186" s="23">
        <f t="shared" si="16"/>
        <v>7.0457878648857033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si="13"/>
        <v>0.99185576148942012</v>
      </c>
      <c r="E187" s="23">
        <f t="shared" si="14"/>
        <v>-1.7356222098410919E-2</v>
      </c>
      <c r="F187" s="23">
        <f t="shared" si="15"/>
        <v>1.0080567871783466</v>
      </c>
      <c r="G187" s="23">
        <f t="shared" si="16"/>
        <v>7.0367938422602014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si="13"/>
        <v>0.99305129629409195</v>
      </c>
      <c r="E188" s="23">
        <f t="shared" si="14"/>
        <v>-1.4883202641398266E-2</v>
      </c>
      <c r="F188" s="23">
        <f t="shared" si="15"/>
        <v>1.0068842489700736</v>
      </c>
      <c r="G188" s="23">
        <f t="shared" si="16"/>
        <v>7.0279109770460124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si="13"/>
        <v>0.99422894294689168</v>
      </c>
      <c r="E189" s="23">
        <f t="shared" si="14"/>
        <v>-1.2422954319765601E-2</v>
      </c>
      <c r="F189" s="23">
        <f t="shared" si="15"/>
        <v>1.0057260482309978</v>
      </c>
      <c r="G189" s="23">
        <f t="shared" si="16"/>
        <v>7.0191367290227111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si="13"/>
        <v>0.99538905654392773</v>
      </c>
      <c r="E190" s="23">
        <f t="shared" si="14"/>
        <v>-9.975286519552054E-3</v>
      </c>
      <c r="F190" s="23">
        <f t="shared" si="15"/>
        <v>1.004581858748028</v>
      </c>
      <c r="G190" s="23">
        <f t="shared" si="16"/>
        <v>7.0104686268789997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si="13"/>
        <v>0.99653198341361149</v>
      </c>
      <c r="E191" s="23">
        <f t="shared" si="14"/>
        <v>-7.5400124013306723E-3</v>
      </c>
      <c r="F191" s="23">
        <f t="shared" si="15"/>
        <v>1.0034513631130029</v>
      </c>
      <c r="G191" s="23">
        <f t="shared" si="16"/>
        <v>7.0019042660075979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si="13"/>
        <v>0.99765806137516078</v>
      </c>
      <c r="E192" s="23">
        <f t="shared" si="14"/>
        <v>-5.1169488072395092E-3</v>
      </c>
      <c r="F192" s="23">
        <f t="shared" si="15"/>
        <v>1.0023342524422976</v>
      </c>
      <c r="G192" s="23">
        <f t="shared" si="16"/>
        <v>6.993441306381043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si="13"/>
        <v>0.99876761998825503</v>
      </c>
      <c r="E193" s="23">
        <f t="shared" si="14"/>
        <v>-2.7059161707470832E-3</v>
      </c>
      <c r="F193" s="23">
        <f t="shared" si="15"/>
        <v>1.0012302261066781</v>
      </c>
      <c r="G193" s="23">
        <f t="shared" si="16"/>
        <v>6.9850774705051375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si="13"/>
        <v>0.99986098079418595</v>
      </c>
      <c r="E194" s="23">
        <f t="shared" si="14"/>
        <v>-3.0673842905936782E-4</v>
      </c>
      <c r="F194" s="23">
        <f t="shared" si="15"/>
        <v>1.0001389914709864</v>
      </c>
      <c r="G194" s="23">
        <f t="shared" si="16"/>
        <v>6.9768105414468673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si="13"/>
        <v>1.0009384575488343</v>
      </c>
      <c r="E195" s="23">
        <f t="shared" si="14"/>
        <v>2.0807570619227151E-3</v>
      </c>
      <c r="F195" s="23">
        <f t="shared" si="15"/>
        <v>0.99906026364325762</v>
      </c>
      <c r="G195" s="23">
        <f t="shared" si="16"/>
        <v>6.9686383609337703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si="13"/>
        <v>1.0020003564477868</v>
      </c>
      <c r="E196" s="23">
        <f t="shared" si="14"/>
        <v>4.4567396101804864E-3</v>
      </c>
      <c r="F196" s="23">
        <f t="shared" si="15"/>
        <v>0.99799376523288896</v>
      </c>
      <c r="G196" s="23">
        <f t="shared" si="16"/>
        <v>6.9605588275218873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si="13"/>
        <v>1.0030469763438965</v>
      </c>
      <c r="E197" s="23">
        <f t="shared" si="14"/>
        <v>6.8213752677724233E-3</v>
      </c>
      <c r="F197" s="23">
        <f t="shared" si="15"/>
        <v>0.99693922611749541</v>
      </c>
      <c r="G197" s="23">
        <f t="shared" si="16"/>
        <v>6.9525698948295114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si="13"/>
        <v>1.0040786089575713</v>
      </c>
      <c r="E198" s="23">
        <f t="shared" si="14"/>
        <v>9.1748269087272311E-3</v>
      </c>
      <c r="F198" s="23">
        <f t="shared" si="15"/>
        <v>0.99589638321810525</v>
      </c>
      <c r="G198" s="23">
        <f t="shared" si="16"/>
        <v>6.9446695698341312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si="13"/>
        <v>1.0050955390800731</v>
      </c>
      <c r="E199" s="23">
        <f t="shared" si="14"/>
        <v>1.1517254304711099E-2</v>
      </c>
      <c r="F199" s="23">
        <f t="shared" si="15"/>
        <v>0.99486498028236048</v>
      </c>
      <c r="G199" s="23">
        <f t="shared" si="16"/>
        <v>6.9368559112300048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si="13"/>
        <v>1.006098044770086</v>
      </c>
      <c r="E200" s="23">
        <f t="shared" si="14"/>
        <v>1.3848814198543542E-2</v>
      </c>
      <c r="F200" s="23">
        <f t="shared" si="15"/>
        <v>0.99384476767540275</v>
      </c>
      <c r="G200" s="23">
        <f t="shared" si="16"/>
        <v>6.9291270278439603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si="13"/>
        <v>1.00708639754381</v>
      </c>
      <c r="E201" s="23">
        <f t="shared" si="14"/>
        <v>1.6169660375632361E-2</v>
      </c>
      <c r="F201" s="23">
        <f t="shared" si="15"/>
        <v>0.99283550217814276</v>
      </c>
      <c r="G201" s="23">
        <f t="shared" si="16"/>
        <v>6.921481077107142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si="13"/>
        <v>1.0080608625588225</v>
      </c>
      <c r="E202" s="23">
        <f t="shared" si="14"/>
        <v>1.8479943733396537E-2</v>
      </c>
      <c r="F202" s="23">
        <f t="shared" si="15"/>
        <v>0.9918369467926208</v>
      </c>
      <c r="G202" s="23">
        <f t="shared" si="16"/>
        <v>6.913916263580461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si="13"/>
        <v>1.0090216987919396</v>
      </c>
      <c r="E203" s="23">
        <f t="shared" si="14"/>
        <v>2.0779812348742425E-2</v>
      </c>
      <c r="F203" s="23">
        <f t="shared" si="15"/>
        <v>0.99084887055417337</v>
      </c>
      <c r="G203" s="23">
        <f t="shared" si="16"/>
        <v>6.9064308375316168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si="13"/>
        <v>1.0099691592112998</v>
      </c>
      <c r="E204" s="23">
        <f t="shared" si="14"/>
        <v>2.3069411543657308E-2</v>
      </c>
      <c r="F204" s="23">
        <f t="shared" si="15"/>
        <v>0.98987104835014883</v>
      </c>
      <c r="G204" s="23">
        <f t="shared" si="16"/>
        <v>6.899023093561734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si="13"/>
        <v>1.0109034909428847</v>
      </c>
      <c r="E205" s="23">
        <f t="shared" si="14"/>
        <v>2.5348883948980501E-2</v>
      </c>
      <c r="F205" s="23">
        <f t="shared" si="15"/>
        <v>0.9889032607449072</v>
      </c>
      <c r="G205" s="23">
        <f t="shared" si="16"/>
        <v>6.8916913692796005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si="13"/>
        <v>1.0118249354316791</v>
      </c>
      <c r="E206" s="23">
        <f t="shared" si="14"/>
        <v>2.761836956641139E-2</v>
      </c>
      <c r="F206" s="23">
        <f t="shared" si="15"/>
        <v>0.98794529381086438</v>
      </c>
      <c r="G206" s="23">
        <f t="shared" si="16"/>
        <v>6.8844340440217007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si="13"/>
        <v>1.0127337285976701</v>
      </c>
      <c r="E207" s="23">
        <f t="shared" si="14"/>
        <v>2.9878005828810898E-2</v>
      </c>
      <c r="F207" s="23">
        <f t="shared" si="15"/>
        <v>0.98699693896534235</v>
      </c>
      <c r="G207" s="23">
        <f t="shared" si="16"/>
        <v>6.8772495376162306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si="13"/>
        <v>1.0136301009868691</v>
      </c>
      <c r="E208" s="23">
        <f t="shared" si="14"/>
        <v>3.2127927658850752E-2</v>
      </c>
      <c r="F208" s="23">
        <f t="shared" si="15"/>
        <v>0.98605799281300832</v>
      </c>
      <c r="G208" s="23">
        <f t="shared" si="16"/>
        <v>6.8701363091894576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si="13"/>
        <v>1.0145142779175413</v>
      </c>
      <c r="E209" s="23">
        <f t="shared" si="14"/>
        <v>3.4368267526062903E-2</v>
      </c>
      <c r="F209" s="23">
        <f t="shared" si="15"/>
        <v>0.98512825699367812</v>
      </c>
      <c r="G209" s="23">
        <f t="shared" si="16"/>
        <v>6.8630928560127131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si="13"/>
        <v>1.0153864796218137</v>
      </c>
      <c r="E210" s="23">
        <f t="shared" si="14"/>
        <v>3.6599155502341177E-2</v>
      </c>
      <c r="F210" s="23">
        <f t="shared" si="15"/>
        <v>0.98420753803528438</v>
      </c>
      <c r="G210" s="23">
        <f t="shared" si="16"/>
        <v>6.8561177123885191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si="13"/>
        <v>1.0162469213828265</v>
      </c>
      <c r="E211" s="23">
        <f t="shared" si="14"/>
        <v>3.8820719315941388E-2</v>
      </c>
      <c r="F211" s="23">
        <f t="shared" si="15"/>
        <v>0.98329564721181151</v>
      </c>
      <c r="G211" s="23">
        <f t="shared" si="16"/>
        <v>6.8492094485743298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si="13"/>
        <v>1.0170958136675916</v>
      </c>
      <c r="E212" s="23">
        <f t="shared" si="14"/>
        <v>4.1033084404029613E-2</v>
      </c>
      <c r="F212" s="23">
        <f t="shared" si="15"/>
        <v>0.98239240040600684</v>
      </c>
      <c r="G212" s="23">
        <f t="shared" si="16"/>
        <v>6.8423666697424759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si="13"/>
        <v>1.0179333622557065</v>
      </c>
      <c r="E213" s="23">
        <f t="shared" si="14"/>
        <v>4.3236373963822454E-2</v>
      </c>
      <c r="F213" s="23">
        <f t="shared" si="15"/>
        <v>0.98149761797668844</v>
      </c>
      <c r="G213" s="23">
        <f t="shared" si="16"/>
        <v>6.8355880149749124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si="13"/>
        <v>1.0187597683640734</v>
      </c>
      <c r="E214" s="23">
        <f t="shared" si="14"/>
        <v>4.5430709002363887E-2</v>
      </c>
      <c r="F214" s="23">
        <f t="shared" si="15"/>
        <v>0.98061112463047484</v>
      </c>
      <c r="G214" s="23">
        <f t="shared" si="16"/>
        <v>6.8288721562914763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si="13"/>
        <v>1.0195752287677644</v>
      </c>
      <c r="E215" s="23">
        <f t="shared" si="14"/>
        <v>4.761620838498027E-2</v>
      </c>
      <c r="F215" s="23">
        <f t="shared" si="15"/>
        <v>0.9797327492977711</v>
      </c>
      <c r="G215" s="23">
        <f t="shared" si="16"/>
        <v>6.8222177977103877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si="13"/>
        <v>1.0203799359171664</v>
      </c>
      <c r="E216" s="23">
        <f t="shared" si="14"/>
        <v>4.9792988882454751E-2</v>
      </c>
      <c r="F216" s="23">
        <f t="shared" si="15"/>
        <v>0.97886232501285275</v>
      </c>
      <c r="G216" s="23">
        <f t="shared" si="16"/>
        <v>6.8156236743397942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si="13"/>
        <v>1.0211740780515395</v>
      </c>
      <c r="E217" s="23">
        <f t="shared" si="14"/>
        <v>5.1961165216960245E-2</v>
      </c>
      <c r="F217" s="23">
        <f t="shared" si="15"/>
        <v>0.97799968879789201</v>
      </c>
      <c r="G217" s="23">
        <f t="shared" si="16"/>
        <v>6.8090885514991815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si="13"/>
        <v>1.0219578393091093</v>
      </c>
      <c r="E218" s="23">
        <f t="shared" si="14"/>
        <v>5.4120850106788944E-2</v>
      </c>
      <c r="F218" s="23">
        <f t="shared" si="15"/>
        <v>0.97714468155078582</v>
      </c>
      <c r="G218" s="23">
        <f t="shared" si="16"/>
        <v>6.8026112238695893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si="13"/>
        <v>1.0227313998338186</v>
      </c>
      <c r="E219" s="23">
        <f t="shared" si="14"/>
        <v>5.6272154309914946E-2</v>
      </c>
      <c r="F219" s="23">
        <f t="shared" si="15"/>
        <v>0.97629714793663414</v>
      </c>
      <c r="G219" s="23">
        <f t="shared" si="16"/>
        <v>6.796190514671471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si="13"/>
        <v>1.0234949358788483</v>
      </c>
      <c r="E220" s="23">
        <f t="shared" si="14"/>
        <v>5.8415186666425159E-2</v>
      </c>
      <c r="F220" s="23">
        <f t="shared" si="15"/>
        <v>0.9754569362827481</v>
      </c>
      <c r="G220" s="23">
        <f t="shared" si="16"/>
        <v>6.7898252748693038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si="19">1+$E$14/$E$13*(1-$C$19^2/C221^2)</f>
        <v>1.0242486199070242</v>
      </c>
      <c r="E221" s="23">
        <f t="shared" ref="E221:E289" si="20">$C$20*(C221/$C$19-$C$19/C221)</f>
        <v>6.0550054139853503E-2</v>
      </c>
      <c r="F221" s="23">
        <f t="shared" si="15"/>
        <v>0.97462389847704578</v>
      </c>
      <c r="G221" s="23">
        <f t="shared" si="16"/>
        <v>6.7835143824018624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si="19"/>
        <v>1.0249926206882118</v>
      </c>
      <c r="E222" s="23">
        <f t="shared" si="20"/>
        <v>6.2676861857449903E-2</v>
      </c>
      <c r="F222" s="23">
        <f t="shared" ref="F222:F284" si="21">(D222^2+E222^2)^0.5/(D222^2+E222^2)</f>
        <v>0.97379788986972071</v>
      </c>
      <c r="G222" s="23">
        <f t="shared" ref="G222:G285" si="22">F222*$C$22/$C$12-$C$3</f>
        <v>6.7772567414372791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si="19"/>
        <v>1.0257271033938056</v>
      </c>
      <c r="E223" s="23">
        <f t="shared" si="20"/>
        <v>6.4795713149417344E-2</v>
      </c>
      <c r="F223" s="23">
        <f t="shared" si="21"/>
        <v>0.97297876917805848</v>
      </c>
      <c r="G223" s="23">
        <f t="shared" si="22"/>
        <v>6.7710512816519586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si="19"/>
        <v>1.026452229688408</v>
      </c>
      <c r="E224" s="23">
        <f t="shared" si="20"/>
        <v>6.690670958714684E-2</v>
      </c>
      <c r="F224" s="23">
        <f t="shared" si="21"/>
        <v>0.97216639839428876</v>
      </c>
      <c r="G224" s="23">
        <f t="shared" si="22"/>
        <v>6.7648969575324909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si="19"/>
        <v>1.0271681578187961</v>
      </c>
      <c r="E225" s="23">
        <f t="shared" si="20"/>
        <v>6.9009951020480437E-2</v>
      </c>
      <c r="F225" s="23">
        <f t="shared" si="21"/>
        <v>0.97136064269636768</v>
      </c>
      <c r="G225" s="23">
        <f t="shared" si="22"/>
        <v>6.7587927476997551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si="19"/>
        <v>1.0278750427002656</v>
      </c>
      <c r="E226" s="23">
        <f t="shared" si="20"/>
        <v>7.1105535614030727E-2</v>
      </c>
      <c r="F226" s="23">
        <f t="shared" si="21"/>
        <v>0.97056137036157608</v>
      </c>
      <c r="G226" s="23">
        <f t="shared" si="22"/>
        <v>6.7527376542543651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si="19"/>
        <v>1.0285730360004413</v>
      </c>
      <c r="E227" s="23">
        <f t="shared" si="20"/>
        <v>7.319355988258483E-2</v>
      </c>
      <c r="F227" s="23">
        <f t="shared" si="21"/>
        <v>0.9697684526828394</v>
      </c>
      <c r="G227" s="23">
        <f t="shared" si="22"/>
        <v>6.746730702142723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si="19"/>
        <v>1.0292622862206369</v>
      </c>
      <c r="E228" s="23">
        <f t="shared" si="20"/>
        <v>7.5274118725619774E-2</v>
      </c>
      <c r="F228" s="23">
        <f t="shared" si="21"/>
        <v>0.96898176388767454</v>
      </c>
      <c r="G228" s="23">
        <f t="shared" si="22"/>
        <v>6.7407709385429895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si="19"/>
        <v>1.0299429387748475</v>
      </c>
      <c r="E229" s="23">
        <f t="shared" si="20"/>
        <v>7.7347305460954502E-2</v>
      </c>
      <c r="F229" s="23">
        <f t="shared" si="21"/>
        <v>0.9682011810596598</v>
      </c>
      <c r="G229" s="23">
        <f t="shared" si="22"/>
        <v>6.7348574322701502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si="19"/>
        <v>1.0306151360664533</v>
      </c>
      <c r="E230" s="23">
        <f t="shared" si="20"/>
        <v>7.9413211857564642E-2</v>
      </c>
      <c r="F230" s="23">
        <f t="shared" si="21"/>
        <v>0.96742658406235127</v>
      </c>
      <c r="G230" s="23">
        <f t="shared" si="22"/>
        <v>6.7289892731996312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si="19"/>
        <v>1.0312790175627065</v>
      </c>
      <c r="E231" s="23">
        <f t="shared" si="20"/>
        <v>8.1471928167582974E-2</v>
      </c>
      <c r="F231" s="23">
        <f t="shared" si="21"/>
        <v>0.96665785546554983</v>
      </c>
      <c r="G231" s="23">
        <f t="shared" si="22"/>
        <v>6.7231655717087113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si="19"/>
        <v>1.0319347198670803</v>
      </c>
      <c r="E232" s="23">
        <f t="shared" si="20"/>
        <v>8.3523543157510691E-2</v>
      </c>
      <c r="F232" s="23">
        <f t="shared" si="21"/>
        <v>0.9658948804738402</v>
      </c>
      <c r="G232" s="23">
        <f t="shared" si="22"/>
        <v>6.7173854581351531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si="19"/>
        <v>1.0325823767895448</v>
      </c>
      <c r="E233" s="23">
        <f t="shared" si="20"/>
        <v>8.5568144138660387E-2</v>
      </c>
      <c r="F233" s="23">
        <f t="shared" si="21"/>
        <v>0.96513754685732456</v>
      </c>
      <c r="G233" s="23">
        <f t="shared" si="22"/>
        <v>6.7116480822524593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si="19"/>
        <v>1.0332221194148383</v>
      </c>
      <c r="E234" s="23">
        <f t="shared" si="20"/>
        <v>8.7605816996853852E-2</v>
      </c>
      <c r="F234" s="23">
        <f t="shared" si="21"/>
        <v>0.9643857448844696</v>
      </c>
      <c r="G234" s="23">
        <f t="shared" si="22"/>
        <v>6.7059526127611333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si="19"/>
        <v>1.033854076168802</v>
      </c>
      <c r="E235" s="23">
        <f t="shared" si="20"/>
        <v>8.96366462213955E-2</v>
      </c>
      <c r="F235" s="23">
        <f t="shared" si="21"/>
        <v>0.96363936725699728</v>
      </c>
      <c r="G235" s="23">
        <f t="shared" si="22"/>
        <v>6.700298236795434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si="19"/>
        <v>1.0344783728828371</v>
      </c>
      <c r="E236" s="23">
        <f t="shared" si="20"/>
        <v>9.1660714933341686E-2</v>
      </c>
      <c r="F236" s="23">
        <f t="shared" si="21"/>
        <v>0.962898309046747</v>
      </c>
      <c r="G236" s="23">
        <f t="shared" si="22"/>
        <v>6.6946841594450541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si="19"/>
        <v>1.0350951328565459</v>
      </c>
      <c r="E237" s="23">
        <f t="shared" si="20"/>
        <v>9.3678104913086771E-2</v>
      </c>
      <c r="F237" s="23">
        <f t="shared" si="21"/>
        <v>0.96216246763444402</v>
      </c>
      <c r="G237" s="23">
        <f t="shared" si="22"/>
        <v>6.6891096032912429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si="19"/>
        <v>1.0357044769186179</v>
      </c>
      <c r="E238" s="23">
        <f t="shared" si="20"/>
        <v>9.5688896627283762E-2</v>
      </c>
      <c r="F238" s="23">
        <f t="shared" si="21"/>
        <v>0.96143174265030329</v>
      </c>
      <c r="G238" s="23">
        <f t="shared" si="22"/>
        <v>6.6835738079568427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si="19"/>
        <v>1.0363065234860107</v>
      </c>
      <c r="E239" s="23">
        <f t="shared" si="20"/>
        <v>9.7693169255119297E-2</v>
      </c>
      <c r="F239" s="23">
        <f t="shared" si="21"/>
        <v>0.96070603591641246</v>
      </c>
      <c r="G239" s="23">
        <f t="shared" si="22"/>
        <v>6.6780760296697919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si="19"/>
        <v>1.0369013886214875</v>
      </c>
      <c r="E240" s="23">
        <f t="shared" si="20"/>
        <v>9.9691000713960282E-2</v>
      </c>
      <c r="F240" s="23">
        <f t="shared" si="21"/>
        <v>0.95998525139083002</v>
      </c>
      <c r="G240" s="23">
        <f t="shared" si="22"/>
        <v>6.6726155408396224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si="19"/>
        <v>1.037489186089557</v>
      </c>
      <c r="E241" s="23">
        <f t="shared" si="20"/>
        <v>0.10168246768438981</v>
      </c>
      <c r="F241" s="23">
        <f t="shared" si="21"/>
        <v>0.95926929511334091</v>
      </c>
      <c r="G241" s="23">
        <f t="shared" si="22"/>
        <v>6.6671916296465223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si="19"/>
        <v>1.0380700274108694</v>
      </c>
      <c r="E242" s="23">
        <f t="shared" si="20"/>
        <v>0.10366764563465004</v>
      </c>
      <c r="F242" s="23">
        <f t="shared" si="21"/>
        <v>0.95855807515281299</v>
      </c>
      <c r="G242" s="23">
        <f t="shared" si="22"/>
        <v>6.6618035996425231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si="19"/>
        <v>1.0386440219151167</v>
      </c>
      <c r="E243" s="23">
        <f t="shared" si="20"/>
        <v>0.10564660884450672</v>
      </c>
      <c r="F243" s="23">
        <f t="shared" si="21"/>
        <v>0.95785150155610443</v>
      </c>
      <c r="G243" s="23">
        <f t="shared" si="22"/>
        <v>6.6564507693644277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si="19"/>
        <v>1.0392112767924833</v>
      </c>
      <c r="E244" s="23">
        <f t="shared" si="20"/>
        <v>0.10761943042855281</v>
      </c>
      <c r="F244" s="23">
        <f t="shared" si="21"/>
        <v>0.95714948629846464</v>
      </c>
      <c r="G244" s="23">
        <f t="shared" si="22"/>
        <v>6.6511324719580651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si="19"/>
        <v>1.039771897143692</v>
      </c>
      <c r="E245" s="23">
        <f t="shared" si="20"/>
        <v>0.10958618235896583</v>
      </c>
      <c r="F245" s="23">
        <f t="shared" si="21"/>
        <v>0.95645194323538318</v>
      </c>
      <c r="G245" s="23">
        <f t="shared" si="22"/>
        <v>6.6458480548135093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si="19"/>
        <v>1.0403259860286909</v>
      </c>
      <c r="E246" s="23">
        <f t="shared" si="20"/>
        <v>0.1115469354877337</v>
      </c>
      <c r="F246" s="23">
        <f t="shared" si="21"/>
        <v>0.95575878805583658</v>
      </c>
      <c r="G246" s="23">
        <f t="shared" si="22"/>
        <v>6.640596879210884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si="19"/>
        <v>1.0408736445140199</v>
      </c>
      <c r="E247" s="23">
        <f t="shared" si="20"/>
        <v>0.11350175956836392</v>
      </c>
      <c r="F247" s="23">
        <f t="shared" si="21"/>
        <v>0.95506993823688768</v>
      </c>
      <c r="G247" s="23">
        <f t="shared" si="22"/>
        <v>6.6353783199764216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si="19"/>
        <v>1.0414149717189021</v>
      </c>
      <c r="E248" s="23">
        <f t="shared" si="20"/>
        <v>0.11545072327708975</v>
      </c>
      <c r="F248" s="23">
        <f t="shared" si="21"/>
        <v>0.95438531299959251</v>
      </c>
      <c r="G248" s="23">
        <f t="shared" si="22"/>
        <v>6.630191765148429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si="19"/>
        <v>1.0419500648600937</v>
      </c>
      <c r="E249" s="23">
        <f t="shared" si="20"/>
        <v>0.11739389423358702</v>
      </c>
      <c r="F249" s="23">
        <f t="shared" si="21"/>
        <v>0.95370483326617295</v>
      </c>
      <c r="G249" s="23">
        <f t="shared" si="22"/>
        <v>6.6250366156528262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si="19"/>
        <v>1.0424790192955362</v>
      </c>
      <c r="E250" s="23">
        <f t="shared" si="20"/>
        <v>0.11933133902121462</v>
      </c>
      <c r="F250" s="23">
        <f t="shared" si="21"/>
        <v>0.95302842161841128</v>
      </c>
      <c r="G250" s="23">
        <f t="shared" si="22"/>
        <v>6.6199122849879641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si="19"/>
        <v>1.0430019285668424</v>
      </c>
      <c r="E251" s="23">
        <f t="shared" si="20"/>
        <v>0.12126312320679179</v>
      </c>
      <c r="F251" s="23">
        <f t="shared" si="21"/>
        <v>0.95235600225722949</v>
      </c>
      <c r="G251" s="23">
        <f t="shared" si="22"/>
        <v>6.6148181989184058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si="19"/>
        <v>1.0435188844406551</v>
      </c>
      <c r="E252" s="23">
        <f t="shared" si="20"/>
        <v>0.12318931135992353</v>
      </c>
      <c r="F252" s="23">
        <f t="shared" si="21"/>
        <v>0.95168750096341481</v>
      </c>
      <c r="G252" s="23">
        <f t="shared" si="22"/>
        <v>6.6097537951773848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si="19"/>
        <v>1.0440299769489099</v>
      </c>
      <c r="E253" s="23">
        <f t="shared" si="20"/>
        <v>0.12510996707188765</v>
      </c>
      <c r="F253" s="23">
        <f t="shared" si="21"/>
        <v>0.95102284505945234</v>
      </c>
      <c r="G253" s="23">
        <f t="shared" si="22"/>
        <v>6.6047185231776702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si="19"/>
        <v>1.0445352944280384</v>
      </c>
      <c r="E254" s="23">
        <f t="shared" si="20"/>
        <v>0.12702515297409364</v>
      </c>
      <c r="F254" s="23">
        <f t="shared" si="21"/>
        <v>0.95036196337243017</v>
      </c>
      <c r="G254" s="23">
        <f t="shared" si="22"/>
        <v>6.5997118437305318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si="19"/>
        <v>1.0450349235571401</v>
      </c>
      <c r="E255" s="23">
        <f t="shared" si="20"/>
        <v>0.12893493075612522</v>
      </c>
      <c r="F255" s="23">
        <f t="shared" si="21"/>
        <v>0.94970478619798526</v>
      </c>
      <c r="G255" s="23">
        <f t="shared" si="22"/>
        <v>6.5947332287726166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si="19"/>
        <v>1.0455289493951552</v>
      </c>
      <c r="E256" s="23">
        <f t="shared" si="20"/>
        <v>0.13083936118337763</v>
      </c>
      <c r="F256" s="23">
        <f t="shared" si="21"/>
        <v>0.94905124526525186</v>
      </c>
      <c r="G256" s="23">
        <f t="shared" si="22"/>
        <v>6.5897821611003931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si="19"/>
        <v>1.0460174554170705</v>
      </c>
      <c r="E257" s="23">
        <f t="shared" si="20"/>
        <v>0.13273850411429985</v>
      </c>
      <c r="F257" s="23">
        <f t="shared" si="21"/>
        <v>0.94840127370278482</v>
      </c>
      <c r="G257" s="23">
        <f t="shared" si="22"/>
        <v>6.5848581341120065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si="19"/>
        <v>1.0465005235491818</v>
      </c>
      <c r="E258" s="23">
        <f t="shared" si="20"/>
        <v>0.13463241851725255</v>
      </c>
      <c r="F258" s="23">
        <f t="shared" si="21"/>
        <v>0.94775480600542628</v>
      </c>
      <c r="G258" s="23">
        <f t="shared" si="22"/>
        <v>6.5799606515562603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si="19"/>
        <v>1.0469782342034462</v>
      </c>
      <c r="E259" s="23">
        <f t="shared" si="20"/>
        <v>0.13652116248699078</v>
      </c>
      <c r="F259" s="23">
        <f t="shared" si="21"/>
        <v>0.94711177800208235</v>
      </c>
      <c r="G259" s="23">
        <f t="shared" si="22"/>
        <v>6.5750892272885029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si="19"/>
        <v>1.047450666310948</v>
      </c>
      <c r="E260" s="23">
        <f t="shared" si="20"/>
        <v>0.1384047932607827</v>
      </c>
      <c r="F260" s="23">
        <f t="shared" si="21"/>
        <v>0.94647212682438697</v>
      </c>
      <c r="G260" s="23">
        <f t="shared" si="22"/>
        <v>6.5702433850332342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si="19"/>
        <v>1.0479178973545047</v>
      </c>
      <c r="E261" s="23">
        <f t="shared" si="20"/>
        <v>0.14028336723417187</v>
      </c>
      <c r="F261" s="23">
        <f t="shared" si="21"/>
        <v>0.94583579087622005</v>
      </c>
      <c r="G261" s="23">
        <f t="shared" si="22"/>
        <v>6.5654226581531825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si="19"/>
        <v>1.0483800034004378</v>
      </c>
      <c r="E262" s="23">
        <f t="shared" si="20"/>
        <v>0.14215693997639328</v>
      </c>
      <c r="F262" s="23">
        <f t="shared" si="21"/>
        <v>0.94520270980405818</v>
      </c>
      <c r="G262" s="23">
        <f t="shared" si="22"/>
        <v>6.5606265894246834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si="19"/>
        <v>1.0488370591295355</v>
      </c>
      <c r="E263" s="23">
        <f t="shared" si="20"/>
        <v>0.14402556624545265</v>
      </c>
      <c r="F263" s="23">
        <f t="shared" si="21"/>
        <v>0.94457282446812552</v>
      </c>
      <c r="G263" s="23">
        <f t="shared" si="22"/>
        <v>6.5558547308191333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si="19"/>
        <v>1.0492891378672264</v>
      </c>
      <c r="E264" s="23">
        <f t="shared" si="20"/>
        <v>0.14588930000287531</v>
      </c>
      <c r="F264" s="23">
        <f t="shared" si="21"/>
        <v>0.94394607691432697</v>
      </c>
      <c r="G264" s="23">
        <f t="shared" si="22"/>
        <v>6.5511066432903569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si="19"/>
        <v>1.0497363116129912</v>
      </c>
      <c r="E265" s="23">
        <f t="shared" si="20"/>
        <v>0.14774819442813561</v>
      </c>
      <c r="F265" s="23">
        <f t="shared" si="21"/>
        <v>0.94332241034693509</v>
      </c>
      <c r="G265" s="23">
        <f t="shared" si="22"/>
        <v>6.5463818965676897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si="19"/>
        <v>1.0501786510690307</v>
      </c>
      <c r="E266" s="23">
        <f t="shared" si="20"/>
        <v>0.1496023019327731</v>
      </c>
      <c r="F266" s="23">
        <f t="shared" si="21"/>
        <v>0.94270176910200987</v>
      </c>
      <c r="G266" s="23">
        <f t="shared" si="22"/>
        <v>6.5416800689546202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si="19"/>
        <v>1.050616225668215</v>
      </c>
      <c r="E267" s="23">
        <f t="shared" si="20"/>
        <v>0.15145167417420466</v>
      </c>
      <c r="F267" s="23">
        <f t="shared" si="21"/>
        <v>0.94208409862152653</v>
      </c>
      <c r="G267" s="23">
        <f t="shared" si="22"/>
        <v>6.5370007471327769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si="19"/>
        <v>1.0510491036013312</v>
      </c>
      <c r="E268" s="23">
        <f t="shared" si="20"/>
        <v>0.15329636206923891</v>
      </c>
      <c r="F268" s="23">
        <f t="shared" si="21"/>
        <v>0.9414693454281936</v>
      </c>
      <c r="G268" s="23">
        <f t="shared" si="22"/>
        <v>6.5323435259711644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si="19"/>
        <v>1.0514773518436522</v>
      </c>
      <c r="E269" s="23">
        <f t="shared" si="20"/>
        <v>0.15513641580730159</v>
      </c>
      <c r="F269" s="23">
        <f t="shared" si="21"/>
        <v>0.94085745710093582</v>
      </c>
      <c r="G269" s="23">
        <f t="shared" si="22"/>
        <v>6.5277080083404231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si="19"/>
        <v>1.0519010361808445</v>
      </c>
      <c r="E270" s="23">
        <f t="shared" si="20"/>
        <v>0.15697188486337812</v>
      </c>
      <c r="F270" s="23">
        <f t="shared" si="21"/>
        <v>0.94024838225102558</v>
      </c>
      <c r="G270" s="23">
        <f t="shared" si="22"/>
        <v>6.523093804932012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si="19"/>
        <v>1.052320221234234</v>
      </c>
      <c r="E271" s="23">
        <f t="shared" si="20"/>
        <v>0.15880281801068111</v>
      </c>
      <c r="F271" s="23">
        <f t="shared" si="21"/>
        <v>0.93964207049883963</v>
      </c>
      <c r="G271" s="23">
        <f t="shared" si="22"/>
        <v>6.5185005340821185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si="19"/>
        <v>1.0527349704854474</v>
      </c>
      <c r="E272" s="23">
        <f t="shared" si="20"/>
        <v>0.16062926333304928</v>
      </c>
      <c r="F272" s="23">
        <f t="shared" si="21"/>
        <v>0.93903847245122851</v>
      </c>
      <c r="G272" s="23">
        <f t="shared" si="22"/>
        <v>6.5139278216002161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si="19"/>
        <v>1.0531453463004488</v>
      </c>
      <c r="E273" s="23">
        <f t="shared" si="20"/>
        <v>0.16245126823708383</v>
      </c>
      <c r="F273" s="23">
        <f t="shared" si="21"/>
        <v>0.93843753967947097</v>
      </c>
      <c r="G273" s="23">
        <f t="shared" si="22"/>
        <v>6.5093753006020538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si="19"/>
        <v>1.0535514099529852</v>
      </c>
      <c r="E274" s="23">
        <f t="shared" si="20"/>
        <v>0.16426887946403057</v>
      </c>
      <c r="F274" s="23">
        <f t="shared" si="21"/>
        <v>0.93783922469780612</v>
      </c>
      <c r="G274" s="23">
        <f t="shared" si="22"/>
        <v>6.5048426113470166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si="19"/>
        <v>1.0539532216474603</v>
      </c>
      <c r="E275" s="23">
        <f t="shared" si="20"/>
        <v>0.16608214310141126</v>
      </c>
      <c r="F275" s="23">
        <f t="shared" si="21"/>
        <v>0.93724348094251742</v>
      </c>
      <c r="G275" s="23">
        <f t="shared" si="22"/>
        <v>6.5003294010796777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si="19"/>
        <v>1.0543508405412514</v>
      </c>
      <c r="E276" s="23">
        <f t="shared" si="20"/>
        <v>0.16789110459441309</v>
      </c>
      <c r="F276" s="23">
        <f t="shared" si="21"/>
        <v>0.93665026275155927</v>
      </c>
      <c r="G276" s="23">
        <f t="shared" si="22"/>
        <v>6.4958353238754487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si="19"/>
        <v>1.0547443247664836</v>
      </c>
      <c r="E277" s="23">
        <f t="shared" si="20"/>
        <v>0.16969580875703996</v>
      </c>
      <c r="F277" s="23">
        <f t="shared" si="21"/>
        <v>0.93605952534470471</v>
      </c>
      <c r="G277" s="23">
        <f t="shared" si="22"/>
        <v>6.4913600404901874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si="19"/>
        <v>1.0551337314512796</v>
      </c>
      <c r="E278" s="23">
        <f t="shared" si="20"/>
        <v>0.1714962997830328</v>
      </c>
      <c r="F278" s="23">
        <f t="shared" si="21"/>
        <v>0.93547122480420219</v>
      </c>
      <c r="G278" s="23">
        <f t="shared" si="22"/>
        <v>6.4869032182136532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si="19"/>
        <v>1.0555191167404954</v>
      </c>
      <c r="E279" s="23">
        <f t="shared" si="20"/>
        <v>0.17329262125656369</v>
      </c>
      <c r="F279" s="23">
        <f t="shared" si="21"/>
        <v>0.93488531805592645</v>
      </c>
      <c r="G279" s="23">
        <f t="shared" si="22"/>
        <v>6.4824645307267152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si="19"/>
        <v>1.055900535815959</v>
      </c>
      <c r="E280" s="23">
        <f t="shared" si="20"/>
        <v>0.17508481616270952</v>
      </c>
      <c r="F280" s="23">
        <f t="shared" si="21"/>
        <v>0.93430176285100608</v>
      </c>
      <c r="G280" s="23">
        <f t="shared" si="22"/>
        <v>6.4780436579621679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si="19"/>
        <v>1.0562780429162248</v>
      </c>
      <c r="E281" s="23">
        <f t="shared" si="20"/>
        <v>0.17687292689771064</v>
      </c>
      <c r="F281" s="23">
        <f t="shared" si="21"/>
        <v>0.93372051774791809</v>
      </c>
      <c r="G281" s="23">
        <f t="shared" si="22"/>
        <v>6.4736402859690765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si="19"/>
        <v>1.0566516913558575</v>
      </c>
      <c r="E282" s="23">
        <f t="shared" si="20"/>
        <v>0.17865699527901899</v>
      </c>
      <c r="F282" s="23">
        <f t="shared" si="21"/>
        <v>0.93314154209503286</v>
      </c>
      <c r="G282" s="23">
        <f t="shared" si="22"/>
        <v>6.4692541067805518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si="19"/>
        <v>1.057021533544255</v>
      </c>
      <c r="E283" s="23">
        <f t="shared" si="20"/>
        <v>0.18043706255514169</v>
      </c>
      <c r="F283" s="23">
        <f t="shared" si="21"/>
        <v>0.93256479601359876</v>
      </c>
      <c r="G283" s="23">
        <f t="shared" si="22"/>
        <v>6.4648848182848395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si="19"/>
        <v>1.0573876210040296</v>
      </c>
      <c r="E284" s="23">
        <f t="shared" si="20"/>
        <v>0.1822131694152839</v>
      </c>
      <c r="F284" s="23">
        <f t="shared" si="21"/>
        <v>0.93199024038115053</v>
      </c>
      <c r="G284" s="23">
        <f t="shared" si="22"/>
        <v>6.4605321240996254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>1+$E$14/$E$13*(1-$C$19^2/C285^2)</f>
        <v>1.0577500043889509</v>
      </c>
      <c r="E285" s="23">
        <f t="shared" si="20"/>
        <v>0.18398535599879684</v>
      </c>
      <c r="F285" s="23">
        <f>(D285^2+E285^2)^0.5/(D285^2+E285^2)</f>
        <v>0.93141783681533408</v>
      </c>
      <c r="G285" s="23">
        <f t="shared" si="22"/>
        <v>6.4561957334495013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>1+$E$14/$E$13*(1-$C$19^2/C286^2)</f>
        <v>1.0581087335014707</v>
      </c>
      <c r="E286" s="23">
        <f t="shared" si="20"/>
        <v>0.18575366190443438</v>
      </c>
      <c r="F286" s="23">
        <f>(D286^2+E286^2)^0.5/(D286^2+E286^2)</f>
        <v>0.93084754765812994</v>
      </c>
      <c r="G286" s="23">
        <f>F286*$C$22/$C$12-$C$3</f>
        <v>6.4518753610464392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>1+$E$14/$E$13*(1-$C$19^2/C287^2)</f>
        <v>1.0584638573098322</v>
      </c>
      <c r="E287" s="23">
        <f t="shared" si="20"/>
        <v>0.18751812619942337</v>
      </c>
      <c r="F287" s="23">
        <f>(D287^2+E287^2)^0.5/(D287^2+E287^2)</f>
        <v>0.93027933596047219</v>
      </c>
      <c r="G287" s="23">
        <f>F287*$C$22/$C$12-$C$3</f>
        <v>6.4475707269732743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>1+$E$14/$E$13*(1-$C$19^2/C288^2)</f>
        <v>1.0588154239647842</v>
      </c>
      <c r="E288" s="23">
        <f t="shared" si="20"/>
        <v>0.18927878742835239</v>
      </c>
      <c r="F288" s="23">
        <f>(D288^2+E288^2)^0.5/(D288^2+E288^2)</f>
        <v>0.92971316546724025</v>
      </c>
      <c r="G288" s="23">
        <f>F288*$C$22/$C$12-$C$3</f>
        <v>6.4432815565700023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>1+$E$14/$E$13*(1-$C$19^2/C289^2)</f>
        <v>1.0591634808159025</v>
      </c>
      <c r="E289" s="23">
        <f t="shared" si="20"/>
        <v>0.19103568362188184</v>
      </c>
      <c r="F289" s="23">
        <f>(D289^2+E289^2)^0.5/(D289^2+E289^2)</f>
        <v>0.92914900060262595</v>
      </c>
      <c r="G289" s="23">
        <f>F289*$C$22/$C$12-$C$3</f>
        <v>6.4390075803229241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si="25">1+$E$14/$E$13*(1-$C$19^2/C290^2)</f>
        <v>1.059508074427534</v>
      </c>
      <c r="E290" s="23">
        <f t="shared" ref="E290:E353" si="26">$C$20*(C290/$C$19-$C$19/C290)</f>
        <v>0.19278885230528164</v>
      </c>
      <c r="F290" s="23">
        <f t="shared" ref="F290:F353" si="27">(D290^2+E290^2)^0.5/(D290^2+E290^2)</f>
        <v>0.92858680645585379</v>
      </c>
      <c r="G290" s="23">
        <f t="shared" ref="G290:G353" si="28">F290*$C$22/$C$12-$C$3</f>
        <v>6.4347485337564683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si="25"/>
        <v>1.0598492505943709</v>
      </c>
      <c r="E291" s="23">
        <f t="shared" si="26"/>
        <v>0.19453833050679806</v>
      </c>
      <c r="F291" s="23">
        <f t="shared" si="27"/>
        <v>0.92802654876725277</v>
      </c>
      <c r="G291" s="23">
        <f t="shared" si="28"/>
        <v>6.4305041573276727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si="25"/>
        <v>1.0601870543566667</v>
      </c>
      <c r="E292" s="23">
        <f t="shared" si="26"/>
        <v>0.19628415476585573</v>
      </c>
      <c r="F292" s="23">
        <f t="shared" si="27"/>
        <v>0.92746819391466528</v>
      </c>
      <c r="G292" s="23">
        <f t="shared" si="28"/>
        <v>6.4262741963232228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si="25"/>
        <v>1.0605215300151021</v>
      </c>
      <c r="E293" s="23">
        <f t="shared" si="26"/>
        <v>0.19802636114109726</v>
      </c>
      <c r="F293" s="23">
        <f t="shared" si="27"/>
        <v>0.92691170890018615</v>
      </c>
      <c r="G293" s="23">
        <f t="shared" si="28"/>
        <v>6.4220584007589858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si="25"/>
        <v>1.0608527211453087</v>
      </c>
      <c r="E294" s="23">
        <f t="shared" si="26"/>
        <v>0.19976498521826519</v>
      </c>
      <c r="F294" s="23">
        <f t="shared" si="27"/>
        <v>0.92635706133722096</v>
      </c>
      <c r="G294" s="23">
        <f t="shared" si="28"/>
        <v>6.4178565252819775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si="25"/>
        <v>1.0611806706120639</v>
      </c>
      <c r="E295" s="23">
        <f t="shared" si="26"/>
        <v>0.20150006211792879</v>
      </c>
      <c r="F295" s="23">
        <f t="shared" si="27"/>
        <v>0.92580421943785596</v>
      </c>
      <c r="G295" s="23">
        <f t="shared" si="28"/>
        <v>6.4136683290746666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si="25"/>
        <v>1.0615054205831609</v>
      </c>
      <c r="E296" s="23">
        <f t="shared" si="26"/>
        <v>0.20323162650306048</v>
      </c>
      <c r="F296" s="23">
        <f t="shared" si="27"/>
        <v>0.92525315200053038</v>
      </c>
      <c r="G296" s="23">
        <f t="shared" si="28"/>
        <v>6.4094935757615943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si="25"/>
        <v>1.0618270125429632</v>
      </c>
      <c r="E297" s="23">
        <f t="shared" si="26"/>
        <v>0.204959712586464</v>
      </c>
      <c r="F297" s="23">
        <f t="shared" si="27"/>
        <v>0.92470382839800347</v>
      </c>
      <c r="G297" s="23">
        <f t="shared" si="28"/>
        <v>6.4053320333182082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si="25"/>
        <v>1.0621454873056548</v>
      </c>
      <c r="E298" s="23">
        <f t="shared" si="26"/>
        <v>0.20668435413805922</v>
      </c>
      <c r="F298" s="23">
        <f t="shared" si="27"/>
        <v>0.92415621856560815</v>
      </c>
      <c r="G298" s="23">
        <f t="shared" si="28"/>
        <v>6.40118347398188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si="25"/>
        <v>1.0624608850281894</v>
      </c>
      <c r="E299" s="23">
        <f t="shared" si="26"/>
        <v>0.20840558449202484</v>
      </c>
      <c r="F299" s="23">
        <f t="shared" si="27"/>
        <v>0.92361029298978192</v>
      </c>
      <c r="G299" s="23">
        <f t="shared" si="28"/>
        <v>6.3970476741650151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si="25"/>
        <v>1.0627732452229506</v>
      </c>
      <c r="E300" s="23">
        <f t="shared" si="26"/>
        <v>0.21012343655380428</v>
      </c>
      <c r="F300" s="23">
        <f t="shared" si="27"/>
        <v>0.92306602269686988</v>
      </c>
      <c r="G300" s="23">
        <f t="shared" si="28"/>
        <v>6.3929244143702268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si="25"/>
        <v>1.0630826067701269</v>
      </c>
      <c r="E301" s="23">
        <f t="shared" si="26"/>
        <v>0.21183794280697621</v>
      </c>
      <c r="F301" s="23">
        <f t="shared" si="27"/>
        <v>0.92252337924219152</v>
      </c>
      <c r="G301" s="23">
        <f t="shared" si="28"/>
        <v>6.3888134791075117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si="25"/>
        <v>1.0633890079298112</v>
      </c>
      <c r="E302" s="23">
        <f t="shared" si="26"/>
        <v>0.21354913531999381</v>
      </c>
      <c r="F302" s="23">
        <f t="shared" si="27"/>
        <v>0.9219823346993623</v>
      </c>
      <c r="G302" s="23">
        <f t="shared" si="28"/>
        <v>6.3847146568133519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si="25"/>
        <v>1.0636924863538311</v>
      </c>
      <c r="E303" s="23">
        <f t="shared" si="26"/>
        <v>0.21525704575279475</v>
      </c>
      <c r="F303" s="23">
        <f t="shared" si="27"/>
        <v>0.92144286164986799</v>
      </c>
      <c r="G303" s="23">
        <f t="shared" si="28"/>
        <v>6.380627739771727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si="25"/>
        <v>1.0639930790973164</v>
      </c>
      <c r="E304" s="23">
        <f t="shared" si="26"/>
        <v>0.21696170536328596</v>
      </c>
      <c r="F304" s="23">
        <f t="shared" si="27"/>
        <v>0.92090493317287792</v>
      </c>
      <c r="G304" s="23">
        <f t="shared" si="28"/>
        <v>6.3765525240369545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si="25"/>
        <v>1.0642908226300105</v>
      </c>
      <c r="E305" s="23">
        <f t="shared" si="26"/>
        <v>0.21866314501370446</v>
      </c>
      <c r="F305" s="23">
        <f t="shared" si="27"/>
        <v>0.92036852283529835</v>
      </c>
      <c r="G305" s="23">
        <f t="shared" si="28"/>
        <v>6.3724888093583214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si="25"/>
        <v>1.0645857528473333</v>
      </c>
      <c r="E306" s="23">
        <f t="shared" si="26"/>
        <v>0.22036139517685857</v>
      </c>
      <c r="F306" s="23">
        <f t="shared" si="27"/>
        <v>0.91983360468205422</v>
      </c>
      <c r="G306" s="23">
        <f t="shared" si="28"/>
        <v>6.3684363991064714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si="25"/>
        <v>1.0648779050811996</v>
      </c>
      <c r="E307" s="23">
        <f t="shared" si="26"/>
        <v>0.22205648594225072</v>
      </c>
      <c r="F307" s="23">
        <f t="shared" si="27"/>
        <v>0.91930015322659453</v>
      </c>
      <c r="G307" s="23">
        <f t="shared" si="28"/>
        <v>6.3643951002014738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si="25"/>
        <v>1.0651673141106024</v>
      </c>
      <c r="E308" s="23">
        <f t="shared" si="26"/>
        <v>0.22374844702208566</v>
      </c>
      <c r="F308" s="23">
        <f t="shared" si="27"/>
        <v>0.9187681434416175</v>
      </c>
      <c r="G308" s="23">
        <f t="shared" si="28"/>
        <v>6.360364723042558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si="25"/>
        <v>1.0654540141719628</v>
      </c>
      <c r="E309" s="23">
        <f t="shared" si="26"/>
        <v>0.22543730775716544</v>
      </c>
      <c r="F309" s="23">
        <f t="shared" si="27"/>
        <v>0.91823755075000713</v>
      </c>
      <c r="G309" s="23">
        <f t="shared" si="28"/>
        <v>6.3563450814394482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si="25"/>
        <v>1.0657380389692572</v>
      </c>
      <c r="E310" s="23">
        <f t="shared" si="26"/>
        <v>0.2271230971226747</v>
      </c>
      <c r="F310" s="23">
        <f t="shared" si="27"/>
        <v>0.91770835101597548</v>
      </c>
      <c r="G310" s="23">
        <f t="shared" si="28"/>
        <v>6.3523359925452691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si="25"/>
        <v>1.0660194216839209</v>
      </c>
      <c r="E311" s="23">
        <f t="shared" si="26"/>
        <v>0.2288058437338579</v>
      </c>
      <c r="F311" s="23">
        <f t="shared" si="27"/>
        <v>0.91718052053640997</v>
      </c>
      <c r="G311" s="23">
        <f t="shared" si="28"/>
        <v>6.3483372767909847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si="25"/>
        <v>1.0662981949845425</v>
      </c>
      <c r="E312" s="23">
        <f t="shared" si="26"/>
        <v>0.23048557585159107</v>
      </c>
      <c r="F312" s="23">
        <f t="shared" si="27"/>
        <v>0.9166540360324118</v>
      </c>
      <c r="G312" s="23">
        <f t="shared" si="28"/>
        <v>6.3443487578213018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si="25"/>
        <v>1.0665743910363439</v>
      </c>
      <c r="E313" s="23">
        <f t="shared" si="26"/>
        <v>0.23216232138785065</v>
      </c>
      <c r="F313" s="23">
        <f t="shared" si="27"/>
        <v>0.9161288746410301</v>
      </c>
      <c r="G313" s="23">
        <f t="shared" si="28"/>
        <v>6.3403702624320459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si="25"/>
        <v>1.06684804151046</v>
      </c>
      <c r="E314" s="23">
        <f t="shared" si="26"/>
        <v>0.233836107911081</v>
      </c>
      <c r="F314" s="23">
        <f t="shared" si="27"/>
        <v>0.91560501390717974</v>
      </c>
      <c r="G314" s="23">
        <f t="shared" si="28"/>
        <v>6.336401620508938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si="25"/>
        <v>1.0671191775930189</v>
      </c>
      <c r="E315" s="23">
        <f t="shared" si="26"/>
        <v>0.23550696265146334</v>
      </c>
      <c r="F315" s="23">
        <f t="shared" si="27"/>
        <v>0.91508243177574078</v>
      </c>
      <c r="G315" s="23">
        <f t="shared" si="28"/>
        <v>6.3324426649677337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si="25"/>
        <v>1.0673878299940263</v>
      </c>
      <c r="E316" s="23">
        <f t="shared" si="26"/>
        <v>0.23717491250608813</v>
      </c>
      <c r="F316" s="23">
        <f t="shared" si="27"/>
        <v>0.91456110658383438</v>
      </c>
      <c r="G316" s="23">
        <f t="shared" si="28"/>
        <v>6.3284932316957159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si="25"/>
        <v>1.0676540289560623</v>
      </c>
      <c r="E317" s="23">
        <f t="shared" si="26"/>
        <v>0.23883998404403231</v>
      </c>
      <c r="F317" s="23">
        <f t="shared" si="27"/>
        <v>0.91404101705327323</v>
      </c>
      <c r="G317" s="23">
        <f t="shared" si="28"/>
        <v>6.3245531594944939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si="25"/>
        <v>1.0679178042627933</v>
      </c>
      <c r="E318" s="23">
        <f t="shared" si="26"/>
        <v>0.24050220351134474</v>
      </c>
      <c r="F318" s="23">
        <f t="shared" si="27"/>
        <v>0.9135221422831753</v>
      </c>
      <c r="G318" s="23">
        <f t="shared" si="28"/>
        <v>6.3206222900240556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si="25"/>
        <v>1.0681791852473024</v>
      </c>
      <c r="E319" s="23">
        <f t="shared" si="26"/>
        <v>0.24216159683594005</v>
      </c>
      <c r="F319" s="23">
        <f t="shared" si="27"/>
        <v>0.91300446174274452</v>
      </c>
      <c r="G319" s="23">
        <f t="shared" si="28"/>
        <v>6.3167004677480652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si="25"/>
        <v>1.0684382008002453</v>
      </c>
      <c r="E320" s="23">
        <f t="shared" si="26"/>
        <v>0.24381818963240509</v>
      </c>
      <c r="F320" s="23">
        <f t="shared" si="27"/>
        <v>0.91248795526421078</v>
      </c>
      <c r="G320" s="23">
        <f t="shared" si="28"/>
        <v>6.312787539880385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si="25"/>
        <v>1.0686948793778337</v>
      </c>
      <c r="E321" s="23">
        <f t="shared" si="26"/>
        <v>0.2454720072067168</v>
      </c>
      <c r="F321" s="23">
        <f t="shared" si="27"/>
        <v>0.91197260303592298</v>
      </c>
      <c r="G321" s="23">
        <f t="shared" si="28"/>
        <v>6.3088833563327498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si="25"/>
        <v>1.0689492490096513</v>
      </c>
      <c r="E322" s="23">
        <f t="shared" si="26"/>
        <v>0.24712307456087634</v>
      </c>
      <c r="F322" s="23">
        <f t="shared" si="27"/>
        <v>0.91145838559559533</v>
      </c>
      <c r="G322" s="23">
        <f t="shared" si="28"/>
        <v>6.3049877696636019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si="25"/>
        <v>1.0692013373063065</v>
      </c>
      <c r="E323" s="23">
        <f t="shared" si="26"/>
        <v>0.24877141639746025</v>
      </c>
      <c r="F323" s="23">
        <f t="shared" si="27"/>
        <v>0.91094528382370032</v>
      </c>
      <c r="G323" s="23">
        <f t="shared" si="28"/>
        <v>6.3011006350280336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si="25"/>
        <v>1.069451171466925</v>
      </c>
      <c r="E324" s="23">
        <f t="shared" si="26"/>
        <v>0.25041705712408852</v>
      </c>
      <c r="F324" s="23">
        <f t="shared" si="27"/>
        <v>0.9104332789370061</v>
      </c>
      <c r="G324" s="23">
        <f t="shared" si="28"/>
        <v>6.2972218101288346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si="25"/>
        <v>1.0696987782864869</v>
      </c>
      <c r="E325" s="23">
        <f t="shared" si="26"/>
        <v>0.25206002085781437</v>
      </c>
      <c r="F325" s="23">
        <f t="shared" si="27"/>
        <v>0.90992235248225417</v>
      </c>
      <c r="G325" s="23">
        <f t="shared" si="28"/>
        <v>6.2933511551685921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si="25"/>
        <v>1.0699441841630111</v>
      </c>
      <c r="E326" s="23">
        <f t="shared" si="26"/>
        <v>0.25370033142943499</v>
      </c>
      <c r="F326" s="23">
        <f t="shared" si="27"/>
        <v>0.90941248632997296</v>
      </c>
      <c r="G326" s="23">
        <f t="shared" si="28"/>
        <v>6.2894885328028254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si="25"/>
        <v>1.070187415104592</v>
      </c>
      <c r="E327" s="23">
        <f t="shared" si="26"/>
        <v>0.25533801238772647</v>
      </c>
      <c r="F327" s="23">
        <f t="shared" si="27"/>
        <v>0.90890366266842548</v>
      </c>
      <c r="G327" s="23">
        <f t="shared" si="28"/>
        <v>6.2856338080941327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si="25"/>
        <v>1.0704284967362903</v>
      </c>
      <c r="E328" s="23">
        <f t="shared" si="26"/>
        <v>0.2569730870036035</v>
      </c>
      <c r="F328" s="23">
        <f t="shared" si="27"/>
        <v>0.90839586399768835</v>
      </c>
      <c r="G328" s="23">
        <f t="shared" si="28"/>
        <v>6.2817868484673367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si="25"/>
        <v>1.070667454306883</v>
      </c>
      <c r="E329" s="23">
        <f t="shared" si="26"/>
        <v>0.25860557827420472</v>
      </c>
      <c r="F329" s="23">
        <f t="shared" si="27"/>
        <v>0.90788907312385381</v>
      </c>
      <c r="G329" s="23">
        <f t="shared" si="28"/>
        <v>6.2779475236655591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si="25"/>
        <v>1.0709043126954734</v>
      </c>
      <c r="E330" s="23">
        <f t="shared" si="26"/>
        <v>0.26023550892690805</v>
      </c>
      <c r="F330" s="23">
        <f t="shared" si="27"/>
        <v>0.90738327315336098</v>
      </c>
      <c r="G330" s="23">
        <f t="shared" si="28"/>
        <v>6.2741157057072803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si="25"/>
        <v>1.0711390964179681</v>
      </c>
      <c r="E331" s="23">
        <f t="shared" si="26"/>
        <v>0.26186290142327401</v>
      </c>
      <c r="F331" s="23">
        <f t="shared" si="27"/>
        <v>0.90687844748744284</v>
      </c>
      <c r="G331" s="23">
        <f t="shared" si="28"/>
        <v>6.2702912688442645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si="25"/>
        <v>1.0713718296334209</v>
      </c>
      <c r="E332" s="23">
        <f t="shared" si="26"/>
        <v>0.26348777796292083</v>
      </c>
      <c r="F332" s="23">
        <f t="shared" si="27"/>
        <v>0.90637457981669411</v>
      </c>
      <c r="G332" s="23">
        <f t="shared" si="28"/>
        <v>6.2664740895204103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si="25"/>
        <v>1.0716025361502473</v>
      </c>
      <c r="E333" s="23">
        <f t="shared" si="26"/>
        <v>0.26511016048733121</v>
      </c>
      <c r="F333" s="23">
        <f t="shared" si="27"/>
        <v>0.90587165411575277</v>
      </c>
      <c r="G333" s="23">
        <f t="shared" si="28"/>
        <v>6.2626640463314605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si="25"/>
        <v>1.0718312394323144</v>
      </c>
      <c r="E334" s="23">
        <f t="shared" si="26"/>
        <v>0.26673007068359444</v>
      </c>
      <c r="F334" s="23">
        <f t="shared" si="27"/>
        <v>0.90536965463809427</v>
      </c>
      <c r="G334" s="23">
        <f t="shared" si="28"/>
        <v>6.258861019985563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si="25"/>
        <v>1.0720579626049067</v>
      </c>
      <c r="E335" s="23">
        <f t="shared" si="26"/>
        <v>0.26834752998808148</v>
      </c>
      <c r="F335" s="23">
        <f t="shared" si="27"/>
        <v>0.90486856591093412</v>
      </c>
      <c r="G335" s="23">
        <f t="shared" si="28"/>
        <v>6.2550648932646524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si="25"/>
        <v>1.0722827284605718</v>
      </c>
      <c r="E336" s="23">
        <f t="shared" si="26"/>
        <v>0.26996255959005888</v>
      </c>
      <c r="F336" s="23">
        <f t="shared" si="27"/>
        <v>0.90436837273023929</v>
      </c>
      <c r="G336" s="23">
        <f t="shared" si="28"/>
        <v>6.2512755509866622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si="25"/>
        <v>1.0725055594648503</v>
      </c>
      <c r="E337" s="23">
        <f t="shared" si="26"/>
        <v>0.27157518043523726</v>
      </c>
      <c r="F337" s="23">
        <f t="shared" si="27"/>
        <v>0.90386906015584101</v>
      </c>
      <c r="G337" s="23">
        <f t="shared" si="28"/>
        <v>6.247492879968493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si="25"/>
        <v>1.0727264777618877</v>
      </c>
      <c r="E338" s="23">
        <f t="shared" si="26"/>
        <v>0.27318541322926315</v>
      </c>
      <c r="F338" s="23">
        <f t="shared" si="27"/>
        <v>0.90337061350665249</v>
      </c>
      <c r="G338" s="23">
        <f t="shared" si="28"/>
        <v>6.2437167689897919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si="25"/>
        <v>1.0729455051799375</v>
      </c>
      <c r="E339" s="23">
        <f t="shared" si="26"/>
        <v>0.27479327844114576</v>
      </c>
      <c r="F339" s="23">
        <f t="shared" si="27"/>
        <v>0.90287301835598266</v>
      </c>
      <c r="G339" s="23">
        <f t="shared" si="28"/>
        <v>6.2399471087574447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si="25"/>
        <v>1.0731626632367532</v>
      </c>
      <c r="E340" s="23">
        <f t="shared" si="26"/>
        <v>0.27639879630663056</v>
      </c>
      <c r="F340" s="23">
        <f t="shared" si="27"/>
        <v>0.90237626052694953</v>
      </c>
      <c r="G340" s="23">
        <f t="shared" si="28"/>
        <v>6.2361837918708298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si="25"/>
        <v>1.0733779731448729</v>
      </c>
      <c r="E341" s="23">
        <f t="shared" si="26"/>
        <v>0.27800198683151012</v>
      </c>
      <c r="F341" s="23">
        <f t="shared" si="27"/>
        <v>0.90188032608798696</v>
      </c>
      <c r="G341" s="23">
        <f t="shared" si="28"/>
        <v>6.2324267127877802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si="25"/>
        <v>1.0735914558168003</v>
      </c>
      <c r="E342" s="23">
        <f t="shared" si="26"/>
        <v>0.27960286979488347</v>
      </c>
      <c r="F342" s="23">
        <f t="shared" si="27"/>
        <v>0.90138520134844302</v>
      </c>
      <c r="G342" s="23">
        <f t="shared" si="28"/>
        <v>6.2286757677912359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si="25"/>
        <v>1.0738031318700823</v>
      </c>
      <c r="E343" s="23">
        <f t="shared" si="26"/>
        <v>0.28120146475235658</v>
      </c>
      <c r="F343" s="23">
        <f t="shared" si="27"/>
        <v>0.90089087285427061</v>
      </c>
      <c r="G343" s="23">
        <f t="shared" si="28"/>
        <v>6.2249308549565958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si="25"/>
        <v>1.0740130216322872</v>
      </c>
      <c r="E344" s="23">
        <f t="shared" si="26"/>
        <v>0.28279779103919023</v>
      </c>
      <c r="F344" s="23">
        <f t="shared" si="27"/>
        <v>0.90039732738380462</v>
      </c>
      <c r="G344" s="23">
        <f t="shared" si="28"/>
        <v>6.2211918741197323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si="25"/>
        <v>1.0742211451458861</v>
      </c>
      <c r="E345" s="23">
        <f t="shared" si="26"/>
        <v>0.28439186777339587</v>
      </c>
      <c r="F345" s="23">
        <f t="shared" si="27"/>
        <v>0.89990455194362462</v>
      </c>
      <c r="G345" s="23">
        <f t="shared" si="28"/>
        <v>6.2174587268456412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si="25"/>
        <v>1.0744275221730357</v>
      </c>
      <c r="E346" s="23">
        <f t="shared" si="26"/>
        <v>0.28598371385877658</v>
      </c>
      <c r="F346" s="23">
        <f t="shared" si="27"/>
        <v>0.89941253376450425</v>
      </c>
      <c r="G346" s="23">
        <f t="shared" si="28"/>
        <v>6.2137313163977597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si="25"/>
        <v>1.0746321722002721</v>
      </c>
      <c r="E347" s="23">
        <f t="shared" si="26"/>
        <v>0.287573347987921</v>
      </c>
      <c r="F347" s="23">
        <f t="shared" si="27"/>
        <v>0.89892126029743835</v>
      </c>
      <c r="G347" s="23">
        <f t="shared" si="28"/>
        <v>6.210009547707867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si="25"/>
        <v>1.074835114443109</v>
      </c>
      <c r="E348" s="23">
        <f t="shared" si="26"/>
        <v>0.28916078864514239</v>
      </c>
      <c r="F348" s="23">
        <f t="shared" si="27"/>
        <v>0.89843071920975492</v>
      </c>
      <c r="G348" s="23">
        <f t="shared" si="28"/>
        <v>6.2062933273466285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si="25"/>
        <v>1.0750363678505495</v>
      </c>
      <c r="E349" s="23">
        <f t="shared" si="26"/>
        <v>0.29074605410937387</v>
      </c>
      <c r="F349" s="23">
        <f t="shared" si="27"/>
        <v>0.89794089838130176</v>
      </c>
      <c r="G349" s="23">
        <f t="shared" si="28"/>
        <v>6.20258256349471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si="25"/>
        <v>1.0752359511095091</v>
      </c>
      <c r="E350" s="23">
        <f t="shared" si="26"/>
        <v>0.29232916245701107</v>
      </c>
      <c r="F350" s="23">
        <f t="shared" si="27"/>
        <v>0.89745178590071151</v>
      </c>
      <c r="G350" s="23">
        <f t="shared" si="28"/>
        <v>6.1988771659144808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si="25"/>
        <v>1.0754338826491534</v>
      </c>
      <c r="E351" s="23">
        <f t="shared" si="26"/>
        <v>0.29391013156471146</v>
      </c>
      <c r="F351" s="23">
        <f t="shared" si="27"/>
        <v>0.89696337006174065</v>
      </c>
      <c r="G351" s="23">
        <f t="shared" si="28"/>
        <v>6.1951770459222777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si="25"/>
        <v>1.0756301806451534</v>
      </c>
      <c r="E352" s="23">
        <f t="shared" si="26"/>
        <v>0.29548897911214334</v>
      </c>
      <c r="F352" s="23">
        <f t="shared" si="27"/>
        <v>0.89647563935968133</v>
      </c>
      <c r="G352" s="23">
        <f t="shared" si="28"/>
        <v>6.1914821163612226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si="25"/>
        <v>1.0758248630238574</v>
      </c>
      <c r="E353" s="23">
        <f t="shared" si="26"/>
        <v>0.29706572258469383</v>
      </c>
      <c r="F353" s="23">
        <f t="shared" si="27"/>
        <v>0.89598858248784585</v>
      </c>
      <c r="G353" s="23">
        <f t="shared" si="28"/>
        <v>6.1877922915745902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si="31">1+$E$14/$E$13*(1-$C$19^2/C354^2)</f>
        <v>1.076017947466384</v>
      </c>
      <c r="E354" s="23">
        <f t="shared" ref="E354:E417" si="32">$C$20*(C354/$C$19-$C$19/C354)</f>
        <v>0.29864037927612902</v>
      </c>
      <c r="F354" s="23">
        <f t="shared" ref="F354:F417" si="33">(D354^2+E354^2)^0.5/(D354^2+E354^2)</f>
        <v>0.89550218833411843</v>
      </c>
      <c r="G354" s="23">
        <f t="shared" ref="G354:G417" si="34">F354*$C$22/$C$12-$C$3</f>
        <v>6.1841074873796851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si="31"/>
        <v>1.0762094514126372</v>
      </c>
      <c r="E355" s="23">
        <f t="shared" si="32"/>
        <v>0.30021296629121219</v>
      </c>
      <c r="F355" s="23">
        <f t="shared" si="33"/>
        <v>0.89501644597757801</v>
      </c>
      <c r="G355" s="23">
        <f t="shared" si="34"/>
        <v>6.1804276210422575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si="31"/>
        <v>1.0763993920652442</v>
      </c>
      <c r="E356" s="23">
        <f t="shared" si="32"/>
        <v>0.30178350054827857</v>
      </c>
      <c r="F356" s="23">
        <f t="shared" si="33"/>
        <v>0.89453134468518447</v>
      </c>
      <c r="G356" s="23">
        <f t="shared" si="34"/>
        <v>6.1767526112513975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si="31"/>
        <v>1.0765877863934188</v>
      </c>
      <c r="E357" s="23">
        <f t="shared" si="32"/>
        <v>0.30335199878176866</v>
      </c>
      <c r="F357" s="23">
        <f t="shared" si="33"/>
        <v>0.89404687390853288</v>
      </c>
      <c r="G357" s="23">
        <f t="shared" si="34"/>
        <v>6.1730823780949464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si="31"/>
        <v>1.0767746511367515</v>
      </c>
      <c r="E358" s="23">
        <f t="shared" si="32"/>
        <v>0.30491847754471951</v>
      </c>
      <c r="F358" s="23">
        <f t="shared" si="33"/>
        <v>0.89356302328066961</v>
      </c>
      <c r="G358" s="23">
        <f t="shared" si="34"/>
        <v>6.1694168430353766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si="31"/>
        <v>1.0769600028089286</v>
      </c>
      <c r="E359" s="23">
        <f t="shared" si="32"/>
        <v>0.30648295321121649</v>
      </c>
      <c r="F359" s="23">
        <f t="shared" si="33"/>
        <v>0.89307978261297027</v>
      </c>
      <c r="G359" s="23">
        <f t="shared" si="34"/>
        <v>6.1657559288861385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si="31"/>
        <v>1.0771438577013801</v>
      </c>
      <c r="E360" s="23">
        <f t="shared" si="32"/>
        <v>0.3080454419788054</v>
      </c>
      <c r="F360" s="23">
        <f t="shared" si="33"/>
        <v>0.89259714189208017</v>
      </c>
      <c r="G360" s="23">
        <f t="shared" si="34"/>
        <v>6.1620995597884862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si="31"/>
        <v>1.0773262318868599</v>
      </c>
      <c r="E361" s="23">
        <f t="shared" si="32"/>
        <v>0.3096059598708642</v>
      </c>
      <c r="F361" s="23">
        <f t="shared" si="33"/>
        <v>0.89211509127691235</v>
      </c>
      <c r="G361" s="23">
        <f t="shared" si="34"/>
        <v>6.1584476611887302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si="31"/>
        <v>1.0775071412229587</v>
      </c>
      <c r="E362" s="23">
        <f t="shared" si="32"/>
        <v>0.31116452273893891</v>
      </c>
      <c r="F362" s="23">
        <f t="shared" si="33"/>
        <v>0.8916336210957051</v>
      </c>
      <c r="G362" s="23">
        <f t="shared" si="34"/>
        <v>6.1548001598159479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si="31"/>
        <v>1.0776866013555506</v>
      </c>
      <c r="E363" s="23">
        <f t="shared" si="32"/>
        <v>0.31272114626504</v>
      </c>
      <c r="F363" s="23">
        <f t="shared" si="33"/>
        <v>0.89115272184313554</v>
      </c>
      <c r="G363" s="23">
        <f t="shared" si="34"/>
        <v>6.1511569836601181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si="31"/>
        <v>1.0778646277221775</v>
      </c>
      <c r="E364" s="23">
        <f t="shared" si="32"/>
        <v>0.31427584596390323</v>
      </c>
      <c r="F364" s="23">
        <f t="shared" si="33"/>
        <v>0.89067238417748795</v>
      </c>
      <c r="G364" s="23">
        <f t="shared" si="34"/>
        <v>6.1475180619506666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si="31"/>
        <v>1.0780412355553677</v>
      </c>
      <c r="E365" s="23">
        <f t="shared" si="32"/>
        <v>0.31582863718521409</v>
      </c>
      <c r="F365" s="23">
        <f t="shared" si="33"/>
        <v>0.89019259891787827</v>
      </c>
      <c r="G365" s="23">
        <f t="shared" si="34"/>
        <v>6.1438833251354419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si="31"/>
        <v>1.0782164398858947</v>
      </c>
      <c r="E366" s="23">
        <f t="shared" si="32"/>
        <v>0.31737953511579653</v>
      </c>
      <c r="F366" s="23">
        <f t="shared" si="33"/>
        <v>0.88971335704153109</v>
      </c>
      <c r="G366" s="23">
        <f t="shared" si="34"/>
        <v>6.1402527048600843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si="31"/>
        <v>1.0783902555459759</v>
      </c>
      <c r="E367" s="23">
        <f t="shared" si="32"/>
        <v>0.31892855478176746</v>
      </c>
      <c r="F367" s="23">
        <f t="shared" si="33"/>
        <v>0.88923464968110699</v>
      </c>
      <c r="G367" s="23">
        <f t="shared" si="34"/>
        <v>6.1366261339477806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si="31"/>
        <v>1.0785626971724114</v>
      </c>
      <c r="E368" s="23">
        <f t="shared" si="32"/>
        <v>0.32047571105065681</v>
      </c>
      <c r="F368" s="23">
        <f t="shared" si="33"/>
        <v>0.88875646812208287</v>
      </c>
      <c r="G368" s="23">
        <f t="shared" si="34"/>
        <v>6.1330035463794159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si="31"/>
        <v>1.0787337792096654</v>
      </c>
      <c r="E369" s="23">
        <f t="shared" si="32"/>
        <v>0.32202101863349419</v>
      </c>
      <c r="F369" s="23">
        <f t="shared" si="33"/>
        <v>0.88827880380018076</v>
      </c>
      <c r="G369" s="23">
        <f t="shared" si="34"/>
        <v>6.1293848772740969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si="31"/>
        <v>1.0789035159128915</v>
      </c>
      <c r="E370" s="23">
        <f t="shared" si="32"/>
        <v>0.32356449208686261</v>
      </c>
      <c r="F370" s="23">
        <f t="shared" si="33"/>
        <v>0.88780164829884523</v>
      </c>
      <c r="G370" s="23">
        <f t="shared" si="34"/>
        <v>6.12577006287004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si="31"/>
        <v>1.0790719213509019</v>
      </c>
      <c r="E371" s="23">
        <f t="shared" si="32"/>
        <v>0.32510614581492037</v>
      </c>
      <c r="F371" s="23">
        <f t="shared" si="33"/>
        <v>0.88732499334676962</v>
      </c>
      <c r="G371" s="23">
        <f t="shared" si="34"/>
        <v>6.1221590405058306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si="31"/>
        <v>1.0792390094090831</v>
      </c>
      <c r="E372" s="23">
        <f t="shared" si="32"/>
        <v>0.32664599407139033</v>
      </c>
      <c r="F372" s="23">
        <f t="shared" si="33"/>
        <v>0.88684883081546628</v>
      </c>
      <c r="G372" s="23">
        <f t="shared" si="34"/>
        <v>6.1185517486020178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si="31"/>
        <v>1.0794047937922582</v>
      </c>
      <c r="E373" s="23">
        <f t="shared" si="32"/>
        <v>0.32818405096151931</v>
      </c>
      <c r="F373" s="23">
        <f t="shared" si="33"/>
        <v>0.88637315271688566</v>
      </c>
      <c r="G373" s="23">
        <f t="shared" si="34"/>
        <v>6.1149481266430739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si="31"/>
        <v>1.0795692880274965</v>
      </c>
      <c r="E374" s="23">
        <f t="shared" si="32"/>
        <v>0.32972033044400639</v>
      </c>
      <c r="F374" s="23">
        <f t="shared" si="33"/>
        <v>0.88589795120107662</v>
      </c>
      <c r="G374" s="23">
        <f t="shared" si="34"/>
        <v>6.1113481151596716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si="31"/>
        <v>1.0797325054668738</v>
      </c>
      <c r="E375" s="23">
        <f t="shared" si="32"/>
        <v>0.33125484633289987</v>
      </c>
      <c r="F375" s="23">
        <f t="shared" si="33"/>
        <v>0.88542321855389305</v>
      </c>
      <c r="G375" s="23">
        <f t="shared" si="34"/>
        <v>6.1077516557113114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si="31"/>
        <v>1.0798944592901818</v>
      </c>
      <c r="E376" s="23">
        <f t="shared" si="32"/>
        <v>0.33278761229946868</v>
      </c>
      <c r="F376" s="23">
        <f t="shared" si="33"/>
        <v>0.88494894719474082</v>
      </c>
      <c r="G376" s="23">
        <f t="shared" si="34"/>
        <v>6.1041586908692498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si="31"/>
        <v>1.080055162507588</v>
      </c>
      <c r="E377" s="23">
        <f t="shared" si="32"/>
        <v>0.33431864187403965</v>
      </c>
      <c r="F377" s="23">
        <f t="shared" si="33"/>
        <v>0.88447512967436936</v>
      </c>
      <c r="G377" s="23">
        <f t="shared" si="34"/>
        <v>6.1005691641997677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si="31"/>
        <v>1.0802146279622502</v>
      </c>
      <c r="E378" s="23">
        <f t="shared" si="32"/>
        <v>0.33584794844781096</v>
      </c>
      <c r="F378" s="23">
        <f t="shared" si="33"/>
        <v>0.88400175867270048</v>
      </c>
      <c r="G378" s="23">
        <f t="shared" si="34"/>
        <v>6.0969830202477313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si="31"/>
        <v>1.0803728683328813</v>
      </c>
      <c r="E379" s="23">
        <f t="shared" si="32"/>
        <v>0.3373755452746347</v>
      </c>
      <c r="F379" s="23">
        <f t="shared" si="33"/>
        <v>0.88352882699669988</v>
      </c>
      <c r="G379" s="23">
        <f t="shared" si="34"/>
        <v>6.0934002045204538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si="31"/>
        <v>1.0805298961362695</v>
      </c>
      <c r="E380" s="23">
        <f t="shared" si="32"/>
        <v>0.3389014454727739</v>
      </c>
      <c r="F380" s="23">
        <f t="shared" si="33"/>
        <v>0.88305632757828756</v>
      </c>
      <c r="G380" s="23">
        <f t="shared" si="34"/>
        <v>6.0898206634718761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si="31"/>
        <v>1.0806857237297545</v>
      </c>
      <c r="E381" s="23">
        <f t="shared" si="32"/>
        <v>0.34042566202663188</v>
      </c>
      <c r="F381" s="23">
        <f t="shared" si="33"/>
        <v>0.88258425347228531</v>
      </c>
      <c r="G381" s="23">
        <f t="shared" si="34"/>
        <v>6.0862443444870102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si="31"/>
        <v>1.0808403633136583</v>
      </c>
      <c r="E382" s="23">
        <f t="shared" si="32"/>
        <v>0.34194820778845503</v>
      </c>
      <c r="F382" s="23">
        <f t="shared" si="33"/>
        <v>0.88211259785440166</v>
      </c>
      <c r="G382" s="23">
        <f t="shared" si="34"/>
        <v>6.0826711958666797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si="31"/>
        <v>1.080993826933673</v>
      </c>
      <c r="E383" s="23">
        <f t="shared" si="32"/>
        <v>0.34346909548001003</v>
      </c>
      <c r="F383" s="23">
        <f t="shared" si="33"/>
        <v>0.88164135401925636</v>
      </c>
      <c r="G383" s="23">
        <f t="shared" si="34"/>
        <v>6.0791011668125483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si="31"/>
        <v>1.0811461264832067</v>
      </c>
      <c r="E384" s="23">
        <f t="shared" si="32"/>
        <v>0.34498833769423576</v>
      </c>
      <c r="F384" s="23">
        <f t="shared" si="33"/>
        <v>0.88117051537843649</v>
      </c>
      <c r="G384" s="23">
        <f t="shared" si="34"/>
        <v>6.0755342074123977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si="31"/>
        <v>1.0812972737056883</v>
      </c>
      <c r="E385" s="23">
        <f t="shared" si="32"/>
        <v>0.34650594689686964</v>
      </c>
      <c r="F385" s="23">
        <f t="shared" si="33"/>
        <v>0.88070007545859197</v>
      </c>
      <c r="G385" s="23">
        <f t="shared" si="34"/>
        <v>6.0719702686256971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si="31"/>
        <v>1.0814472801968309</v>
      </c>
      <c r="E386" s="23">
        <f t="shared" si="32"/>
        <v>0.34802193542804927</v>
      </c>
      <c r="F386" s="23">
        <f t="shared" si="33"/>
        <v>0.88023002789956195</v>
      </c>
      <c r="G386" s="23">
        <f t="shared" si="34"/>
        <v>6.0684093022694094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si="31"/>
        <v>1.0815961574068562</v>
      </c>
      <c r="E387" s="23">
        <f t="shared" si="32"/>
        <v>0.34953631550389147</v>
      </c>
      <c r="F387" s="23">
        <f t="shared" si="33"/>
        <v>0.8797603664525373</v>
      </c>
      <c r="G387" s="23">
        <f t="shared" si="34"/>
        <v>6.0648512610040708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si="31"/>
        <v>1.0817439166426794</v>
      </c>
      <c r="E388" s="23">
        <f t="shared" si="32"/>
        <v>0.35104909921804522</v>
      </c>
      <c r="F388" s="23">
        <f t="shared" si="33"/>
        <v>0.8792910849782557</v>
      </c>
      <c r="G388" s="23">
        <f t="shared" si="34"/>
        <v>6.0612960983201196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si="31"/>
        <v>1.0818905690700562</v>
      </c>
      <c r="E389" s="23">
        <f t="shared" si="32"/>
        <v>0.35256029854322335</v>
      </c>
      <c r="F389" s="23">
        <f t="shared" si="33"/>
        <v>0.87882217744522839</v>
      </c>
      <c r="G389" s="23">
        <f t="shared" si="34"/>
        <v>6.0577437685244577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si="31"/>
        <v>1.0820361257156921</v>
      </c>
      <c r="E390" s="23">
        <f t="shared" si="32"/>
        <v>0.3540699253327097</v>
      </c>
      <c r="F390" s="23">
        <f t="shared" si="33"/>
        <v>0.87835363792799959</v>
      </c>
      <c r="G390" s="23">
        <f t="shared" si="34"/>
        <v>6.0541942267272697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si="31"/>
        <v>1.0821805974693153</v>
      </c>
      <c r="E391" s="23">
        <f t="shared" si="32"/>
        <v>0.35557799132184564</v>
      </c>
      <c r="F391" s="23">
        <f t="shared" si="33"/>
        <v>0.87788546060543626</v>
      </c>
      <c r="G391" s="23">
        <f t="shared" si="34"/>
        <v>6.0506474288290626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si="31"/>
        <v>1.0823239950857138</v>
      </c>
      <c r="E392" s="23">
        <f t="shared" si="32"/>
        <v>0.35708450812949188</v>
      </c>
      <c r="F392" s="23">
        <f t="shared" si="33"/>
        <v>0.87741763975904763</v>
      </c>
      <c r="G392" s="23">
        <f t="shared" si="34"/>
        <v>6.0471033315079366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si="31"/>
        <v>1.0824663291867362</v>
      </c>
      <c r="E393" s="23">
        <f t="shared" si="32"/>
        <v>0.35858948725947187</v>
      </c>
      <c r="F393" s="23">
        <f t="shared" si="33"/>
        <v>0.87695016977133766</v>
      </c>
      <c r="G393" s="23">
        <f t="shared" si="34"/>
        <v>6.0435618922071033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si="31"/>
        <v>1.08260761026326</v>
      </c>
      <c r="E394" s="23">
        <f t="shared" si="32"/>
        <v>0.36009294010199006</v>
      </c>
      <c r="F394" s="23">
        <f t="shared" si="33"/>
        <v>0.87648304512418196</v>
      </c>
      <c r="G394" s="23">
        <f t="shared" si="34"/>
        <v>6.0400230691225918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si="31"/>
        <v>1.0827478486771236</v>
      </c>
      <c r="E395" s="23">
        <f t="shared" si="32"/>
        <v>0.36159487793503287</v>
      </c>
      <c r="F395" s="23">
        <f t="shared" si="33"/>
        <v>0.87601626039723712</v>
      </c>
      <c r="G395" s="23">
        <f t="shared" si="34"/>
        <v>6.0364868211911906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si="31"/>
        <v>1.0828870546630265</v>
      </c>
      <c r="E396" s="23">
        <f t="shared" si="32"/>
        <v>0.36309531192574657</v>
      </c>
      <c r="F396" s="23">
        <f t="shared" si="33"/>
        <v>0.87554981026637679</v>
      </c>
      <c r="G396" s="23">
        <f t="shared" si="34"/>
        <v>6.0329531080786118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si="31"/>
        <v>1.0830252383303971</v>
      </c>
      <c r="E397" s="23">
        <f t="shared" si="32"/>
        <v>0.36459425313179461</v>
      </c>
      <c r="F397" s="23">
        <f t="shared" si="33"/>
        <v>0.87508368950215509</v>
      </c>
      <c r="G397" s="23">
        <f t="shared" si="34"/>
        <v>6.0294218901678418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si="31"/>
        <v>1.0831624096652279</v>
      </c>
      <c r="E398" s="23">
        <f t="shared" si="32"/>
        <v>0.36609171250269856</v>
      </c>
      <c r="F398" s="23">
        <f t="shared" si="33"/>
        <v>0.87461789296829617</v>
      </c>
      <c r="G398" s="23">
        <f t="shared" si="34"/>
        <v>6.0258931285476987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si="31"/>
        <v>1.0832985785318798</v>
      </c>
      <c r="E399" s="23">
        <f t="shared" si="32"/>
        <v>0.367587700881154</v>
      </c>
      <c r="F399" s="23">
        <f t="shared" si="33"/>
        <v>0.87415241562021218</v>
      </c>
      <c r="G399" s="23">
        <f t="shared" si="34"/>
        <v>6.0223667850016076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si="31"/>
        <v>1.0834337546748554</v>
      </c>
      <c r="E400" s="23">
        <f t="shared" si="32"/>
        <v>0.36908222900433263</v>
      </c>
      <c r="F400" s="23">
        <f t="shared" si="33"/>
        <v>0.8736872525035454</v>
      </c>
      <c r="G400" s="23">
        <f t="shared" si="34"/>
        <v>6.0188428219965564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si="31"/>
        <v>1.083567947720542</v>
      </c>
      <c r="E401" s="23">
        <f t="shared" si="32"/>
        <v>0.37057530750516054</v>
      </c>
      <c r="F401" s="23">
        <f t="shared" si="33"/>
        <v>0.87322239875273611</v>
      </c>
      <c r="G401" s="23">
        <f t="shared" si="34"/>
        <v>6.0153212026722436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si="31"/>
        <v>1.0837011671789267</v>
      </c>
      <c r="E402" s="23">
        <f t="shared" si="32"/>
        <v>0.37206694691358294</v>
      </c>
      <c r="F402" s="23">
        <f t="shared" si="33"/>
        <v>0.87275784958961544</v>
      </c>
      <c r="G402" s="23">
        <f t="shared" si="34"/>
        <v>6.0118018908304212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si="31"/>
        <v>1.0838334224452801</v>
      </c>
      <c r="E403" s="23">
        <f t="shared" si="32"/>
        <v>0.37355715765780506</v>
      </c>
      <c r="F403" s="23">
        <f t="shared" si="33"/>
        <v>0.87229360032202208</v>
      </c>
      <c r="G403" s="23">
        <f t="shared" si="34"/>
        <v>6.0082848509244098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si="31"/>
        <v>1.0839647228018134</v>
      </c>
      <c r="E404" s="23">
        <f t="shared" si="32"/>
        <v>0.37504595006552022</v>
      </c>
      <c r="F404" s="23">
        <f t="shared" si="33"/>
        <v>0.8718296463424442</v>
      </c>
      <c r="G404" s="23">
        <f t="shared" si="34"/>
        <v>6.0047700480488206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si="31"/>
        <v>1.0840950774193074</v>
      </c>
      <c r="E405" s="23">
        <f t="shared" si="32"/>
        <v>0.37653333436511655</v>
      </c>
      <c r="F405" s="23">
        <f t="shared" si="33"/>
        <v>0.87136598312668223</v>
      </c>
      <c r="G405" s="23">
        <f t="shared" si="34"/>
        <v>6.0012574479294107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si="31"/>
        <v>1.0842244953587128</v>
      </c>
      <c r="E406" s="23">
        <f t="shared" si="32"/>
        <v>0.37801932068686844</v>
      </c>
      <c r="F406" s="23">
        <f t="shared" si="33"/>
        <v>0.87090260623253768</v>
      </c>
      <c r="G406" s="23">
        <f t="shared" si="34"/>
        <v>5.9977470169131646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si="31"/>
        <v>1.0843529855727261</v>
      </c>
      <c r="E407" s="23">
        <f t="shared" si="32"/>
        <v>0.37950391906410957</v>
      </c>
      <c r="F407" s="23">
        <f t="shared" si="33"/>
        <v>0.8704395112985216</v>
      </c>
      <c r="G407" s="23">
        <f t="shared" si="34"/>
        <v>5.9942387219584967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si="31"/>
        <v>1.084480556907337</v>
      </c>
      <c r="E408" s="23">
        <f t="shared" si="32"/>
        <v>0.38098713943439005</v>
      </c>
      <c r="F408" s="23">
        <f t="shared" si="33"/>
        <v>0.86997669404258704</v>
      </c>
      <c r="G408" s="23">
        <f t="shared" si="34"/>
        <v>5.9907325306256594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si="31"/>
        <v>1.0846072181033517</v>
      </c>
      <c r="E409" s="23">
        <f t="shared" si="32"/>
        <v>0.38246899164061698</v>
      </c>
      <c r="F409" s="23">
        <f t="shared" si="33"/>
        <v>0.86951415026088175</v>
      </c>
      <c r="G409" s="23">
        <f t="shared" si="34"/>
        <v>5.987228411067286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si="31"/>
        <v>1.0847329777978891</v>
      </c>
      <c r="E410" s="23">
        <f t="shared" si="32"/>
        <v>0.38394948543217766</v>
      </c>
      <c r="F410" s="23">
        <f t="shared" si="33"/>
        <v>0.86905187582652332</v>
      </c>
      <c r="G410" s="23">
        <f t="shared" si="34"/>
        <v>5.9837263320191161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si="31"/>
        <v>1.0848578445258548</v>
      </c>
      <c r="E411" s="23">
        <f t="shared" si="32"/>
        <v>0.38542863046604869</v>
      </c>
      <c r="F411" s="23">
        <f t="shared" si="33"/>
        <v>0.86858986668839344</v>
      </c>
      <c r="G411" s="23">
        <f t="shared" si="34"/>
        <v>5.9802262627908593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si="31"/>
        <v>1.084981826721388</v>
      </c>
      <c r="E412" s="23">
        <f t="shared" si="32"/>
        <v>0.38690643630788718</v>
      </c>
      <c r="F412" s="23">
        <f t="shared" si="33"/>
        <v>0.86812811886995433</v>
      </c>
      <c r="G412" s="23">
        <f t="shared" si="34"/>
        <v>5.9767281732572295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si="31"/>
        <v>1.0851049327192859</v>
      </c>
      <c r="E413" s="23">
        <f t="shared" si="32"/>
        <v>0.38838291243310863</v>
      </c>
      <c r="F413" s="23">
        <f t="shared" si="33"/>
        <v>0.86766662846808396</v>
      </c>
      <c r="G413" s="23">
        <f t="shared" si="34"/>
        <v>5.9732320338491212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si="31"/>
        <v>1.0852271707564052</v>
      </c>
      <c r="E414" s="23">
        <f t="shared" si="32"/>
        <v>0.38985806822794783</v>
      </c>
      <c r="F414" s="23">
        <f t="shared" si="33"/>
        <v>0.86720539165193122</v>
      </c>
      <c r="G414" s="23">
        <f t="shared" si="34"/>
        <v>5.9697378155449341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si="31"/>
        <v>1.085348548973039</v>
      </c>
      <c r="E415" s="23">
        <f t="shared" si="32"/>
        <v>0.39133191299050624</v>
      </c>
      <c r="F415" s="23">
        <f t="shared" si="33"/>
        <v>0.86674440466179026</v>
      </c>
      <c r="G415" s="23">
        <f t="shared" si="34"/>
        <v>5.9662454898620476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si="31"/>
        <v>1.0854690754142731</v>
      </c>
      <c r="E416" s="23">
        <f t="shared" si="32"/>
        <v>0.39280445593178337</v>
      </c>
      <c r="F416" s="23">
        <f t="shared" si="33"/>
        <v>0.86628366380799349</v>
      </c>
      <c r="G416" s="23">
        <f t="shared" si="34"/>
        <v>5.9627550288484352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si="31"/>
        <v>1.0855887580313182</v>
      </c>
      <c r="E417" s="23">
        <f t="shared" si="32"/>
        <v>0.39427570617669472</v>
      </c>
      <c r="F417" s="23">
        <f t="shared" si="33"/>
        <v>0.86582316546982319</v>
      </c>
      <c r="G417" s="23">
        <f t="shared" si="34"/>
        <v>5.959266405074418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si="37">1+$E$14/$E$13*(1-$C$19^2/C418^2)</f>
        <v>1.0857076046828218</v>
      </c>
      <c r="E418" s="23">
        <f t="shared" ref="E418:E481" si="38">$C$20*(C418/$C$19-$C$19/C418)</f>
        <v>0.39574567276507511</v>
      </c>
      <c r="F418" s="23">
        <f t="shared" ref="F418:F481" si="39">(D418^2+E418^2)^0.5/(D418^2+E418^2)</f>
        <v>0.86536290609444122</v>
      </c>
      <c r="G418" s="23">
        <f t="shared" ref="G418:G481" si="40">F418*$C$22/$C$12-$C$3</f>
        <v>5.9557795916245553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si="37"/>
        <v>1.0858256231361583</v>
      </c>
      <c r="E419" s="23">
        <f t="shared" si="38"/>
        <v>0.39721436465266768</v>
      </c>
      <c r="F419" s="23">
        <f t="shared" si="39"/>
        <v>0.864902882195837</v>
      </c>
      <c r="G419" s="23">
        <f t="shared" si="40"/>
        <v>5.9522945620896746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si="37"/>
        <v>1.0859428210686977</v>
      </c>
      <c r="E420" s="23">
        <f t="shared" si="38"/>
        <v>0.39868179071209986</v>
      </c>
      <c r="F420" s="23">
        <f t="shared" si="39"/>
        <v>0.8644430903537923</v>
      </c>
      <c r="G420" s="23">
        <f t="shared" si="40"/>
        <v>5.9488112905590329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si="37"/>
        <v>1.0860592060690544</v>
      </c>
      <c r="E421" s="23">
        <f t="shared" si="38"/>
        <v>0.40014795973384487</v>
      </c>
      <c r="F421" s="23">
        <f t="shared" si="39"/>
        <v>0.86398352721286287</v>
      </c>
      <c r="G421" s="23">
        <f t="shared" si="40"/>
        <v>5.945329751612598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si="37"/>
        <v>1.0861747856383166</v>
      </c>
      <c r="E422" s="23">
        <f t="shared" si="38"/>
        <v>0.40161288042717069</v>
      </c>
      <c r="F422" s="23">
        <f t="shared" si="39"/>
        <v>0.8635241894813771</v>
      </c>
      <c r="G422" s="23">
        <f t="shared" si="40"/>
        <v>5.9418499203134632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si="37"/>
        <v>1.0862895671912531</v>
      </c>
      <c r="E423" s="23">
        <f t="shared" si="38"/>
        <v>0.40307656142107579</v>
      </c>
      <c r="F423" s="23">
        <f t="shared" si="39"/>
        <v>0.86306507393045295</v>
      </c>
      <c r="G423" s="23">
        <f t="shared" si="40"/>
        <v>5.9383717722004015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si="37"/>
        <v>1.0864035580575042</v>
      </c>
      <c r="E424" s="23">
        <f t="shared" si="38"/>
        <v>0.40453901126521125</v>
      </c>
      <c r="F424" s="23">
        <f t="shared" si="39"/>
        <v>0.86260617739302736</v>
      </c>
      <c r="G424" s="23">
        <f t="shared" si="40"/>
        <v>5.9348952832805102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si="37"/>
        <v>1.0865167654827508</v>
      </c>
      <c r="E425" s="23">
        <f t="shared" si="38"/>
        <v>0.40600023843079108</v>
      </c>
      <c r="F425" s="23">
        <f t="shared" si="39"/>
        <v>0.86214749676290503</v>
      </c>
      <c r="G425" s="23">
        <f t="shared" si="40"/>
        <v>5.9314204300220084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si="37"/>
        <v>1.0866291966298667</v>
      </c>
      <c r="E426" s="23">
        <f t="shared" si="38"/>
        <v>0.40746025131148955</v>
      </c>
      <c r="F426" s="23">
        <f t="shared" si="39"/>
        <v>0.86168902899382038</v>
      </c>
      <c r="G426" s="23">
        <f t="shared" si="40"/>
        <v>5.9279471893471243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si="37"/>
        <v>1.0867408585800507</v>
      </c>
      <c r="E427" s="23">
        <f t="shared" si="38"/>
        <v>0.40891905822432661</v>
      </c>
      <c r="F427" s="23">
        <f t="shared" si="39"/>
        <v>0.8612307710985162</v>
      </c>
      <c r="G427" s="23">
        <f t="shared" si="40"/>
        <v>5.9244755386251233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si="37"/>
        <v>1.0868517583339421</v>
      </c>
      <c r="E428" s="23">
        <f t="shared" si="38"/>
        <v>0.41037666741054013</v>
      </c>
      <c r="F428" s="23">
        <f t="shared" si="39"/>
        <v>0.8607727201478379</v>
      </c>
      <c r="G428" s="23">
        <f t="shared" si="40"/>
        <v>5.9210054556654388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si="37"/>
        <v>1.0869619028127186</v>
      </c>
      <c r="E429" s="23">
        <f t="shared" si="38"/>
        <v>0.41183308703644816</v>
      </c>
      <c r="F429" s="23">
        <f t="shared" si="39"/>
        <v>0.86031487326983858</v>
      </c>
      <c r="G429" s="23">
        <f t="shared" si="40"/>
        <v>5.9175369187108986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si="37"/>
        <v>1.0870712988591751</v>
      </c>
      <c r="E430" s="23">
        <f t="shared" si="38"/>
        <v>0.41328832519429781</v>
      </c>
      <c r="F430" s="23">
        <f t="shared" si="39"/>
        <v>0.85985722764890371</v>
      </c>
      <c r="G430" s="23">
        <f t="shared" si="40"/>
        <v>5.9140699064310898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si="37"/>
        <v>1.0871799532387867</v>
      </c>
      <c r="E431" s="23">
        <f t="shared" si="38"/>
        <v>0.4147423899031028</v>
      </c>
      <c r="F431" s="23">
        <f t="shared" si="39"/>
        <v>0.85939978052488752</v>
      </c>
      <c r="G431" s="23">
        <f t="shared" si="40"/>
        <v>5.9106043979158152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si="37"/>
        <v>1.0872878726407558</v>
      </c>
      <c r="E432" s="23">
        <f t="shared" si="38"/>
        <v>0.4161952891094709</v>
      </c>
      <c r="F432" s="23">
        <f t="shared" si="39"/>
        <v>0.85894252919226166</v>
      </c>
      <c r="G432" s="23">
        <f t="shared" si="40"/>
        <v>5.9071403726686489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si="37"/>
        <v>1.0873950636790399</v>
      </c>
      <c r="E433" s="23">
        <f t="shared" si="38"/>
        <v>0.41764703068841841</v>
      </c>
      <c r="F433" s="23">
        <f t="shared" si="39"/>
        <v>0.85848547099928141</v>
      </c>
      <c r="G433" s="23">
        <f t="shared" si="40"/>
        <v>5.9036778106006178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si="37"/>
        <v>1.087501532893367</v>
      </c>
      <c r="E434" s="23">
        <f t="shared" si="38"/>
        <v>0.41909762244417526</v>
      </c>
      <c r="F434" s="23">
        <f t="shared" si="39"/>
        <v>0.85802860334716091</v>
      </c>
      <c r="G434" s="23">
        <f t="shared" si="40"/>
        <v>5.9002166920239469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si="37"/>
        <v>1.0876072867502313</v>
      </c>
      <c r="E435" s="23">
        <f t="shared" si="38"/>
        <v>0.42054707211097814</v>
      </c>
      <c r="F435" s="23">
        <f t="shared" si="39"/>
        <v>0.85757192368926594</v>
      </c>
      <c r="G435" s="23">
        <f t="shared" si="40"/>
        <v>5.8967569976459551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si="37"/>
        <v>1.0877123316438759</v>
      </c>
      <c r="E436" s="23">
        <f t="shared" si="38"/>
        <v>0.42199538735385339</v>
      </c>
      <c r="F436" s="23">
        <f t="shared" si="39"/>
        <v>0.85711542953031616</v>
      </c>
      <c r="G436" s="23">
        <f t="shared" si="40"/>
        <v>5.8932987085630018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si="37"/>
        <v>1.0878166738972599</v>
      </c>
      <c r="E437" s="23">
        <f t="shared" si="38"/>
        <v>0.42344257576939009</v>
      </c>
      <c r="F437" s="23">
        <f t="shared" si="39"/>
        <v>0.85665911842560083</v>
      </c>
      <c r="G437" s="23">
        <f t="shared" si="40"/>
        <v>5.8898418062545517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si="37"/>
        <v>1.0879203197630087</v>
      </c>
      <c r="E438" s="23">
        <f t="shared" si="38"/>
        <v>0.42488864488650124</v>
      </c>
      <c r="F438" s="23">
        <f t="shared" si="39"/>
        <v>0.85620298798020933</v>
      </c>
      <c r="G438" s="23">
        <f t="shared" si="40"/>
        <v>5.8863862725773437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si="37"/>
        <v>1.0880232754243517</v>
      </c>
      <c r="E439" s="23">
        <f t="shared" si="38"/>
        <v>0.42633360216717631</v>
      </c>
      <c r="F439" s="23">
        <f t="shared" si="39"/>
        <v>0.85574703584827039</v>
      </c>
      <c r="G439" s="23">
        <f t="shared" si="40"/>
        <v>5.882932089759624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si="37"/>
        <v>1.088125546996044</v>
      </c>
      <c r="E440" s="23">
        <f t="shared" si="38"/>
        <v>0.42777745500722325</v>
      </c>
      <c r="F440" s="23">
        <f t="shared" si="39"/>
        <v>0.85529125973220521</v>
      </c>
      <c r="G440" s="23">
        <f t="shared" si="40"/>
        <v>5.8794792403954936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si="37"/>
        <v>1.0882271405252744</v>
      </c>
      <c r="E441" s="23">
        <f t="shared" si="38"/>
        <v>0.42922021073700001</v>
      </c>
      <c r="F441" s="23">
        <f t="shared" si="39"/>
        <v>0.85483565738199352</v>
      </c>
      <c r="G441" s="23">
        <f t="shared" si="40"/>
        <v>5.876027707439345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si="37"/>
        <v>1.0883280619925599</v>
      </c>
      <c r="E442" s="23">
        <f t="shared" si="38"/>
        <v>0.43066187662213773</v>
      </c>
      <c r="F442" s="23">
        <f t="shared" si="39"/>
        <v>0.8543802265944479</v>
      </c>
      <c r="G442" s="23">
        <f t="shared" si="40"/>
        <v>5.8725774742003631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si="37"/>
        <v>1.088428317312625</v>
      </c>
      <c r="E443" s="23">
        <f t="shared" si="38"/>
        <v>0.43210245986425277</v>
      </c>
      <c r="F443" s="23">
        <f t="shared" si="39"/>
        <v>0.85392496521250261</v>
      </c>
      <c r="G443" s="23">
        <f t="shared" si="40"/>
        <v>5.8691285243371407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si="37"/>
        <v>1.0885279123352687</v>
      </c>
      <c r="E444" s="23">
        <f t="shared" si="38"/>
        <v>0.43354196760165098</v>
      </c>
      <c r="F444" s="23">
        <f t="shared" si="39"/>
        <v>0.85346987112451289</v>
      </c>
      <c r="G444" s="23">
        <f t="shared" si="40"/>
        <v>5.8656808418523712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si="37"/>
        <v>1.0886268528462182</v>
      </c>
      <c r="E445" s="23">
        <f t="shared" si="38"/>
        <v>0.43498040691002104</v>
      </c>
      <c r="F445" s="23">
        <f t="shared" si="39"/>
        <v>0.85301494226356289</v>
      </c>
      <c r="G445" s="23">
        <f t="shared" si="40"/>
        <v>5.8622344110875986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si="37"/>
        <v>1.0887251445679687</v>
      </c>
      <c r="E446" s="23">
        <f t="shared" si="38"/>
        <v>0.43641778480312049</v>
      </c>
      <c r="F446" s="23">
        <f t="shared" si="39"/>
        <v>0.85256017660678851</v>
      </c>
      <c r="G446" s="23">
        <f t="shared" si="40"/>
        <v>5.8587892167180957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si="37"/>
        <v>1.0888227931606107</v>
      </c>
      <c r="E447" s="23">
        <f t="shared" si="38"/>
        <v>0.43785410823345089</v>
      </c>
      <c r="F447" s="23">
        <f t="shared" si="39"/>
        <v>0.85210557217470717</v>
      </c>
      <c r="G447" s="23">
        <f t="shared" si="40"/>
        <v>5.8553452437477818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si="37"/>
        <v>1.0889198042226458</v>
      </c>
      <c r="E448" s="23">
        <f t="shared" si="38"/>
        <v>0.43928938409292601</v>
      </c>
      <c r="F448" s="23">
        <f t="shared" si="39"/>
        <v>0.85165112703055923</v>
      </c>
      <c r="G448" s="23">
        <f t="shared" si="40"/>
        <v>5.851902477504237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si="37"/>
        <v>1.089016183291788</v>
      </c>
      <c r="E449" s="23">
        <f t="shared" si="38"/>
        <v>0.44072361921352948</v>
      </c>
      <c r="F449" s="23">
        <f t="shared" si="39"/>
        <v>0.85119683927966117</v>
      </c>
      <c r="G449" s="23">
        <f t="shared" si="40"/>
        <v>5.8484609036337973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si="37"/>
        <v>1.0891119358457548</v>
      </c>
      <c r="E450" s="23">
        <f t="shared" si="38"/>
        <v>0.44215682036796539</v>
      </c>
      <c r="F450" s="23">
        <f t="shared" si="39"/>
        <v>0.85074270706876565</v>
      </c>
      <c r="G450" s="23">
        <f t="shared" si="40"/>
        <v>5.8450205080967095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si="37"/>
        <v>1.0892070673030454</v>
      </c>
      <c r="E451" s="23">
        <f t="shared" si="38"/>
        <v>0.44358899427030013</v>
      </c>
      <c r="F451" s="23">
        <f t="shared" si="39"/>
        <v>0.85028872858543492</v>
      </c>
      <c r="G451" s="23">
        <f t="shared" si="40"/>
        <v>5.8415812771623861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si="37"/>
        <v>1.0893015830237067</v>
      </c>
      <c r="E452" s="23">
        <f t="shared" si="38"/>
        <v>0.44502014757659436</v>
      </c>
      <c r="F452" s="23">
        <f t="shared" si="39"/>
        <v>0.84983490205742029</v>
      </c>
      <c r="G452" s="23">
        <f t="shared" si="40"/>
        <v>5.8381431974046993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si="37"/>
        <v>1.0893954883100894</v>
      </c>
      <c r="E453" s="23">
        <f t="shared" si="38"/>
        <v>0.44645028688552985</v>
      </c>
      <c r="F453" s="23">
        <f t="shared" si="39"/>
        <v>0.84938122575205532</v>
      </c>
      <c r="G453" s="23">
        <f t="shared" si="40"/>
        <v>5.8347062556973892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si="37"/>
        <v>1.0894887884075903</v>
      </c>
      <c r="E454" s="23">
        <f t="shared" si="38"/>
        <v>0.44787941873902454</v>
      </c>
      <c r="F454" s="23">
        <f t="shared" si="39"/>
        <v>0.84892769797565393</v>
      </c>
      <c r="G454" s="23">
        <f t="shared" si="40"/>
        <v>5.8312704392094998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si="37"/>
        <v>1.0895814885053863</v>
      </c>
      <c r="E455" s="23">
        <f t="shared" si="38"/>
        <v>0.44930754962284364</v>
      </c>
      <c r="F455" s="23">
        <f t="shared" si="39"/>
        <v>0.84847431707292109</v>
      </c>
      <c r="G455" s="23">
        <f t="shared" si="40"/>
        <v>5.8278357354009174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si="37"/>
        <v>1.0896735937371547</v>
      </c>
      <c r="E456" s="23">
        <f t="shared" si="38"/>
        <v>0.45073468596719857</v>
      </c>
      <c r="F456" s="23">
        <f t="shared" si="39"/>
        <v>0.84802108142637111</v>
      </c>
      <c r="G456" s="23">
        <f t="shared" si="40"/>
        <v>5.8244021320179629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si="37"/>
        <v>1.0897651091817848</v>
      </c>
      <c r="E457" s="23">
        <f t="shared" si="38"/>
        <v>0.45216083414734287</v>
      </c>
      <c r="F457" s="23">
        <f t="shared" si="39"/>
        <v>0.84756798945575418</v>
      </c>
      <c r="G457" s="23">
        <f t="shared" si="40"/>
        <v>5.8209696170890473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si="37"/>
        <v>1.0898560398640775</v>
      </c>
      <c r="E458" s="23">
        <f t="shared" si="38"/>
        <v>0.45358600048415593</v>
      </c>
      <c r="F458" s="23">
        <f t="shared" si="39"/>
        <v>0.84711503961749413</v>
      </c>
      <c r="G458" s="23">
        <f t="shared" si="40"/>
        <v>5.8175381789204108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si="37"/>
        <v>1.0899463907554354</v>
      </c>
      <c r="E459" s="23">
        <f t="shared" si="38"/>
        <v>0.45501019124472308</v>
      </c>
      <c r="F459" s="23">
        <f t="shared" si="39"/>
        <v>0.84666223040413169</v>
      </c>
      <c r="G459" s="23">
        <f t="shared" si="40"/>
        <v>5.8141078060919069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si="37"/>
        <v>1.0900361667745422</v>
      </c>
      <c r="E460" s="23">
        <f t="shared" si="38"/>
        <v>0.45643341264290577</v>
      </c>
      <c r="F460" s="23">
        <f t="shared" si="39"/>
        <v>0.84620956034377737</v>
      </c>
      <c r="G460" s="23">
        <f t="shared" si="40"/>
        <v>5.8106784874528596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si="37"/>
        <v>1.0901253727880325</v>
      </c>
      <c r="E461" s="23">
        <f t="shared" si="38"/>
        <v>0.45785567083990542</v>
      </c>
      <c r="F461" s="23">
        <f t="shared" si="39"/>
        <v>0.84575702799957375</v>
      </c>
      <c r="G461" s="23">
        <f t="shared" si="40"/>
        <v>5.8072502121179834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si="37"/>
        <v>1.09021401361115</v>
      </c>
      <c r="E462" s="23">
        <f t="shared" si="38"/>
        <v>0.45927697194482064</v>
      </c>
      <c r="F462" s="23">
        <f t="shared" si="39"/>
        <v>0.84530463196916561</v>
      </c>
      <c r="G462" s="23">
        <f t="shared" si="40"/>
        <v>5.8038229694633765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si="37"/>
        <v>1.0903020940083998</v>
      </c>
      <c r="E463" s="23">
        <f t="shared" si="38"/>
        <v>0.46069732201519609</v>
      </c>
      <c r="F463" s="23">
        <f t="shared" si="39"/>
        <v>0.84485237088417464</v>
      </c>
      <c r="G463" s="23">
        <f t="shared" si="40"/>
        <v>5.8003967491225357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si="37"/>
        <v>1.0903896186941857</v>
      </c>
      <c r="E464" s="23">
        <f t="shared" si="38"/>
        <v>0.46211672705756585</v>
      </c>
      <c r="F464" s="23">
        <f t="shared" si="39"/>
        <v>0.84440024340968811</v>
      </c>
      <c r="G464" s="23">
        <f t="shared" si="40"/>
        <v>5.7969715409824856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si="37"/>
        <v>1.0904765923334436</v>
      </c>
      <c r="E465" s="23">
        <f t="shared" si="38"/>
        <v>0.46353519302798862</v>
      </c>
      <c r="F465" s="23">
        <f t="shared" si="39"/>
        <v>0.84394824824374992</v>
      </c>
      <c r="G465" s="23">
        <f t="shared" si="40"/>
        <v>5.793547335179924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si="37"/>
        <v>1.0905630195422615</v>
      </c>
      <c r="E466" s="23">
        <f t="shared" si="38"/>
        <v>0.46495272583257757</v>
      </c>
      <c r="F466" s="23">
        <f t="shared" si="39"/>
        <v>0.84349638411686167</v>
      </c>
      <c r="G466" s="23">
        <f t="shared" si="40"/>
        <v>5.7901241220974375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si="37"/>
        <v>1.0906489048884926</v>
      </c>
      <c r="E467" s="23">
        <f t="shared" si="38"/>
        <v>0.46636933132802166</v>
      </c>
      <c r="F467" s="23">
        <f t="shared" si="39"/>
        <v>0.84304464979149163</v>
      </c>
      <c r="G467" s="23">
        <f t="shared" si="40"/>
        <v>5.7867018923597859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si="37"/>
        <v>1.0907342528923587</v>
      </c>
      <c r="E468" s="23">
        <f t="shared" si="38"/>
        <v>0.46778501532210287</v>
      </c>
      <c r="F468" s="23">
        <f t="shared" si="39"/>
        <v>0.84259304406158941</v>
      </c>
      <c r="G468" s="23">
        <f t="shared" si="40"/>
        <v>5.7832806368302236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si="37"/>
        <v>1.0908190680270453</v>
      </c>
      <c r="E469" s="23">
        <f t="shared" si="38"/>
        <v>0.4691997835742045</v>
      </c>
      <c r="F469" s="23">
        <f t="shared" si="39"/>
        <v>0.84214156575210863</v>
      </c>
      <c r="G469" s="23">
        <f t="shared" si="40"/>
        <v>5.7798603466068839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si="37"/>
        <v>1.0909033547192872</v>
      </c>
      <c r="E470" s="23">
        <f t="shared" si="38"/>
        <v>0.47061364179581527</v>
      </c>
      <c r="F470" s="23">
        <f t="shared" si="39"/>
        <v>0.84169021371853803</v>
      </c>
      <c r="G470" s="23">
        <f t="shared" si="40"/>
        <v>5.7764410130192285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si="37"/>
        <v>1.0909871173499466</v>
      </c>
      <c r="E471" s="23">
        <f t="shared" si="38"/>
        <v>0.47202659565102517</v>
      </c>
      <c r="F471" s="23">
        <f t="shared" si="39"/>
        <v>0.84123898684643639</v>
      </c>
      <c r="G471" s="23">
        <f t="shared" si="40"/>
        <v>5.7730226276245187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si="37"/>
        <v>1.0910703602545822</v>
      </c>
      <c r="E472" s="23">
        <f t="shared" si="38"/>
        <v>0.4734386507570168</v>
      </c>
      <c r="F472" s="23">
        <f t="shared" si="39"/>
        <v>0.84078788405097804</v>
      </c>
      <c r="G472" s="23">
        <f t="shared" si="40"/>
        <v>5.7696051822043799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si="37"/>
        <v>1.0911530877240099</v>
      </c>
      <c r="E473" s="23">
        <f t="shared" si="38"/>
        <v>0.47484981268454984</v>
      </c>
      <c r="F473" s="23">
        <f t="shared" si="39"/>
        <v>0.84033690427650209</v>
      </c>
      <c r="G473" s="23">
        <f t="shared" si="40"/>
        <v>5.7661886687613801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si="37"/>
        <v>1.0912353040048564</v>
      </c>
      <c r="E474" s="23">
        <f t="shared" si="38"/>
        <v>0.47626008695843952</v>
      </c>
      <c r="F474" s="23">
        <f t="shared" si="39"/>
        <v>0.83988604649607057</v>
      </c>
      <c r="G474" s="23">
        <f t="shared" si="40"/>
        <v>5.7627730795156866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si="37"/>
        <v>1.0913170133001033</v>
      </c>
      <c r="E475" s="23">
        <f t="shared" si="38"/>
        <v>0.47766947905802926</v>
      </c>
      <c r="F475" s="23">
        <f t="shared" si="39"/>
        <v>0.83943530971103109</v>
      </c>
      <c r="G475" s="23">
        <f t="shared" si="40"/>
        <v>5.7593584069017512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si="37"/>
        <v>1.0913982197696257</v>
      </c>
      <c r="E476" s="23">
        <f t="shared" si="38"/>
        <v>0.47907799441765769</v>
      </c>
      <c r="F476" s="23">
        <f t="shared" si="39"/>
        <v>0.83898469295058731</v>
      </c>
      <c r="G476" s="23">
        <f t="shared" si="40"/>
        <v>5.755944643565055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si="37"/>
        <v>1.0914789275307195</v>
      </c>
      <c r="E477" s="23">
        <f t="shared" si="38"/>
        <v>0.48048563842711961</v>
      </c>
      <c r="F477" s="23">
        <f t="shared" si="39"/>
        <v>0.83853419527137585</v>
      </c>
      <c r="G477" s="23">
        <f t="shared" si="40"/>
        <v>5.7525317823589086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si="37"/>
        <v>1.0915591406586256</v>
      </c>
      <c r="E478" s="23">
        <f t="shared" si="38"/>
        <v>0.48189241643212166</v>
      </c>
      <c r="F478" s="23">
        <f t="shared" si="39"/>
        <v>0.83808381575704771</v>
      </c>
      <c r="G478" s="23">
        <f t="shared" si="40"/>
        <v>5.7491198163412705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si="37"/>
        <v>1.0916388631870428</v>
      </c>
      <c r="E479" s="23">
        <f t="shared" si="38"/>
        <v>0.48329833373473186</v>
      </c>
      <c r="F479" s="23">
        <f t="shared" si="39"/>
        <v>0.83763355351785829</v>
      </c>
      <c r="G479" s="23">
        <f t="shared" si="40"/>
        <v>5.7457087387716541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si="37"/>
        <v>1.0917180991086357</v>
      </c>
      <c r="E480" s="23">
        <f t="shared" si="38"/>
        <v>0.48470339559382453</v>
      </c>
      <c r="F480" s="23">
        <f t="shared" si="39"/>
        <v>0.83718340769026123</v>
      </c>
      <c r="G480" s="23">
        <f t="shared" si="40"/>
        <v>5.7422985431080402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si="37"/>
        <v>1.0917968523755339</v>
      </c>
      <c r="E481" s="23">
        <f t="shared" si="38"/>
        <v>0.48610760722551827</v>
      </c>
      <c r="F481" s="23">
        <f t="shared" si="39"/>
        <v>0.83673337743650955</v>
      </c>
      <c r="G481" s="23">
        <f t="shared" si="40"/>
        <v>5.7388892230038602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si="43">1+$E$14/$E$13*(1-$C$19^2/C482^2)</f>
        <v>1.0918751268998255</v>
      </c>
      <c r="E482" s="23">
        <f t="shared" ref="E482:E545" si="44">$C$20*(C482/$C$19-$C$19/C482)</f>
        <v>0.48751097380361086</v>
      </c>
      <c r="F482" s="23">
        <f t="shared" ref="F482:F545" si="45">(D482^2+E482^2)^0.5/(D482^2+E482^2)</f>
        <v>0.83628346194426173</v>
      </c>
      <c r="G482" s="23">
        <f t="shared" ref="G482:G545" si="46">F482*$C$22/$C$12-$C$3</f>
        <v>5.7354807723050136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si="43"/>
        <v>1.0919529265540426</v>
      </c>
      <c r="E483" s="23">
        <f t="shared" si="44"/>
        <v>0.48891350046000692</v>
      </c>
      <c r="F483" s="23">
        <f t="shared" si="45"/>
        <v>0.835833660426194</v>
      </c>
      <c r="G483" s="23">
        <f t="shared" si="46"/>
        <v>5.7320731850469242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si="43"/>
        <v>1.0920302551716405</v>
      </c>
      <c r="E484" s="23">
        <f t="shared" si="44"/>
        <v>0.49031519228514064</v>
      </c>
      <c r="F484" s="23">
        <f t="shared" si="45"/>
        <v>0.8353839721196189</v>
      </c>
      <c r="G484" s="23">
        <f t="shared" si="46"/>
        <v>5.7286664554516582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si="43"/>
        <v>1.0921071165474698</v>
      </c>
      <c r="E485" s="23">
        <f t="shared" si="44"/>
        <v>0.49171605432839499</v>
      </c>
      <c r="F485" s="23">
        <f t="shared" si="45"/>
        <v>0.83493439628610677</v>
      </c>
      <c r="G485" s="23">
        <f t="shared" si="46"/>
        <v>5.7252605779250514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si="43"/>
        <v>1.0921835144382417</v>
      </c>
      <c r="E486" s="23">
        <f t="shared" si="44"/>
        <v>0.49311609159851338</v>
      </c>
      <c r="F486" s="23">
        <f t="shared" si="45"/>
        <v>0.83448493221111719</v>
      </c>
      <c r="G486" s="23">
        <f t="shared" si="46"/>
        <v>5.7218555470539183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si="43"/>
        <v>1.0922594525629878</v>
      </c>
      <c r="E487" s="23">
        <f t="shared" si="44"/>
        <v>0.49451530906400892</v>
      </c>
      <c r="F487" s="23">
        <f t="shared" si="45"/>
        <v>0.83403557920363058</v>
      </c>
      <c r="G487" s="23">
        <f t="shared" si="46"/>
        <v>5.7184513576032625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si="43"/>
        <v>1.0923349346035116</v>
      </c>
      <c r="E488" s="23">
        <f t="shared" si="44"/>
        <v>0.49591371165356679</v>
      </c>
      <c r="F488" s="23">
        <f t="shared" si="45"/>
        <v>0.83358633659579007</v>
      </c>
      <c r="G488" s="23">
        <f t="shared" si="46"/>
        <v>5.7150480045135614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si="43"/>
        <v>1.0924099642048359</v>
      </c>
      <c r="E489" s="23">
        <f t="shared" si="44"/>
        <v>0.49731130425644227</v>
      </c>
      <c r="F489" s="23">
        <f t="shared" si="45"/>
        <v>0.83313720374254374</v>
      </c>
      <c r="G489" s="23">
        <f t="shared" si="46"/>
        <v>5.7116454828980592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si="43"/>
        <v>1.0924845449756424</v>
      </c>
      <c r="E490" s="23">
        <f t="shared" si="44"/>
        <v>0.4987080917228553</v>
      </c>
      <c r="F490" s="23">
        <f t="shared" si="45"/>
        <v>0.8326881800212963</v>
      </c>
      <c r="G490" s="23">
        <f t="shared" si="46"/>
        <v>5.7082437880401233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si="43"/>
        <v>1.0925586804887053</v>
      </c>
      <c r="E491" s="23">
        <f t="shared" si="44"/>
        <v>0.50010407886437835</v>
      </c>
      <c r="F491" s="23">
        <f t="shared" si="45"/>
        <v>0.83223926483156263</v>
      </c>
      <c r="G491" s="23">
        <f t="shared" si="46"/>
        <v>5.7048429153906266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si="43"/>
        <v>1.0926323742813193</v>
      </c>
      <c r="E492" s="23">
        <f t="shared" si="44"/>
        <v>0.50149927045432063</v>
      </c>
      <c r="F492" s="23">
        <f t="shared" si="45"/>
        <v>0.83179045759462911</v>
      </c>
      <c r="G492" s="23">
        <f t="shared" si="46"/>
        <v>5.701442860565372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si="43"/>
        <v>1.0927056298557225</v>
      </c>
      <c r="E493" s="23">
        <f t="shared" si="44"/>
        <v>0.50289367122810857</v>
      </c>
      <c r="F493" s="23">
        <f t="shared" si="45"/>
        <v>0.83134175775321595</v>
      </c>
      <c r="G493" s="23">
        <f t="shared" si="46"/>
        <v>5.6980436193425454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si="43"/>
        <v>1.0927784506795111</v>
      </c>
      <c r="E494" s="23">
        <f t="shared" si="44"/>
        <v>0.50428728588365968</v>
      </c>
      <c r="F494" s="23">
        <f t="shared" si="45"/>
        <v>0.83089316477114838</v>
      </c>
      <c r="G494" s="23">
        <f t="shared" si="46"/>
        <v>5.6946451876602149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si="43"/>
        <v>1.0928508401860506</v>
      </c>
      <c r="E495" s="23">
        <f t="shared" si="44"/>
        <v>0.50568011908175425</v>
      </c>
      <c r="F495" s="23">
        <f t="shared" si="45"/>
        <v>0.83044467813303036</v>
      </c>
      <c r="G495" s="23">
        <f t="shared" si="46"/>
        <v>5.6912475616138671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si="43"/>
        <v>1.0929228017748804</v>
      </c>
      <c r="E496" s="23">
        <f t="shared" si="44"/>
        <v>0.5070721754464006</v>
      </c>
      <c r="F496" s="23">
        <f t="shared" si="45"/>
        <v>0.82999629734392288</v>
      </c>
      <c r="G496" s="23">
        <f t="shared" si="46"/>
        <v>5.6878507374539611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si="43"/>
        <v>1.0929943388121126</v>
      </c>
      <c r="E497" s="23">
        <f t="shared" si="44"/>
        <v>0.50846345956519812</v>
      </c>
      <c r="F497" s="23">
        <f t="shared" si="45"/>
        <v>0.82954802192902777</v>
      </c>
      <c r="G497" s="23">
        <f t="shared" si="46"/>
        <v>5.6844547115835438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si="43"/>
        <v>1.0930654546308258</v>
      </c>
      <c r="E498" s="23">
        <f t="shared" si="44"/>
        <v>0.50985397598969373</v>
      </c>
      <c r="F498" s="23">
        <f t="shared" si="45"/>
        <v>0.82909985143337583</v>
      </c>
      <c r="G498" s="23">
        <f t="shared" si="46"/>
        <v>5.6810594805558781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si="43"/>
        <v>1.0931361525314542</v>
      </c>
      <c r="E499" s="23">
        <f t="shared" si="44"/>
        <v>0.51124372923573669</v>
      </c>
      <c r="F499" s="23">
        <f t="shared" si="45"/>
        <v>0.82865178542151774</v>
      </c>
      <c r="G499" s="23">
        <f t="shared" si="46"/>
        <v>5.6776650410721041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si="43"/>
        <v>1.0932064357821687</v>
      </c>
      <c r="E500" s="23">
        <f t="shared" si="44"/>
        <v>0.51263272378382629</v>
      </c>
      <c r="F500" s="23">
        <f t="shared" si="45"/>
        <v>0.82820382347722266</v>
      </c>
      <c r="G500" s="23">
        <f t="shared" si="46"/>
        <v>5.6742713899789594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si="43"/>
        <v>1.0932763076192564</v>
      </c>
      <c r="E501" s="23">
        <f t="shared" si="44"/>
        <v>0.51402096407945874</v>
      </c>
      <c r="F501" s="23">
        <f t="shared" si="45"/>
        <v>0.82775596520317707</v>
      </c>
      <c r="G501" s="23">
        <f t="shared" si="46"/>
        <v>5.6708785242664934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si="43"/>
        <v>1.0933457712474921</v>
      </c>
      <c r="E502" s="23">
        <f t="shared" si="44"/>
        <v>0.51540845453346684</v>
      </c>
      <c r="F502" s="23">
        <f t="shared" si="45"/>
        <v>0.8273082102206919</v>
      </c>
      <c r="G502" s="23">
        <f t="shared" si="46"/>
        <v>5.6674864410658481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si="43"/>
        <v>1.093414829840506</v>
      </c>
      <c r="E503" s="23">
        <f t="shared" si="44"/>
        <v>0.5167951995223582</v>
      </c>
      <c r="F503" s="23">
        <f t="shared" si="45"/>
        <v>0.82686055816941018</v>
      </c>
      <c r="G503" s="23">
        <f t="shared" si="46"/>
        <v>5.6640951376470472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si="43"/>
        <v>1.0934834865411469</v>
      </c>
      <c r="E504" s="23">
        <f t="shared" si="44"/>
        <v>0.51818120338864804</v>
      </c>
      <c r="F504" s="23">
        <f t="shared" si="45"/>
        <v>0.8264130087070215</v>
      </c>
      <c r="G504" s="23">
        <f t="shared" si="46"/>
        <v>5.66070461141683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si="43"/>
        <v>1.0935517444618383</v>
      </c>
      <c r="E505" s="23">
        <f t="shared" si="44"/>
        <v>0.51956647044118875</v>
      </c>
      <c r="F505" s="23">
        <f t="shared" si="45"/>
        <v>0.82596556150897915</v>
      </c>
      <c r="G505" s="23">
        <f t="shared" si="46"/>
        <v>5.6573148599165091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si="43"/>
        <v>1.0936196066849329</v>
      </c>
      <c r="E506" s="23">
        <f t="shared" si="44"/>
        <v>0.52095100495549551</v>
      </c>
      <c r="F506" s="23">
        <f t="shared" si="45"/>
        <v>0.82551821626822086</v>
      </c>
      <c r="G506" s="23">
        <f t="shared" si="46"/>
        <v>5.6539258808198554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si="43"/>
        <v>1.0936870762630588</v>
      </c>
      <c r="E507" s="23">
        <f t="shared" si="44"/>
        <v>0.52233481117406722</v>
      </c>
      <c r="F507" s="23">
        <f t="shared" si="45"/>
        <v>0.8250709726948956</v>
      </c>
      <c r="G507" s="23">
        <f t="shared" si="46"/>
        <v>5.6505376719310272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si="43"/>
        <v>1.0937541562194646</v>
      </c>
      <c r="E508" s="23">
        <f t="shared" si="44"/>
        <v>0.52371789330670648</v>
      </c>
      <c r="F508" s="23">
        <f t="shared" si="45"/>
        <v>0.82462383051609101</v>
      </c>
      <c r="G508" s="23">
        <f t="shared" si="46"/>
        <v>5.6471502311825086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si="43"/>
        <v>1.0938208495483568</v>
      </c>
      <c r="E509" s="23">
        <f t="shared" si="44"/>
        <v>0.52510025553083139</v>
      </c>
      <c r="F509" s="23">
        <f t="shared" si="45"/>
        <v>0.82417678947556738</v>
      </c>
      <c r="G509" s="23">
        <f t="shared" si="46"/>
        <v>5.6437635566330862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si="43"/>
        <v>1.0938871592152339</v>
      </c>
      <c r="E510" s="23">
        <f t="shared" si="44"/>
        <v>0.52648190199178913</v>
      </c>
      <c r="F510" s="23">
        <f t="shared" si="45"/>
        <v>0.82372984933349469</v>
      </c>
      <c r="G510" s="23">
        <f t="shared" si="46"/>
        <v>5.6403776464658693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si="43"/>
        <v>1.0939530881572175</v>
      </c>
      <c r="E511" s="23">
        <f t="shared" si="44"/>
        <v>0.52786283680316071</v>
      </c>
      <c r="F511" s="23">
        <f t="shared" si="45"/>
        <v>0.8232830098661913</v>
      </c>
      <c r="G511" s="23">
        <f t="shared" si="46"/>
        <v>5.6369924989862978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si="43"/>
        <v>1.0940186392833753</v>
      </c>
      <c r="E512" s="23">
        <f t="shared" si="44"/>
        <v>0.52924306404706645</v>
      </c>
      <c r="F512" s="23">
        <f t="shared" si="45"/>
        <v>0.82283627086587008</v>
      </c>
      <c r="G512" s="23">
        <f t="shared" si="46"/>
        <v>5.6336081126202284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si="43"/>
        <v>1.0940838154750439</v>
      </c>
      <c r="E513" s="23">
        <f t="shared" si="44"/>
        <v>0.53062258777446503</v>
      </c>
      <c r="F513" s="23">
        <f t="shared" si="45"/>
        <v>0.82238963214038407</v>
      </c>
      <c r="G513" s="23">
        <f t="shared" si="46"/>
        <v>5.6302244859120005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si="43"/>
        <v>1.094148619586145</v>
      </c>
      <c r="E514" s="23">
        <f t="shared" si="44"/>
        <v>0.53200141200545037</v>
      </c>
      <c r="F514" s="23">
        <f t="shared" si="45"/>
        <v>0.82194309351297901</v>
      </c>
      <c r="G514" s="23">
        <f t="shared" si="46"/>
        <v>5.626841617522568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si="43"/>
        <v>1.0942130544434971</v>
      </c>
      <c r="E515" s="23">
        <f t="shared" si="44"/>
        <v>0.5333795407295463</v>
      </c>
      <c r="F515" s="23">
        <f t="shared" si="45"/>
        <v>0.82149665482204626</v>
      </c>
      <c r="G515" s="23">
        <f t="shared" si="46"/>
        <v>5.6234595062276238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si="43"/>
        <v>1.0942771228471244</v>
      </c>
      <c r="E516" s="23">
        <f t="shared" si="44"/>
        <v>0.53475697790599475</v>
      </c>
      <c r="F516" s="23">
        <f t="shared" si="45"/>
        <v>0.82105031592088284</v>
      </c>
      <c r="G516" s="23">
        <f t="shared" si="46"/>
        <v>5.6200781509157798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si="43"/>
        <v>1.0943408275705608</v>
      </c>
      <c r="E517" s="23">
        <f t="shared" si="44"/>
        <v>0.53613372746404397</v>
      </c>
      <c r="F517" s="23">
        <f t="shared" si="45"/>
        <v>0.82060407667745028</v>
      </c>
      <c r="G517" s="23">
        <f t="shared" si="46"/>
        <v>5.6166975505867445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si="43"/>
        <v>1.0944041713611503</v>
      </c>
      <c r="E518" s="23">
        <f t="shared" si="44"/>
        <v>0.53750979330323079</v>
      </c>
      <c r="F518" s="23">
        <f t="shared" si="45"/>
        <v>0.82015793697414097</v>
      </c>
      <c r="G518" s="23">
        <f t="shared" si="46"/>
        <v>5.6133177043495532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si="43"/>
        <v>1.094467156940343</v>
      </c>
      <c r="E519" s="23">
        <f t="shared" si="44"/>
        <v>0.53888517929366242</v>
      </c>
      <c r="F519" s="23">
        <f t="shared" si="45"/>
        <v>0.81971189670754485</v>
      </c>
      <c r="G519" s="23">
        <f t="shared" si="46"/>
        <v>5.6099386114207945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si="43"/>
        <v>1.0945297870039872</v>
      </c>
      <c r="E520" s="23">
        <f t="shared" si="44"/>
        <v>0.54025988927629198</v>
      </c>
      <c r="F520" s="23">
        <f t="shared" si="45"/>
        <v>0.81926595578822226</v>
      </c>
      <c r="G520" s="23">
        <f t="shared" si="46"/>
        <v>5.6065602711228966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si="43"/>
        <v>1.0945920642226183</v>
      </c>
      <c r="E521" s="23">
        <f t="shared" si="44"/>
        <v>0.54163392706319369</v>
      </c>
      <c r="F521" s="23">
        <f t="shared" si="45"/>
        <v>0.81882011414047495</v>
      </c>
      <c r="G521" s="23">
        <f t="shared" si="46"/>
        <v>5.6031826828823865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si="43"/>
        <v>1.0946539912417435</v>
      </c>
      <c r="E522" s="23">
        <f t="shared" si="44"/>
        <v>0.54300729643783308</v>
      </c>
      <c r="F522" s="23">
        <f t="shared" si="45"/>
        <v>0.81837437170212679</v>
      </c>
      <c r="G522" s="23">
        <f t="shared" si="46"/>
        <v>5.5998058462282341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si="43"/>
        <v>1.0947155706821221</v>
      </c>
      <c r="E523" s="23">
        <f t="shared" si="44"/>
        <v>0.54438000115533547</v>
      </c>
      <c r="F523" s="23">
        <f t="shared" si="45"/>
        <v>0.81792872842430164</v>
      </c>
      <c r="G523" s="23">
        <f t="shared" si="46"/>
        <v>5.5964297607901647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si="43"/>
        <v>1.0947768051400437</v>
      </c>
      <c r="E524" s="23">
        <f t="shared" si="44"/>
        <v>0.54575204494274998</v>
      </c>
      <c r="F524" s="23">
        <f t="shared" si="45"/>
        <v>0.81748318427120825</v>
      </c>
      <c r="G524" s="23">
        <f t="shared" si="46"/>
        <v>5.5930544262970328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si="43"/>
        <v>1.094837697187601</v>
      </c>
      <c r="E525" s="23">
        <f t="shared" si="44"/>
        <v>0.54712343149931209</v>
      </c>
      <c r="F525" s="23">
        <f t="shared" si="45"/>
        <v>0.81703773921992595</v>
      </c>
      <c r="G525" s="23">
        <f t="shared" si="46"/>
        <v>5.5896798425751966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si="43"/>
        <v>1.0948982493729604</v>
      </c>
      <c r="E526" s="23">
        <f t="shared" si="44"/>
        <v>0.54849416449670285</v>
      </c>
      <c r="F526" s="23">
        <f t="shared" si="45"/>
        <v>0.81659239326019373</v>
      </c>
      <c r="G526" s="23">
        <f t="shared" si="46"/>
        <v>5.5863060095469228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si="43"/>
        <v>1.0949584642206287</v>
      </c>
      <c r="E527" s="23">
        <f t="shared" si="44"/>
        <v>0.54986424757930408</v>
      </c>
      <c r="F527" s="23">
        <f t="shared" si="45"/>
        <v>0.81614714639420272</v>
      </c>
      <c r="G527" s="23">
        <f t="shared" si="46"/>
        <v>5.5829329272288089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si="43"/>
        <v>1.0950183442317158</v>
      </c>
      <c r="E528" s="23">
        <f t="shared" si="44"/>
        <v>0.55123368436445208</v>
      </c>
      <c r="F528" s="23">
        <f t="shared" si="45"/>
        <v>0.81570199863639137</v>
      </c>
      <c r="G528" s="23">
        <f t="shared" si="46"/>
        <v>5.5795605957302383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si="43"/>
        <v>1.0950778918841948</v>
      </c>
      <c r="E529" s="23">
        <f t="shared" si="44"/>
        <v>0.55260247844268862</v>
      </c>
      <c r="F529" s="23">
        <f t="shared" si="45"/>
        <v>0.81525695001324316</v>
      </c>
      <c r="G529" s="23">
        <f t="shared" si="46"/>
        <v>5.5761890152518419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si="43"/>
        <v>1.0951371096331581</v>
      </c>
      <c r="E530" s="23">
        <f t="shared" si="44"/>
        <v>0.55397063337800745</v>
      </c>
      <c r="F530" s="23">
        <f t="shared" si="45"/>
        <v>0.81481200056308678</v>
      </c>
      <c r="G530" s="23">
        <f t="shared" si="46"/>
        <v>5.5728181860839916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si="43"/>
        <v>1.0951959999110703</v>
      </c>
      <c r="E531" s="23">
        <f t="shared" si="44"/>
        <v>0.55533815270810016</v>
      </c>
      <c r="F531" s="23">
        <f t="shared" si="45"/>
        <v>0.81436715033590001</v>
      </c>
      <c r="G531" s="23">
        <f t="shared" si="46"/>
        <v>5.5694481086053029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si="43"/>
        <v>1.0952545651280188</v>
      </c>
      <c r="E532" s="23">
        <f t="shared" si="44"/>
        <v>0.55670503994459752</v>
      </c>
      <c r="F532" s="23">
        <f t="shared" si="45"/>
        <v>0.8139223993931155</v>
      </c>
      <c r="G532" s="23">
        <f t="shared" si="46"/>
        <v>5.5660787832811787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si="43"/>
        <v>1.0953128076719594</v>
      </c>
      <c r="E533" s="23">
        <f t="shared" si="44"/>
        <v>0.55807129857331028</v>
      </c>
      <c r="F533" s="23">
        <f t="shared" si="45"/>
        <v>0.81347774780742899</v>
      </c>
      <c r="G533" s="23">
        <f t="shared" si="46"/>
        <v>5.5627102106623409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si="43"/>
        <v>1.0953707299089606</v>
      </c>
      <c r="E534" s="23">
        <f t="shared" si="44"/>
        <v>0.55943693205446432</v>
      </c>
      <c r="F534" s="23">
        <f t="shared" si="45"/>
        <v>0.81303319566261112</v>
      </c>
      <c r="G534" s="23">
        <f t="shared" si="46"/>
        <v>5.5593423913834181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si="43"/>
        <v>1.0954283341834428</v>
      </c>
      <c r="E535" s="23">
        <f t="shared" si="44"/>
        <v>0.56080194382293647</v>
      </c>
      <c r="F535" s="23">
        <f t="shared" si="45"/>
        <v>0.81258874305332129</v>
      </c>
      <c r="G535" s="23">
        <f t="shared" si="46"/>
        <v>5.5559753261615255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si="43"/>
        <v>1.0954856228184169</v>
      </c>
      <c r="E536" s="23">
        <f t="shared" si="44"/>
        <v>0.56216633728848564</v>
      </c>
      <c r="F536" s="23">
        <f t="shared" si="45"/>
        <v>0.81214439008492334</v>
      </c>
      <c r="G536" s="23">
        <f t="shared" si="46"/>
        <v>5.5526090157948742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si="43"/>
        <v>1.0955425981157172</v>
      </c>
      <c r="E537" s="23">
        <f t="shared" si="44"/>
        <v>0.56353011583598156</v>
      </c>
      <c r="F537" s="23">
        <f t="shared" si="45"/>
        <v>0.81170013687330467</v>
      </c>
      <c r="G537" s="23">
        <f t="shared" si="46"/>
        <v>5.5492434611613994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si="43"/>
        <v>1.0955992623562338</v>
      </c>
      <c r="E538" s="23">
        <f t="shared" si="44"/>
        <v>0.56489328282563267</v>
      </c>
      <c r="F538" s="23">
        <f t="shared" si="45"/>
        <v>0.81125598354469786</v>
      </c>
      <c r="G538" s="23">
        <f t="shared" si="46"/>
        <v>5.5458786632174082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si="43"/>
        <v>1.09565561780014</v>
      </c>
      <c r="E539" s="23">
        <f t="shared" si="44"/>
        <v>0.56625584159320852</v>
      </c>
      <c r="F539" s="23">
        <f t="shared" si="45"/>
        <v>0.81081193023550424</v>
      </c>
      <c r="G539" s="23">
        <f t="shared" si="46"/>
        <v>5.5425146229962454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si="43"/>
        <v>1.0957116666871178</v>
      </c>
      <c r="E540" s="23">
        <f t="shared" si="44"/>
        <v>0.56761779545026336</v>
      </c>
      <c r="F540" s="23">
        <f t="shared" si="45"/>
        <v>0.81036797709211938</v>
      </c>
      <c r="G540" s="23">
        <f t="shared" si="46"/>
        <v>5.5391513416069653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si="43"/>
        <v>1.0957674112365812</v>
      </c>
      <c r="E541" s="23">
        <f t="shared" si="44"/>
        <v>0.5689791476843542</v>
      </c>
      <c r="F541" s="23">
        <f t="shared" si="45"/>
        <v>0.80992412427076255</v>
      </c>
      <c r="G541" s="23">
        <f t="shared" si="46"/>
        <v>5.5357888202330496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si="43"/>
        <v>1.0958228536478947</v>
      </c>
      <c r="E542" s="23">
        <f t="shared" si="44"/>
        <v>0.57033990155925851</v>
      </c>
      <c r="F542" s="23">
        <f t="shared" si="45"/>
        <v>0.80948037193730649</v>
      </c>
      <c r="G542" s="23">
        <f t="shared" si="46"/>
        <v>5.5324270601311101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si="43"/>
        <v>1.0958779961005911</v>
      </c>
      <c r="E543" s="23">
        <f t="shared" si="44"/>
        <v>0.5717000603151885</v>
      </c>
      <c r="F543" s="23">
        <f t="shared" si="45"/>
        <v>0.80903672026711093</v>
      </c>
      <c r="G543" s="23">
        <f t="shared" si="46"/>
        <v>5.5290660626296289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si="43"/>
        <v>1.0959328407545856</v>
      </c>
      <c r="E544" s="23">
        <f t="shared" si="44"/>
        <v>0.57305962716900349</v>
      </c>
      <c r="F544" s="23">
        <f t="shared" si="45"/>
        <v>0.80859316944485848</v>
      </c>
      <c r="G544" s="23">
        <f t="shared" si="46"/>
        <v>5.5257058291277161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si="43"/>
        <v>1.0959873897503871</v>
      </c>
      <c r="E545" s="23">
        <f t="shared" si="44"/>
        <v>0.57441860531441979</v>
      </c>
      <c r="F545" s="23">
        <f t="shared" si="45"/>
        <v>0.80814971966439109</v>
      </c>
      <c r="G545" s="23">
        <f t="shared" si="46"/>
        <v>5.5223463610938728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si="49">1+$E$14/$E$13*(1-$C$19^2/C546^2)</f>
        <v>1.0960416452093071</v>
      </c>
      <c r="E546" s="23">
        <f t="shared" ref="E546:E609" si="50">$C$20*(C546/$C$19-$C$19/C546)</f>
        <v>0.57577699792221892</v>
      </c>
      <c r="F546" s="23">
        <f t="shared" ref="F546:F609" si="51">(D546^2+E546^2)^0.5/(D546^2+E546^2)</f>
        <v>0.80770637112855004</v>
      </c>
      <c r="G546" s="23">
        <f t="shared" ref="G546:G609" si="52">F546*$C$22/$C$12-$C$3</f>
        <v>5.5189876600647736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si="49"/>
        <v>1.0960956092336662</v>
      </c>
      <c r="E547" s="23">
        <f t="shared" si="50"/>
        <v>0.57713480814045248</v>
      </c>
      <c r="F547" s="23">
        <f t="shared" si="51"/>
        <v>0.80726312404901857</v>
      </c>
      <c r="G547" s="23">
        <f t="shared" si="52"/>
        <v>5.5156297276440798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si="49"/>
        <v>1.0961492839069971</v>
      </c>
      <c r="E548" s="23">
        <f t="shared" si="50"/>
        <v>0.57849203909464597</v>
      </c>
      <c r="F548" s="23">
        <f t="shared" si="51"/>
        <v>0.80681997864616495</v>
      </c>
      <c r="G548" s="23">
        <f t="shared" si="52"/>
        <v>5.5122725655012497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si="49"/>
        <v>1.0962026712942463</v>
      </c>
      <c r="E549" s="23">
        <f t="shared" si="50"/>
        <v>0.57984869388799931</v>
      </c>
      <c r="F549" s="23">
        <f t="shared" si="51"/>
        <v>0.80637693514888931</v>
      </c>
      <c r="G549" s="23">
        <f t="shared" si="52"/>
        <v>5.5089161753703735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si="49"/>
        <v>1.0962557734419731</v>
      </c>
      <c r="E550" s="23">
        <f t="shared" si="50"/>
        <v>0.58120477560158701</v>
      </c>
      <c r="F550" s="23">
        <f t="shared" si="51"/>
        <v>0.80593399379447095</v>
      </c>
      <c r="G550" s="23">
        <f t="shared" si="52"/>
        <v>5.5055605590490222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si="49"/>
        <v>1.0963085923785445</v>
      </c>
      <c r="E551" s="23">
        <f t="shared" si="50"/>
        <v>0.58256028729455311</v>
      </c>
      <c r="F551" s="23">
        <f t="shared" si="51"/>
        <v>0.80549115482841993</v>
      </c>
      <c r="G551" s="23">
        <f t="shared" si="52"/>
        <v>5.5022057183971205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si="49"/>
        <v>1.0963611301143299</v>
      </c>
      <c r="E552" s="23">
        <f t="shared" si="50"/>
        <v>0.58391523200430817</v>
      </c>
      <c r="F552" s="23">
        <f t="shared" si="51"/>
        <v>0.80504841850432762</v>
      </c>
      <c r="G552" s="23">
        <f t="shared" si="52"/>
        <v>5.498851655335816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si="49"/>
        <v>1.0964133886418919</v>
      </c>
      <c r="E553" s="23">
        <f t="shared" si="50"/>
        <v>0.58526961274672018</v>
      </c>
      <c r="F553" s="23">
        <f t="shared" si="51"/>
        <v>0.80460578508372249</v>
      </c>
      <c r="G553" s="23">
        <f t="shared" si="52"/>
        <v>5.4954983718463826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si="49"/>
        <v>1.0964653699361757</v>
      </c>
      <c r="E554" s="23">
        <f t="shared" si="50"/>
        <v>0.58662343251630589</v>
      </c>
      <c r="F554" s="23">
        <f t="shared" si="51"/>
        <v>0.80416325483592532</v>
      </c>
      <c r="G554" s="23">
        <f t="shared" si="52"/>
        <v>5.4921458699691312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si="49"/>
        <v>1.0965170759546952</v>
      </c>
      <c r="E555" s="23">
        <f t="shared" si="50"/>
        <v>0.58797669428641985</v>
      </c>
      <c r="F555" s="23">
        <f t="shared" si="51"/>
        <v>0.8037208280379069</v>
      </c>
      <c r="G555" s="23">
        <f t="shared" si="52"/>
        <v>5.4887941518023258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si="49"/>
        <v>1.0965685086377177</v>
      </c>
      <c r="E556" s="23">
        <f t="shared" si="50"/>
        <v>0.58932940100943965</v>
      </c>
      <c r="F556" s="23">
        <f t="shared" si="51"/>
        <v>0.8032785049741501</v>
      </c>
      <c r="G556" s="23">
        <f t="shared" si="52"/>
        <v>5.4854432195011373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si="49"/>
        <v>1.0966196699084456</v>
      </c>
      <c r="E557" s="23">
        <f t="shared" si="50"/>
        <v>0.59068155561695257</v>
      </c>
      <c r="F557" s="23">
        <f t="shared" si="51"/>
        <v>0.80283628593650891</v>
      </c>
      <c r="G557" s="23">
        <f t="shared" si="52"/>
        <v>5.4820930752765831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si="49"/>
        <v>1.0966705616731962</v>
      </c>
      <c r="E558" s="23">
        <f t="shared" si="50"/>
        <v>0.5920331610199363</v>
      </c>
      <c r="F558" s="23">
        <f t="shared" si="51"/>
        <v>0.80239417122407453</v>
      </c>
      <c r="G558" s="23">
        <f t="shared" si="52"/>
        <v>5.4787437213945038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si="49"/>
        <v>1.0967211858215797</v>
      </c>
      <c r="E559" s="23">
        <f t="shared" si="50"/>
        <v>0.59338422010894154</v>
      </c>
      <c r="F559" s="23">
        <f t="shared" si="51"/>
        <v>0.80195216114303935</v>
      </c>
      <c r="G559" s="23">
        <f t="shared" si="52"/>
        <v>5.475395160174541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si="49"/>
        <v>1.0967715442266739</v>
      </c>
      <c r="E560" s="23">
        <f t="shared" si="50"/>
        <v>0.59473473575426861</v>
      </c>
      <c r="F560" s="23">
        <f t="shared" si="51"/>
        <v>0.80151025600656567</v>
      </c>
      <c r="G560" s="23">
        <f t="shared" si="52"/>
        <v>5.4720473939891345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si="49"/>
        <v>1.0968216387451983</v>
      </c>
      <c r="E561" s="23">
        <f t="shared" si="50"/>
        <v>0.59608471080614744</v>
      </c>
      <c r="F561" s="23">
        <f t="shared" si="51"/>
        <v>0.80106845613465338</v>
      </c>
      <c r="G561" s="23">
        <f t="shared" si="52"/>
        <v>5.4687004252625258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si="49"/>
        <v>1.0968714712176848</v>
      </c>
      <c r="E562" s="23">
        <f t="shared" si="50"/>
        <v>0.59743414809490958</v>
      </c>
      <c r="F562" s="23">
        <f t="shared" si="51"/>
        <v>0.80062676185401216</v>
      </c>
      <c r="G562" s="23">
        <f t="shared" si="52"/>
        <v>5.465354256469789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si="49"/>
        <v>1.0969210434686463</v>
      </c>
      <c r="E563" s="23">
        <f t="shared" si="50"/>
        <v>0.59878305043116375</v>
      </c>
      <c r="F563" s="23">
        <f t="shared" si="51"/>
        <v>0.80018517349793317</v>
      </c>
      <c r="G563" s="23">
        <f t="shared" si="52"/>
        <v>5.4620088901358574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si="49"/>
        <v>1.0969703573067444</v>
      </c>
      <c r="E564" s="23">
        <f t="shared" si="50"/>
        <v>0.6001314206059668</v>
      </c>
      <c r="F564" s="23">
        <f t="shared" si="51"/>
        <v>0.79974369140616342</v>
      </c>
      <c r="G564" s="23">
        <f t="shared" si="52"/>
        <v>5.4586643288345718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si="49"/>
        <v>1.0970194145249543</v>
      </c>
      <c r="E565" s="23">
        <f t="shared" si="50"/>
        <v>0.60147926139099284</v>
      </c>
      <c r="F565" s="23">
        <f t="shared" si="51"/>
        <v>0.79930231592478285</v>
      </c>
      <c r="G565" s="23">
        <f t="shared" si="52"/>
        <v>5.4553205751877494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si="49"/>
        <v>1.0970682169007275</v>
      </c>
      <c r="E566" s="23">
        <f t="shared" si="50"/>
        <v>0.60282657553870156</v>
      </c>
      <c r="F566" s="23">
        <f t="shared" si="51"/>
        <v>0.79886104740608033</v>
      </c>
      <c r="G566" s="23">
        <f t="shared" si="52"/>
        <v>5.4519776318642448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si="49"/>
        <v>1.0971167661961534</v>
      </c>
      <c r="E567" s="23">
        <f t="shared" si="50"/>
        <v>0.60417336578250469</v>
      </c>
      <c r="F567" s="23">
        <f t="shared" si="51"/>
        <v>0.79841988620843418</v>
      </c>
      <c r="G567" s="23">
        <f t="shared" si="52"/>
        <v>5.4486355015790471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si="49"/>
        <v>1.0971650641581168</v>
      </c>
      <c r="E568" s="23">
        <f t="shared" si="50"/>
        <v>0.60551963483693039</v>
      </c>
      <c r="F568" s="23">
        <f t="shared" si="51"/>
        <v>0.79797883269619241</v>
      </c>
      <c r="G568" s="23">
        <f t="shared" si="52"/>
        <v>5.445294187092367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si="49"/>
        <v>1.0972131125184572</v>
      </c>
      <c r="E569" s="23">
        <f t="shared" si="50"/>
        <v>0.60686538539778578</v>
      </c>
      <c r="F569" s="23">
        <f t="shared" si="51"/>
        <v>0.79753788723955577</v>
      </c>
      <c r="G569" s="23">
        <f t="shared" si="52"/>
        <v>5.4419536912087558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si="49"/>
        <v>1.0972609129941227</v>
      </c>
      <c r="E570" s="23">
        <f t="shared" si="50"/>
        <v>0.60821062014231797</v>
      </c>
      <c r="F570" s="23">
        <f t="shared" si="51"/>
        <v>0.79709705021446087</v>
      </c>
      <c r="G570" s="23">
        <f t="shared" si="52"/>
        <v>5.4386140167762189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si="49"/>
        <v>1.097308467287323</v>
      </c>
      <c r="E571" s="23">
        <f t="shared" si="50"/>
        <v>0.60955534172937409</v>
      </c>
      <c r="F571" s="23">
        <f t="shared" si="51"/>
        <v>0.79665632200246694</v>
      </c>
      <c r="G571" s="23">
        <f t="shared" si="52"/>
        <v>5.435275166685356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si="49"/>
        <v>1.097355777085683</v>
      </c>
      <c r="E572" s="23">
        <f t="shared" si="50"/>
        <v>0.61089955279955888</v>
      </c>
      <c r="F572" s="23">
        <f t="shared" si="51"/>
        <v>0.79621570299064182</v>
      </c>
      <c r="G572" s="23">
        <f t="shared" si="52"/>
        <v>5.4319371438684989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si="49"/>
        <v>1.0974028440623895</v>
      </c>
      <c r="E573" s="23">
        <f t="shared" si="50"/>
        <v>0.6122432559753902</v>
      </c>
      <c r="F573" s="23">
        <f t="shared" si="51"/>
        <v>0.79577519357145166</v>
      </c>
      <c r="G573" s="23">
        <f t="shared" si="52"/>
        <v>5.4285999512988763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si="49"/>
        <v>1.0974496698763423</v>
      </c>
      <c r="E574" s="23">
        <f t="shared" si="50"/>
        <v>0.61358645386145472</v>
      </c>
      <c r="F574" s="23">
        <f t="shared" si="51"/>
        <v>0.79533479414265007</v>
      </c>
      <c r="G574" s="23">
        <f t="shared" si="52"/>
        <v>5.4252635919897729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si="49"/>
        <v>1.0974962561722976</v>
      </c>
      <c r="E575" s="23">
        <f t="shared" si="50"/>
        <v>0.61492914904455986</v>
      </c>
      <c r="F575" s="23">
        <f t="shared" si="51"/>
        <v>0.79489450510717063</v>
      </c>
      <c r="G575" s="23">
        <f t="shared" si="52"/>
        <v>5.4219280689937168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si="49"/>
        <v>1.0975426045810148</v>
      </c>
      <c r="E576" s="23">
        <f t="shared" si="50"/>
        <v>0.6162713440938864</v>
      </c>
      <c r="F576" s="23">
        <f t="shared" si="51"/>
        <v>0.79445432687301842</v>
      </c>
      <c r="G576" s="23">
        <f t="shared" si="52"/>
        <v>5.418593385401655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si="49"/>
        <v>1.0975887167193972</v>
      </c>
      <c r="E577" s="23">
        <f t="shared" si="50"/>
        <v>0.61761304156113683</v>
      </c>
      <c r="F577" s="23">
        <f t="shared" si="51"/>
        <v>0.79401425985316687</v>
      </c>
      <c r="G577" s="23">
        <f t="shared" si="52"/>
        <v>5.4152595443421738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si="49"/>
        <v>1.0976345941906342</v>
      </c>
      <c r="E578" s="23">
        <f t="shared" si="50"/>
        <v>0.61895424398068521</v>
      </c>
      <c r="F578" s="23">
        <f t="shared" si="51"/>
        <v>0.79357430446545119</v>
      </c>
      <c r="G578" s="23">
        <f t="shared" si="52"/>
        <v>5.4119265489806914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si="49"/>
        <v>1.0976802385843407</v>
      </c>
      <c r="E579" s="23">
        <f t="shared" si="50"/>
        <v>0.62029495386972344</v>
      </c>
      <c r="F579" s="23">
        <f t="shared" si="51"/>
        <v>0.79313446113246666</v>
      </c>
      <c r="G579" s="23">
        <f t="shared" si="52"/>
        <v>5.4085944025186867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si="49"/>
        <v>1.0977256514766942</v>
      </c>
      <c r="E580" s="23">
        <f t="shared" si="50"/>
        <v>0.62163517372840627</v>
      </c>
      <c r="F580" s="23">
        <f t="shared" si="51"/>
        <v>0.79269473028146753</v>
      </c>
      <c r="G580" s="23">
        <f t="shared" si="52"/>
        <v>5.4052631081929361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si="49"/>
        <v>1.097770834430571</v>
      </c>
      <c r="E581" s="23">
        <f t="shared" si="50"/>
        <v>0.6229749060399955</v>
      </c>
      <c r="F581" s="23">
        <f t="shared" si="51"/>
        <v>0.7922551123442666</v>
      </c>
      <c r="G581" s="23">
        <f t="shared" si="52"/>
        <v>5.401932669274748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si="49"/>
        <v>1.0978157889956814</v>
      </c>
      <c r="E582" s="23">
        <f t="shared" si="50"/>
        <v>0.6243141532710027</v>
      </c>
      <c r="F582" s="23">
        <f t="shared" si="51"/>
        <v>0.79181560775713633</v>
      </c>
      <c r="G582" s="23">
        <f t="shared" si="52"/>
        <v>5.3986030890692156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si="49"/>
        <v>1.097860516708701</v>
      </c>
      <c r="E583" s="23">
        <f t="shared" si="50"/>
        <v>0.62565291787132971</v>
      </c>
      <c r="F583" s="23">
        <f t="shared" si="51"/>
        <v>0.79137621696071248</v>
      </c>
      <c r="G583" s="23">
        <f t="shared" si="52"/>
        <v>5.3952743709144881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si="49"/>
        <v>1.0979050190934039</v>
      </c>
      <c r="E584" s="23">
        <f t="shared" si="50"/>
        <v>0.62699120227440874</v>
      </c>
      <c r="F584" s="23">
        <f t="shared" si="51"/>
        <v>0.79093694039989615</v>
      </c>
      <c r="G584" s="23">
        <f t="shared" si="52"/>
        <v>5.3919465181810313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si="49"/>
        <v>1.0979492976607914</v>
      </c>
      <c r="E585" s="23">
        <f t="shared" si="50"/>
        <v>0.62832900889733978</v>
      </c>
      <c r="F585" s="23">
        <f t="shared" si="51"/>
        <v>0.79049777852376057</v>
      </c>
      <c r="G585" s="23">
        <f t="shared" si="52"/>
        <v>5.3886195342709131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si="49"/>
        <v>1.0979933539092201</v>
      </c>
      <c r="E586" s="23">
        <f t="shared" si="50"/>
        <v>0.62966634014102829</v>
      </c>
      <c r="F586" s="23">
        <f t="shared" si="51"/>
        <v>0.79005873178545749</v>
      </c>
      <c r="G586" s="23">
        <f t="shared" si="52"/>
        <v>5.3852934226171021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si="49"/>
        <v>1.0980371893245293</v>
      </c>
      <c r="E587" s="23">
        <f t="shared" si="50"/>
        <v>0.63100319839031982</v>
      </c>
      <c r="F587" s="23">
        <f t="shared" si="51"/>
        <v>0.789619800642124</v>
      </c>
      <c r="G587" s="23">
        <f t="shared" si="52"/>
        <v>5.3819681866827578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si="49"/>
        <v>1.0980808053801663</v>
      </c>
      <c r="E588" s="23">
        <f t="shared" si="50"/>
        <v>0.63233958601413465</v>
      </c>
      <c r="F588" s="23">
        <f t="shared" si="51"/>
        <v>0.78918098555479188</v>
      </c>
      <c r="G588" s="23">
        <f t="shared" si="52"/>
        <v>5.378643829960545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si="49"/>
        <v>1.0981242035373089</v>
      </c>
      <c r="E589" s="23">
        <f t="shared" si="50"/>
        <v>0.63367550536560002</v>
      </c>
      <c r="F589" s="23">
        <f t="shared" si="51"/>
        <v>0.78874228698829818</v>
      </c>
      <c r="G589" s="23">
        <f t="shared" si="52"/>
        <v>5.3753203559719562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si="49"/>
        <v>1.09816738524499</v>
      </c>
      <c r="E590" s="23">
        <f t="shared" si="50"/>
        <v>0.63501095878218206</v>
      </c>
      <c r="F590" s="23">
        <f t="shared" si="51"/>
        <v>0.78830370541119577</v>
      </c>
      <c r="G590" s="23">
        <f t="shared" si="52"/>
        <v>5.3719977682666347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si="49"/>
        <v>1.0982103519402169</v>
      </c>
      <c r="E591" s="23">
        <f t="shared" si="50"/>
        <v>0.6363459485858155</v>
      </c>
      <c r="F591" s="23">
        <f t="shared" si="51"/>
        <v>0.78786524129566649</v>
      </c>
      <c r="G591" s="23">
        <f t="shared" si="52"/>
        <v>5.3686760704217162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si="49"/>
        <v>1.0982531050480908</v>
      </c>
      <c r="E592" s="23">
        <f t="shared" si="50"/>
        <v>0.6376804770830321</v>
      </c>
      <c r="F592" s="23">
        <f t="shared" si="51"/>
        <v>0.78742689511743513</v>
      </c>
      <c r="G592" s="23">
        <f t="shared" si="52"/>
        <v>5.3653552660411759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si="49"/>
        <v>1.098295645981926</v>
      </c>
      <c r="E593" s="23">
        <f t="shared" si="50"/>
        <v>0.63901454656508927</v>
      </c>
      <c r="F593" s="23">
        <f t="shared" si="51"/>
        <v>0.78698866735568307</v>
      </c>
      <c r="G593" s="23">
        <f t="shared" si="52"/>
        <v>5.3620353587551755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si="49"/>
        <v>1.0983379761433665</v>
      </c>
      <c r="E594" s="23">
        <f t="shared" si="50"/>
        <v>0.64034815930809486</v>
      </c>
      <c r="F594" s="23">
        <f t="shared" si="51"/>
        <v>0.78655055849296573</v>
      </c>
      <c r="G594" s="23">
        <f t="shared" si="52"/>
        <v>5.3587163522194379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si="49"/>
        <v>1.0983800969224999</v>
      </c>
      <c r="E595" s="23">
        <f t="shared" si="50"/>
        <v>0.64168131757313351</v>
      </c>
      <c r="F595" s="23">
        <f t="shared" si="51"/>
        <v>0.78611256901512871</v>
      </c>
      <c r="G595" s="23">
        <f t="shared" si="52"/>
        <v>5.3553982501146127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si="49"/>
        <v>1.0984220096979744</v>
      </c>
      <c r="E596" s="23">
        <f t="shared" si="50"/>
        <v>0.64301402360638971</v>
      </c>
      <c r="F596" s="23">
        <f t="shared" si="51"/>
        <v>0.78567469941122592</v>
      </c>
      <c r="G596" s="23">
        <f t="shared" si="52"/>
        <v>5.3520810561456509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si="49"/>
        <v>1.0984637158371089</v>
      </c>
      <c r="E597" s="23">
        <f t="shared" si="50"/>
        <v>0.64434627963926994</v>
      </c>
      <c r="F597" s="23">
        <f t="shared" si="51"/>
        <v>0.7852369501734402</v>
      </c>
      <c r="G597" s="23">
        <f t="shared" si="52"/>
        <v>5.3487647740412134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si="49"/>
        <v>1.0985052166960054</v>
      </c>
      <c r="E598" s="23">
        <f t="shared" si="50"/>
        <v>0.64567808788852499</v>
      </c>
      <c r="F598" s="23">
        <f t="shared" si="51"/>
        <v>0.7847993217970024</v>
      </c>
      <c r="G598" s="23">
        <f t="shared" si="52"/>
        <v>5.3454494075530494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si="49"/>
        <v>1.0985465136196606</v>
      </c>
      <c r="E599" s="23">
        <f t="shared" si="50"/>
        <v>0.64700945055636949</v>
      </c>
      <c r="F599" s="23">
        <f t="shared" si="51"/>
        <v>0.7843618147801128</v>
      </c>
      <c r="G599" s="23">
        <f t="shared" si="52"/>
        <v>5.3421349604554003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si="49"/>
        <v>1.0985876079420722</v>
      </c>
      <c r="E600" s="23">
        <f t="shared" si="50"/>
        <v>0.6483403698306005</v>
      </c>
      <c r="F600" s="23">
        <f t="shared" si="51"/>
        <v>0.78392442962386522</v>
      </c>
      <c r="G600" s="23">
        <f t="shared" si="52"/>
        <v>5.3388214365444338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si="49"/>
        <v>1.0986285009863495</v>
      </c>
      <c r="E601" s="23">
        <f t="shared" si="50"/>
        <v>0.64967084788471674</v>
      </c>
      <c r="F601" s="23">
        <f t="shared" si="51"/>
        <v>0.78348716683216812</v>
      </c>
      <c r="G601" s="23">
        <f t="shared" si="52"/>
        <v>5.3355088396376376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si="49"/>
        <v>1.0986691940648172</v>
      </c>
      <c r="E602" s="23">
        <f t="shared" si="50"/>
        <v>0.65100088687803304</v>
      </c>
      <c r="F602" s="23">
        <f t="shared" si="51"/>
        <v>0.78305002691167225</v>
      </c>
      <c r="G602" s="23">
        <f t="shared" si="52"/>
        <v>5.3321971735732747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si="49"/>
        <v>1.0987096884791236</v>
      </c>
      <c r="E603" s="23">
        <f t="shared" si="50"/>
        <v>0.65233048895579815</v>
      </c>
      <c r="F603" s="23">
        <f t="shared" si="51"/>
        <v>0.78261301037169273</v>
      </c>
      <c r="G603" s="23">
        <f t="shared" si="52"/>
        <v>5.3288864422097939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si="49"/>
        <v>1.0987499855203418</v>
      </c>
      <c r="E604" s="23">
        <f t="shared" si="50"/>
        <v>0.65365965624930689</v>
      </c>
      <c r="F604" s="23">
        <f t="shared" si="51"/>
        <v>0.78217611772413864</v>
      </c>
      <c r="G604" s="23">
        <f t="shared" si="52"/>
        <v>5.325576649425293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si="49"/>
        <v>1.0987900864690743</v>
      </c>
      <c r="E605" s="23">
        <f t="shared" si="50"/>
        <v>0.65498839087601546</v>
      </c>
      <c r="F605" s="23">
        <f t="shared" si="51"/>
        <v>0.78173934948343937</v>
      </c>
      <c r="G605" s="23">
        <f t="shared" si="52"/>
        <v>5.3222677991169656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si="49"/>
        <v>1.0988299925955545</v>
      </c>
      <c r="E606" s="23">
        <f t="shared" si="50"/>
        <v>0.65631669493965195</v>
      </c>
      <c r="F606" s="23">
        <f t="shared" si="51"/>
        <v>0.78130270616647257</v>
      </c>
      <c r="G606" s="23">
        <f t="shared" si="52"/>
        <v>5.3189598952005506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si="49"/>
        <v>1.0988697051597471</v>
      </c>
      <c r="E607" s="23">
        <f t="shared" si="50"/>
        <v>0.65764457053032854</v>
      </c>
      <c r="F607" s="23">
        <f t="shared" si="51"/>
        <v>0.78086618829249532</v>
      </c>
      <c r="G607" s="23">
        <f t="shared" si="52"/>
        <v>5.3156529416098133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si="49"/>
        <v>1.0989092254114476</v>
      </c>
      <c r="E608" s="23">
        <f t="shared" si="50"/>
        <v>0.6589720197246508</v>
      </c>
      <c r="F608" s="23">
        <f t="shared" si="51"/>
        <v>0.78042979638307286</v>
      </c>
      <c r="G608" s="23">
        <f t="shared" si="52"/>
        <v>5.3123469422960063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si="49"/>
        <v>1.0989485545903808</v>
      </c>
      <c r="E609" s="23">
        <f t="shared" si="50"/>
        <v>0.66029904458582689</v>
      </c>
      <c r="F609" s="23">
        <f t="shared" si="51"/>
        <v>0.77999353096201096</v>
      </c>
      <c r="G609" s="23">
        <f t="shared" si="52"/>
        <v>5.3090419012273555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si="55">1+$E$14/$E$13*(1-$C$19^2/C610^2)</f>
        <v>1.0989876939262972</v>
      </c>
      <c r="E610" s="23">
        <f t="shared" ref="E610:E673" si="56">$C$20*(C610/$C$19-$C$19/C610)</f>
        <v>0.66162564716377537</v>
      </c>
      <c r="F610" s="23">
        <f t="shared" ref="F610:F673" si="57">(D610^2+E610^2)^0.5/(D610^2+E610^2)</f>
        <v>0.77955739255528833</v>
      </c>
      <c r="G610" s="23">
        <f t="shared" ref="G610:G673" si="58">F610*$C$22/$C$12-$C$3</f>
        <v>5.3057378223885481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si="55"/>
        <v>1.0990266446390711</v>
      </c>
      <c r="E611" s="23">
        <f t="shared" si="56"/>
        <v>0.66295182949523201</v>
      </c>
      <c r="F611" s="23">
        <f t="shared" si="57"/>
        <v>0.77912138169098921</v>
      </c>
      <c r="G611" s="23">
        <f t="shared" si="58"/>
        <v>5.302434709780222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si="55"/>
        <v>1.0990654079387927</v>
      </c>
      <c r="E612" s="23">
        <f t="shared" si="56"/>
        <v>0.66427759360385608</v>
      </c>
      <c r="F612" s="23">
        <f t="shared" si="57"/>
        <v>0.77868549889923833</v>
      </c>
      <c r="G612" s="23">
        <f t="shared" si="58"/>
        <v>5.2991325674184733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si="55"/>
        <v>1.099103985025865</v>
      </c>
      <c r="E613" s="23">
        <f t="shared" si="56"/>
        <v>0.6656029415003335</v>
      </c>
      <c r="F613" s="23">
        <f t="shared" si="57"/>
        <v>0.77824974471213515</v>
      </c>
      <c r="G613" s="23">
        <f t="shared" si="58"/>
        <v>5.2958313993343573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si="55"/>
        <v>1.0991423770910951</v>
      </c>
      <c r="E614" s="23">
        <f t="shared" si="56"/>
        <v>0.66692787518248342</v>
      </c>
      <c r="F614" s="23">
        <f t="shared" si="57"/>
        <v>0.77781411966369041</v>
      </c>
      <c r="G614" s="23">
        <f t="shared" si="58"/>
        <v>5.2925312095734132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si="55"/>
        <v>1.0991805853157861</v>
      </c>
      <c r="E615" s="23">
        <f t="shared" si="56"/>
        <v>0.66825239663535796</v>
      </c>
      <c r="F615" s="23">
        <f t="shared" si="57"/>
        <v>0.77737862428976257</v>
      </c>
      <c r="G615" s="23">
        <f t="shared" si="58"/>
        <v>5.2892320021951713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si="55"/>
        <v>1.0992186108718289</v>
      </c>
      <c r="E616" s="23">
        <f t="shared" si="56"/>
        <v>0.66957650783134626</v>
      </c>
      <c r="F616" s="23">
        <f t="shared" si="57"/>
        <v>0.77694325912799556</v>
      </c>
      <c r="G616" s="23">
        <f t="shared" si="58"/>
        <v>5.2859337812726945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si="55"/>
        <v>1.0992564549217911</v>
      </c>
      <c r="E617" s="23">
        <f t="shared" si="56"/>
        <v>0.67090021073027395</v>
      </c>
      <c r="F617" s="23">
        <f t="shared" si="57"/>
        <v>0.77650802471775726</v>
      </c>
      <c r="G617" s="23">
        <f t="shared" si="58"/>
        <v>5.2826365508921009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si="55"/>
        <v>1.0992941186190064</v>
      </c>
      <c r="E618" s="23">
        <f t="shared" si="56"/>
        <v>0.6722235072795042</v>
      </c>
      <c r="F618" s="23">
        <f t="shared" si="57"/>
        <v>0.77607292160007879</v>
      </c>
      <c r="G618" s="23">
        <f t="shared" si="58"/>
        <v>5.2793403151521119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si="55"/>
        <v>1.0993316031076625</v>
      </c>
      <c r="E619" s="23">
        <f t="shared" si="56"/>
        <v>0.67354639941403516</v>
      </c>
      <c r="F619" s="23">
        <f t="shared" si="57"/>
        <v>0.77563795031759453</v>
      </c>
      <c r="G619" s="23">
        <f t="shared" si="58"/>
        <v>5.2760450781635955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si="55"/>
        <v>1.0993689095228873</v>
      </c>
      <c r="E620" s="23">
        <f t="shared" si="56"/>
        <v>0.67486888905659925</v>
      </c>
      <c r="F620" s="23">
        <f t="shared" si="57"/>
        <v>0.77520311141448395</v>
      </c>
      <c r="G620" s="23">
        <f t="shared" si="58"/>
        <v>5.2727508440491215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si="55"/>
        <v>1.099406038990836</v>
      </c>
      <c r="E621" s="23">
        <f t="shared" si="56"/>
        <v>0.67619097811775986</v>
      </c>
      <c r="F621" s="23">
        <f t="shared" si="57"/>
        <v>0.77476840543641157</v>
      </c>
      <c r="G621" s="23">
        <f t="shared" si="58"/>
        <v>5.2694576169425122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si="55"/>
        <v>1.099442992628775</v>
      </c>
      <c r="E622" s="23">
        <f t="shared" si="56"/>
        <v>0.67751266849600689</v>
      </c>
      <c r="F622" s="23">
        <f t="shared" si="57"/>
        <v>0.77433383293047153</v>
      </c>
      <c r="G622" s="23">
        <f t="shared" si="58"/>
        <v>5.2661654009884211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si="55"/>
        <v>1.0994797715451667</v>
      </c>
      <c r="E623" s="23">
        <f t="shared" si="56"/>
        <v>0.67883396207785252</v>
      </c>
      <c r="F623" s="23">
        <f t="shared" si="57"/>
        <v>0.77389939444512967</v>
      </c>
      <c r="G623" s="23">
        <f t="shared" si="58"/>
        <v>5.2628742003418925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si="55"/>
        <v>1.099516376839752</v>
      </c>
      <c r="E624" s="23">
        <f t="shared" si="56"/>
        <v>0.6801548607379253</v>
      </c>
      <c r="F624" s="23">
        <f t="shared" si="57"/>
        <v>0.77346509053016799</v>
      </c>
      <c r="G624" s="23">
        <f t="shared" si="58"/>
        <v>5.2595840191679404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si="55"/>
        <v>1.0995528096036333</v>
      </c>
      <c r="E625" s="23">
        <f t="shared" si="56"/>
        <v>0.68147536633906403</v>
      </c>
      <c r="F625" s="23">
        <f t="shared" si="57"/>
        <v>0.77303092173662979</v>
      </c>
      <c r="G625" s="23">
        <f t="shared" si="58"/>
        <v>5.2562948616411349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si="55"/>
        <v>1.0995890709193548</v>
      </c>
      <c r="E626" s="23">
        <f t="shared" si="56"/>
        <v>0.68279548073240959</v>
      </c>
      <c r="F626" s="23">
        <f t="shared" si="57"/>
        <v>0.77259688861676468</v>
      </c>
      <c r="G626" s="23">
        <f t="shared" si="58"/>
        <v>5.2530067319451872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si="55"/>
        <v>1.099625161860984</v>
      </c>
      <c r="E627" s="23">
        <f t="shared" si="56"/>
        <v>0.68411520575749707</v>
      </c>
      <c r="F627" s="23">
        <f t="shared" si="57"/>
        <v>0.77216299172397573</v>
      </c>
      <c r="G627" s="23">
        <f t="shared" si="58"/>
        <v>5.2497196342725445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si="55"/>
        <v>1.0996610834941902</v>
      </c>
      <c r="E628" s="23">
        <f t="shared" si="56"/>
        <v>0.68543454324234632</v>
      </c>
      <c r="F628" s="23">
        <f t="shared" si="57"/>
        <v>0.7717292316127663</v>
      </c>
      <c r="G628" s="23">
        <f t="shared" si="58"/>
        <v>5.246433572823987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si="55"/>
        <v>1.099696836876324</v>
      </c>
      <c r="E629" s="23">
        <f t="shared" si="56"/>
        <v>0.68675349500355254</v>
      </c>
      <c r="F629" s="23">
        <f t="shared" si="57"/>
        <v>0.77129560883868753</v>
      </c>
      <c r="G629" s="23">
        <f t="shared" si="58"/>
        <v>5.2431485518082388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si="55"/>
        <v>1.0997324230564949</v>
      </c>
      <c r="E630" s="23">
        <f t="shared" si="56"/>
        <v>0.68807206284637423</v>
      </c>
      <c r="F630" s="23">
        <f t="shared" si="57"/>
        <v>0.77086212395828713</v>
      </c>
      <c r="G630" s="23">
        <f t="shared" si="58"/>
        <v>5.2398645754415698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si="55"/>
        <v>1.0997678430756477</v>
      </c>
      <c r="E631" s="23">
        <f t="shared" si="56"/>
        <v>0.68939024856482256</v>
      </c>
      <c r="F631" s="23">
        <f t="shared" si="57"/>
        <v>0.77042877752905936</v>
      </c>
      <c r="G631" s="23">
        <f t="shared" si="58"/>
        <v>5.2365816479474203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si="55"/>
        <v>1.0998030979666391</v>
      </c>
      <c r="E632" s="23">
        <f t="shared" si="56"/>
        <v>0.69070805394174872</v>
      </c>
      <c r="F632" s="23">
        <f t="shared" si="57"/>
        <v>0.7699955701093939</v>
      </c>
      <c r="G632" s="23">
        <f t="shared" si="58"/>
        <v>5.2332997735560154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si="55"/>
        <v>1.0998381887543136</v>
      </c>
      <c r="E633" s="23">
        <f t="shared" si="56"/>
        <v>0.69202548074892989</v>
      </c>
      <c r="F633" s="23">
        <f t="shared" si="57"/>
        <v>0.76956250225852696</v>
      </c>
      <c r="G633" s="23">
        <f t="shared" si="58"/>
        <v>5.2300189565039918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si="55"/>
        <v>1.0998731164555766</v>
      </c>
      <c r="E634" s="23">
        <f t="shared" si="56"/>
        <v>0.69334253074715513</v>
      </c>
      <c r="F634" s="23">
        <f t="shared" si="57"/>
        <v>0.769129574536493</v>
      </c>
      <c r="G634" s="23">
        <f t="shared" si="58"/>
        <v>5.2267392010340386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si="55"/>
        <v>1.099907882079469</v>
      </c>
      <c r="E635" s="23">
        <f t="shared" si="56"/>
        <v>0.6946592056863119</v>
      </c>
      <c r="F635" s="23">
        <f t="shared" si="57"/>
        <v>0.76869678750407611</v>
      </c>
      <c r="G635" s="23">
        <f t="shared" si="58"/>
        <v>5.2234605113945163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si="55"/>
        <v>1.09994248662724</v>
      </c>
      <c r="E636" s="23">
        <f t="shared" si="56"/>
        <v>0.69597550730546809</v>
      </c>
      <c r="F636" s="23">
        <f t="shared" si="57"/>
        <v>0.7682641417227638</v>
      </c>
      <c r="G636" s="23">
        <f t="shared" si="58"/>
        <v>5.2201828918391202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si="55"/>
        <v>1.0999769310924192</v>
      </c>
      <c r="E637" s="23">
        <f t="shared" si="56"/>
        <v>0.69729143733295718</v>
      </c>
      <c r="F637" s="23">
        <f t="shared" si="57"/>
        <v>0.76783163775469854</v>
      </c>
      <c r="G637" s="23">
        <f t="shared" si="58"/>
        <v>5.2169063466265051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si="55"/>
        <v>1.1000112164608877</v>
      </c>
      <c r="E638" s="23">
        <f t="shared" si="56"/>
        <v>0.69860699748646016</v>
      </c>
      <c r="F638" s="23">
        <f t="shared" si="57"/>
        <v>0.76739927616263337</v>
      </c>
      <c r="G638" s="23">
        <f t="shared" si="58"/>
        <v>5.2136308800199496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si="55"/>
        <v>1.1000453437109483</v>
      </c>
      <c r="E639" s="23">
        <f t="shared" si="56"/>
        <v>0.69992218947308793</v>
      </c>
      <c r="F639" s="23">
        <f t="shared" si="57"/>
        <v>0.76696705750988659</v>
      </c>
      <c r="G639" s="23">
        <f t="shared" si="58"/>
        <v>5.2103564962870195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si="55"/>
        <v>1.1000793138133964</v>
      </c>
      <c r="E640" s="23">
        <f t="shared" si="56"/>
        <v>0.70123701498946178</v>
      </c>
      <c r="F640" s="23">
        <f t="shared" si="57"/>
        <v>0.76653498236029538</v>
      </c>
      <c r="G640" s="23">
        <f t="shared" si="58"/>
        <v>5.2070831996992082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si="55"/>
        <v>1.1001131277315881</v>
      </c>
      <c r="E641" s="23">
        <f t="shared" si="56"/>
        <v>0.70255147572179444</v>
      </c>
      <c r="F641" s="23">
        <f t="shared" si="57"/>
        <v>0.76610305127817369</v>
      </c>
      <c r="G641" s="23">
        <f t="shared" si="58"/>
        <v>5.2038109945316187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si="55"/>
        <v>1.1001467864215084</v>
      </c>
      <c r="E642" s="23">
        <f t="shared" si="56"/>
        <v>0.70386557334597044</v>
      </c>
      <c r="F642" s="23">
        <f t="shared" si="57"/>
        <v>0.76567126482826731</v>
      </c>
      <c r="G642" s="23">
        <f t="shared" si="58"/>
        <v>5.2005398850626321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si="55"/>
        <v>1.1001802908318399</v>
      </c>
      <c r="E643" s="23">
        <f t="shared" si="56"/>
        <v>0.70517930952762253</v>
      </c>
      <c r="F643" s="23">
        <f t="shared" si="57"/>
        <v>0.76523962357571207</v>
      </c>
      <c r="G643" s="23">
        <f t="shared" si="58"/>
        <v>5.1972698755735767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si="55"/>
        <v>1.1002136419040283</v>
      </c>
      <c r="E644" s="23">
        <f t="shared" si="56"/>
        <v>0.70649268592221326</v>
      </c>
      <c r="F644" s="23">
        <f t="shared" si="57"/>
        <v>0.76480812808599097</v>
      </c>
      <c r="G644" s="23">
        <f t="shared" si="58"/>
        <v>5.1940009703484167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si="55"/>
        <v>1.1002468405723489</v>
      </c>
      <c r="E645" s="23">
        <f t="shared" si="56"/>
        <v>0.70780570417511013</v>
      </c>
      <c r="F645" s="23">
        <f t="shared" si="57"/>
        <v>0.76437677892489242</v>
      </c>
      <c r="G645" s="23">
        <f t="shared" si="58"/>
        <v>5.1907331736734275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si="55"/>
        <v>1.100279887763973</v>
      </c>
      <c r="E646" s="23">
        <f t="shared" si="56"/>
        <v>0.70911836592166355</v>
      </c>
      <c r="F646" s="23">
        <f t="shared" si="57"/>
        <v>0.76394557665846952</v>
      </c>
      <c r="G646" s="23">
        <f t="shared" si="58"/>
        <v>5.1874664898368898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si="55"/>
        <v>1.1003127843990317</v>
      </c>
      <c r="E647" s="23">
        <f t="shared" si="56"/>
        <v>0.71043067278728189</v>
      </c>
      <c r="F647" s="23">
        <f t="shared" si="57"/>
        <v>0.76351452185299951</v>
      </c>
      <c r="G647" s="23">
        <f t="shared" si="58"/>
        <v>5.1842009231287838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si="55"/>
        <v>1.1003455313906796</v>
      </c>
      <c r="E648" s="23">
        <f t="shared" si="56"/>
        <v>0.71174262638750851</v>
      </c>
      <c r="F648" s="23">
        <f t="shared" si="57"/>
        <v>0.76308361507494427</v>
      </c>
      <c r="G648" s="23">
        <f t="shared" si="58"/>
        <v>5.1809364778404872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si="55"/>
        <v>1.1003781296451589</v>
      </c>
      <c r="E649" s="23">
        <f t="shared" si="56"/>
        <v>0.71305422832809506</v>
      </c>
      <c r="F649" s="23">
        <f t="shared" si="57"/>
        <v>0.76265285689090956</v>
      </c>
      <c r="G649" s="23">
        <f t="shared" si="58"/>
        <v>5.1776731582644668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si="55"/>
        <v>1.1004105800618624</v>
      </c>
      <c r="E650" s="23">
        <f t="shared" si="56"/>
        <v>0.7143654802050764</v>
      </c>
      <c r="F650" s="23">
        <f t="shared" si="57"/>
        <v>0.76222224786760806</v>
      </c>
      <c r="G650" s="23">
        <f t="shared" si="58"/>
        <v>5.1744109686940005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si="55"/>
        <v>1.1004428835333946</v>
      </c>
      <c r="E651" s="23">
        <f t="shared" si="56"/>
        <v>0.71567638360484309</v>
      </c>
      <c r="F651" s="23">
        <f t="shared" si="57"/>
        <v>0.76179178857181995</v>
      </c>
      <c r="G651" s="23">
        <f t="shared" si="58"/>
        <v>5.1711499134228793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si="55"/>
        <v>1.1004750409456336</v>
      </c>
      <c r="E652" s="23">
        <f t="shared" si="56"/>
        <v>0.71698694010421549</v>
      </c>
      <c r="F652" s="23">
        <f t="shared" si="57"/>
        <v>0.76136147957035538</v>
      </c>
      <c r="G652" s="23">
        <f t="shared" si="58"/>
        <v>5.1678899967451173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si="55"/>
        <v>1.1005070531777918</v>
      </c>
      <c r="E653" s="23">
        <f t="shared" si="56"/>
        <v>0.71829715127051452</v>
      </c>
      <c r="F653" s="23">
        <f t="shared" si="57"/>
        <v>0.76093132143001796</v>
      </c>
      <c r="G653" s="23">
        <f t="shared" si="58"/>
        <v>5.1646312229546822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si="55"/>
        <v>1.1005389211024759</v>
      </c>
      <c r="E654" s="23">
        <f t="shared" si="56"/>
        <v>0.71960701866163368</v>
      </c>
      <c r="F654" s="23">
        <f t="shared" si="57"/>
        <v>0.76050131471756732</v>
      </c>
      <c r="G654" s="23">
        <f t="shared" si="58"/>
        <v>5.1613735963452072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si="55"/>
        <v>1.1005706455857462</v>
      </c>
      <c r="E655" s="23">
        <f t="shared" si="56"/>
        <v>0.7209165438261097</v>
      </c>
      <c r="F655" s="23">
        <f t="shared" si="57"/>
        <v>0.76007145999968395</v>
      </c>
      <c r="G655" s="23">
        <f t="shared" si="58"/>
        <v>5.1581171212097274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si="55"/>
        <v>1.1006022274871763</v>
      </c>
      <c r="E656" s="23">
        <f t="shared" si="56"/>
        <v>0.72222572830319343</v>
      </c>
      <c r="F656" s="23">
        <f t="shared" si="57"/>
        <v>0.75964175784293209</v>
      </c>
      <c r="G656" s="23">
        <f t="shared" si="58"/>
        <v>5.1548618018403944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si="55"/>
        <v>1.10063366765991</v>
      </c>
      <c r="E657" s="23">
        <f t="shared" si="56"/>
        <v>0.72353457362291729</v>
      </c>
      <c r="F657" s="23">
        <f t="shared" si="57"/>
        <v>0.75921220881372709</v>
      </c>
      <c r="G657" s="23">
        <f t="shared" si="58"/>
        <v>5.1516076425282362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si="55"/>
        <v>1.10066496695072</v>
      </c>
      <c r="E658" s="23">
        <f t="shared" si="56"/>
        <v>0.72484308130616681</v>
      </c>
      <c r="F658" s="23">
        <f t="shared" si="57"/>
        <v>0.75878281347829857</v>
      </c>
      <c r="G658" s="23">
        <f t="shared" si="58"/>
        <v>5.1483546475628676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si="55"/>
        <v>1.1006961262000647</v>
      </c>
      <c r="E659" s="23">
        <f t="shared" si="56"/>
        <v>0.72615125286474691</v>
      </c>
      <c r="F659" s="23">
        <f t="shared" si="57"/>
        <v>0.75835357240265722</v>
      </c>
      <c r="G659" s="23">
        <f t="shared" si="58"/>
        <v>5.1451028212322516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si="55"/>
        <v>1.1007271462421437</v>
      </c>
      <c r="E660" s="23">
        <f t="shared" si="56"/>
        <v>0.72745908980145058</v>
      </c>
      <c r="F660" s="23">
        <f t="shared" si="57"/>
        <v>0.75792448615256203</v>
      </c>
      <c r="G660" s="23">
        <f t="shared" si="58"/>
        <v>5.1418521678224405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si="55"/>
        <v>1.1007580279049551</v>
      </c>
      <c r="E661" s="23">
        <f t="shared" si="56"/>
        <v>0.72876659361012541</v>
      </c>
      <c r="F661" s="23">
        <f t="shared" si="57"/>
        <v>0.75749555529348644</v>
      </c>
      <c r="G661" s="23">
        <f t="shared" si="58"/>
        <v>5.1386026916173213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si="55"/>
        <v>1.1007887720103497</v>
      </c>
      <c r="E662" s="23">
        <f t="shared" si="56"/>
        <v>0.73007376577574024</v>
      </c>
      <c r="F662" s="23">
        <f t="shared" si="57"/>
        <v>0.7570667803905855</v>
      </c>
      <c r="G662" s="23">
        <f t="shared" si="58"/>
        <v>5.135354396898375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si="55"/>
        <v>1.1008193793740861</v>
      </c>
      <c r="E663" s="23">
        <f t="shared" si="56"/>
        <v>0.73138060777445124</v>
      </c>
      <c r="F663" s="23">
        <f t="shared" si="57"/>
        <v>0.75663816200866463</v>
      </c>
      <c r="G663" s="23">
        <f t="shared" si="58"/>
        <v>5.1321072879444296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si="55"/>
        <v>1.1008498508058848</v>
      </c>
      <c r="E664" s="23">
        <f t="shared" si="56"/>
        <v>0.73268712107366696</v>
      </c>
      <c r="F664" s="23">
        <f t="shared" si="57"/>
        <v>0.75620970071214744</v>
      </c>
      <c r="G664" s="23">
        <f t="shared" si="58"/>
        <v>5.1288613690314202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si="55"/>
        <v>1.1008801871094813</v>
      </c>
      <c r="E665" s="23">
        <f t="shared" si="56"/>
        <v>0.73399330713211253</v>
      </c>
      <c r="F665" s="23">
        <f t="shared" si="57"/>
        <v>0.75578139706504488</v>
      </c>
      <c r="G665" s="23">
        <f t="shared" si="58"/>
        <v>5.1256166444321583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si="55"/>
        <v>1.1009103890826801</v>
      </c>
      <c r="E666" s="23">
        <f t="shared" si="56"/>
        <v>0.7352991673998952</v>
      </c>
      <c r="F666" s="23">
        <f t="shared" si="57"/>
        <v>0.75535325163092448</v>
      </c>
      <c r="G666" s="23">
        <f t="shared" si="58"/>
        <v>5.1223731184160943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si="55"/>
        <v>1.100940457517406</v>
      </c>
      <c r="E667" s="23">
        <f t="shared" si="56"/>
        <v>0.73660470331856653</v>
      </c>
      <c r="F667" s="23">
        <f t="shared" si="57"/>
        <v>0.75492526497287982</v>
      </c>
      <c r="G667" s="23">
        <f t="shared" si="58"/>
        <v>5.1191307952490899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si="55"/>
        <v>1.1009703931997568</v>
      </c>
      <c r="E668" s="23">
        <f t="shared" si="56"/>
        <v>0.73790991632118597</v>
      </c>
      <c r="F668" s="23">
        <f t="shared" si="57"/>
        <v>0.7544974376535013</v>
      </c>
      <c r="G668" s="23">
        <f t="shared" si="58"/>
        <v>5.1158896791931916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si="55"/>
        <v>1.101000196910054</v>
      </c>
      <c r="E669" s="23">
        <f t="shared" si="56"/>
        <v>0.73921480783238269</v>
      </c>
      <c r="F669" s="23">
        <f t="shared" si="57"/>
        <v>0.75406977023484667</v>
      </c>
      <c r="G669" s="23">
        <f t="shared" si="58"/>
        <v>5.1126497745064148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si="55"/>
        <v>1.101029869422895</v>
      </c>
      <c r="E670" s="23">
        <f t="shared" si="56"/>
        <v>0.74051937926841904</v>
      </c>
      <c r="F670" s="23">
        <f t="shared" si="57"/>
        <v>0.75364226327841144</v>
      </c>
      <c r="G670" s="23">
        <f t="shared" si="58"/>
        <v>5.1094110854425114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si="55"/>
        <v>1.1010594115072017</v>
      </c>
      <c r="E671" s="23">
        <f t="shared" si="56"/>
        <v>0.74182363203724988</v>
      </c>
      <c r="F671" s="23">
        <f t="shared" si="57"/>
        <v>0.75321491734510182</v>
      </c>
      <c r="G671" s="23">
        <f t="shared" si="58"/>
        <v>5.1061736162507723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si="55"/>
        <v>1.1010888239262713</v>
      </c>
      <c r="E672" s="23">
        <f t="shared" si="56"/>
        <v>0.74312756753858522</v>
      </c>
      <c r="F672" s="23">
        <f t="shared" si="57"/>
        <v>0.75278773299520518</v>
      </c>
      <c r="G672" s="23">
        <f t="shared" si="58"/>
        <v>5.1029373711757966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si="55"/>
        <v>1.1011181074378253</v>
      </c>
      <c r="E673" s="23">
        <f t="shared" si="56"/>
        <v>0.7444311871639484</v>
      </c>
      <c r="F673" s="23">
        <f t="shared" si="57"/>
        <v>0.75236071078836386</v>
      </c>
      <c r="G673" s="23">
        <f t="shared" si="58"/>
        <v>5.0997023544573024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si="61">1+$E$14/$E$13*(1-$C$19^2/C674^2)</f>
        <v>1.1011472627940591</v>
      </c>
      <c r="E674" s="23">
        <f t="shared" ref="E674:E689" si="62">$C$20*(C674/$C$19-$C$19/C674)</f>
        <v>0.74573449229673849</v>
      </c>
      <c r="F674" s="23">
        <f t="shared" ref="F674:F689" si="63">(D674^2+E674^2)^0.5/(D674^2+E674^2)</f>
        <v>0.75193385128354684</v>
      </c>
      <c r="G674" s="23">
        <f t="shared" ref="G674:G689" si="64">F674*$C$22/$C$12-$C$3</f>
        <v>5.0964685703299004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si="61"/>
        <v>1.1011762907416887</v>
      </c>
      <c r="E675" s="23">
        <f t="shared" si="62"/>
        <v>0.74703748431228745</v>
      </c>
      <c r="F675" s="23">
        <f t="shared" si="63"/>
        <v>0.75150715503902332</v>
      </c>
      <c r="G675" s="23">
        <f t="shared" si="64"/>
        <v>5.0932360230229046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si="61"/>
        <v>1.1012051920219998</v>
      </c>
      <c r="E676" s="23">
        <f t="shared" si="62"/>
        <v>0.74834016457791896</v>
      </c>
      <c r="F676" s="23">
        <f t="shared" si="63"/>
        <v>0.75108062261233699</v>
      </c>
      <c r="G676" s="23">
        <f t="shared" si="64"/>
        <v>5.090004716760129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si="61"/>
        <v>1.1012339673708951</v>
      </c>
      <c r="E677" s="23">
        <f t="shared" si="62"/>
        <v>0.7496425344530081</v>
      </c>
      <c r="F677" s="23">
        <f t="shared" si="63"/>
        <v>0.75065425456027945</v>
      </c>
      <c r="G677" s="23">
        <f t="shared" si="64"/>
        <v>5.0867746557596929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si="61"/>
        <v>1.1012626175189406</v>
      </c>
      <c r="E678" s="23">
        <f t="shared" si="62"/>
        <v>0.75094459528903734</v>
      </c>
      <c r="F678" s="23">
        <f t="shared" si="63"/>
        <v>0.75022805143886417</v>
      </c>
      <c r="G678" s="23">
        <f t="shared" si="64"/>
        <v>5.0835458442338197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si="61"/>
        <v>1.1012911431914119</v>
      </c>
      <c r="E679" s="23">
        <f t="shared" si="62"/>
        <v>0.75224634842965532</v>
      </c>
      <c r="F679" s="23">
        <f t="shared" si="63"/>
        <v>0.74980201380330291</v>
      </c>
      <c r="G679" s="23">
        <f t="shared" si="64"/>
        <v>5.0803182863886587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si="61"/>
        <v>1.1013195451083408</v>
      </c>
      <c r="E680" s="23">
        <f t="shared" si="62"/>
        <v>0.75354779521073123</v>
      </c>
      <c r="F680" s="23">
        <f t="shared" si="63"/>
        <v>0.74937614220797955</v>
      </c>
      <c r="G680" s="23">
        <f t="shared" si="64"/>
        <v>5.0770919864240884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si="61"/>
        <v>1.10134782398456</v>
      </c>
      <c r="E681" s="23">
        <f t="shared" si="62"/>
        <v>0.75484893696041433</v>
      </c>
      <c r="F681" s="23">
        <f t="shared" si="63"/>
        <v>0.74895043720642596</v>
      </c>
      <c r="G681" s="23">
        <f t="shared" si="64"/>
        <v>5.0738669485335297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si="61"/>
        <v>1.1013759805297485</v>
      </c>
      <c r="E682" s="23">
        <f t="shared" si="62"/>
        <v>0.75614977499918623</v>
      </c>
      <c r="F682" s="23">
        <f t="shared" si="63"/>
        <v>0.74852489935129829</v>
      </c>
      <c r="G682" s="23">
        <f t="shared" si="64"/>
        <v>5.0706431769037748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si="61"/>
        <v>1.1014040154484763</v>
      </c>
      <c r="E683" s="23">
        <f t="shared" si="62"/>
        <v>0.75745031063991863</v>
      </c>
      <c r="F683" s="23">
        <f t="shared" si="63"/>
        <v>0.74809952919435374</v>
      </c>
      <c r="G683" s="23">
        <f t="shared" si="64"/>
        <v>5.0674206757148017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si="61"/>
        <v>1.1014319294402477</v>
      </c>
      <c r="E684" s="23">
        <f t="shared" si="62"/>
        <v>0.75875054518792628</v>
      </c>
      <c r="F684" s="23">
        <f t="shared" si="63"/>
        <v>0.74767432728642635</v>
      </c>
      <c r="G684" s="23">
        <f t="shared" si="64"/>
        <v>5.0641994491395934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si="61"/>
        <v>1.101459723199546</v>
      </c>
      <c r="E685" s="23">
        <f t="shared" si="62"/>
        <v>0.76005047994102326</v>
      </c>
      <c r="F685" s="23">
        <f t="shared" si="63"/>
        <v>0.74724929417740471</v>
      </c>
      <c r="G685" s="23">
        <f t="shared" si="64"/>
        <v>5.0609795013439758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si="61"/>
        <v>1.1014873974158754</v>
      </c>
      <c r="E686" s="23">
        <f t="shared" si="62"/>
        <v>0.76135011618957482</v>
      </c>
      <c r="F686" s="23">
        <f t="shared" si="63"/>
        <v>0.74682443041620916</v>
      </c>
      <c r="G686" s="23">
        <f t="shared" si="64"/>
        <v>5.057760836486433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si="61"/>
        <v>1.1015149527738053</v>
      </c>
      <c r="E687" s="23">
        <f t="shared" si="62"/>
        <v>0.76264945521655181</v>
      </c>
      <c r="F687" s="23">
        <f t="shared" si="63"/>
        <v>0.7463997365507703</v>
      </c>
      <c r="G687" s="23">
        <f t="shared" si="64"/>
        <v>5.0545434587179567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si="61"/>
        <v>1.1015423899530112</v>
      </c>
      <c r="E688" s="23">
        <f t="shared" si="62"/>
        <v>0.76394849829758293</v>
      </c>
      <c r="F688" s="23">
        <f t="shared" si="63"/>
        <v>0.74597521312800619</v>
      </c>
      <c r="G688" s="23">
        <f t="shared" si="64"/>
        <v>5.0513273721818654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si="61"/>
        <v>1.1015697096283177</v>
      </c>
      <c r="E689" s="23">
        <f t="shared" si="62"/>
        <v>0.76524724670100852</v>
      </c>
      <c r="F689" s="23">
        <f t="shared" si="63"/>
        <v>0.74555086069380172</v>
      </c>
      <c r="G689" s="23">
        <f t="shared" si="64"/>
        <v>5.0481125810136493</v>
      </c>
      <c r="H689" s="23">
        <f t="shared" si="65"/>
        <v>12</v>
      </c>
    </row>
  </sheetData>
  <phoneticPr fontId="2"/>
  <pageMargins left="0.75" right="0.75" top="1" bottom="1" header="0.51200000000000001" footer="0.51200000000000001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L689"/>
  <sheetViews>
    <sheetView topLeftCell="A11" workbookViewId="0">
      <selection activeCell="N12" sqref="N12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計算途中過程!E7</f>
        <v>250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161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162</v>
      </c>
      <c r="C9" s="23">
        <f>C4/C5*C7</f>
        <v>0.89774999999999994</v>
      </c>
    </row>
    <row r="10" spans="2:5" x14ac:dyDescent="0.15">
      <c r="B10" s="23" t="s">
        <v>48</v>
      </c>
      <c r="C10" s="26">
        <f>計算途中過程!E35</f>
        <v>33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163</v>
      </c>
      <c r="C12" s="23">
        <f>C10/C11</f>
        <v>16.5</v>
      </c>
    </row>
    <row r="13" spans="2:5" x14ac:dyDescent="0.15">
      <c r="B13" s="23" t="s">
        <v>164</v>
      </c>
      <c r="C13" s="27">
        <f>C14*4</f>
        <v>301.66204986149586</v>
      </c>
      <c r="D13" s="23" t="s">
        <v>52</v>
      </c>
      <c r="E13" s="23">
        <f>C13*0.000001</f>
        <v>3.0166204986149586E-4</v>
      </c>
    </row>
    <row r="14" spans="2:5" x14ac:dyDescent="0.15">
      <c r="B14" s="23" t="s">
        <v>51</v>
      </c>
      <c r="C14" s="26">
        <f>計算途中過程!E36</f>
        <v>75.415512465373965</v>
      </c>
      <c r="D14" s="23" t="s">
        <v>52</v>
      </c>
      <c r="E14" s="23">
        <f>C14*0.000001</f>
        <v>7.5415512465373965E-5</v>
      </c>
    </row>
    <row r="15" spans="2:5" x14ac:dyDescent="0.15">
      <c r="B15" s="23" t="s">
        <v>86</v>
      </c>
      <c r="C15" s="28">
        <f>計算途中過程!E38</f>
        <v>31.929256677868732</v>
      </c>
      <c r="D15" s="23" t="s">
        <v>70</v>
      </c>
      <c r="E15" s="23">
        <f>C15*0.000000001</f>
        <v>3.1929256677868731E-8</v>
      </c>
    </row>
    <row r="18" spans="2:11" x14ac:dyDescent="0.15">
      <c r="B18" s="23" t="s">
        <v>145</v>
      </c>
      <c r="C18" s="23">
        <f>8*C12^2*C9/PI()^2</f>
        <v>198.11325971527123</v>
      </c>
    </row>
    <row r="19" spans="2:11" x14ac:dyDescent="0.15">
      <c r="B19" s="23" t="s">
        <v>146</v>
      </c>
      <c r="C19" s="23">
        <f>1/(E14*E15)^0.5</f>
        <v>644429.26227482932</v>
      </c>
      <c r="D19" s="23" t="s">
        <v>165</v>
      </c>
      <c r="E19" s="29">
        <f>C19/2/PI()/1000</f>
        <v>102.56410256410257</v>
      </c>
    </row>
    <row r="20" spans="2:11" x14ac:dyDescent="0.15">
      <c r="B20" s="23" t="s">
        <v>148</v>
      </c>
      <c r="C20" s="23">
        <f>(E14/E15)^0.5/C18</f>
        <v>0.24531403466879048</v>
      </c>
      <c r="F20" s="23" t="s">
        <v>149</v>
      </c>
      <c r="G20" s="23">
        <f>MAX(F29:F689)</f>
        <v>2.3611554528237533</v>
      </c>
    </row>
    <row r="21" spans="2:11" x14ac:dyDescent="0.15">
      <c r="F21" s="23" t="s">
        <v>150</v>
      </c>
      <c r="G21" s="23">
        <f>MATCH(G20,F29:F689,0)</f>
        <v>57</v>
      </c>
    </row>
    <row r="22" spans="2:11" x14ac:dyDescent="0.15">
      <c r="B22" s="23" t="s">
        <v>151</v>
      </c>
      <c r="C22" s="23">
        <f>C1/2</f>
        <v>125</v>
      </c>
      <c r="F22" s="23" t="s">
        <v>152</v>
      </c>
      <c r="G22" s="23">
        <f ca="1">OFFSET(B28,G21,0,1,1)</f>
        <v>48</v>
      </c>
    </row>
    <row r="23" spans="2:11" x14ac:dyDescent="0.15">
      <c r="B23" s="23" t="s">
        <v>153</v>
      </c>
      <c r="C23" s="23">
        <f>C4*C12/C22</f>
        <v>1.6632</v>
      </c>
      <c r="F23" s="23" t="s">
        <v>154</v>
      </c>
      <c r="G23" s="23">
        <f>G20/C23</f>
        <v>1.4196461356564174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166</v>
      </c>
    </row>
    <row r="26" spans="2:11" x14ac:dyDescent="0.15">
      <c r="B26" s="23">
        <v>65</v>
      </c>
      <c r="C26" s="23">
        <f>2*PI()*B26*1000</f>
        <v>408407.04496667307</v>
      </c>
      <c r="D26" s="23">
        <f>1+$E$14/$E$13*(1-$C$19^2/C26^2)</f>
        <v>0.62755058374084316</v>
      </c>
      <c r="E26" s="23">
        <f>$C$20*(C26/$C$19-$C$19/C26)</f>
        <v>-0.23161551994686388</v>
      </c>
      <c r="F26" s="23">
        <f>(D26^2+E26^2)^0.5/(D26^2+E26^2)</f>
        <v>1.4949278386601419</v>
      </c>
    </row>
    <row r="28" spans="2:11" x14ac:dyDescent="0.15">
      <c r="B28" s="23" t="s">
        <v>167</v>
      </c>
      <c r="C28" s="23" t="s">
        <v>155</v>
      </c>
      <c r="D28" s="23" t="s">
        <v>156</v>
      </c>
      <c r="E28" s="23" t="s">
        <v>157</v>
      </c>
      <c r="F28" s="23" t="s">
        <v>166</v>
      </c>
      <c r="G28" s="23" t="s">
        <v>135</v>
      </c>
      <c r="H28" s="23" t="s">
        <v>168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si="1">1+$E$14/$E$13*(1-$C$19^2/C29^2)</f>
        <v>-5.3246219592373425</v>
      </c>
      <c r="E29" s="23">
        <f t="shared" ref="E29:E92" si="2">$C$20*(C29/$C$19-$C$19/C29)</f>
        <v>-1.2101844538487676</v>
      </c>
      <c r="F29" s="23">
        <f>(D29^2+E29^2)^0.5/(D29^2+E29^2)</f>
        <v>0.18313622214967196</v>
      </c>
      <c r="G29" s="23">
        <f>F29*$C$22/$C$12-$C$3</f>
        <v>0.7873956223459998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si="1"/>
        <v>-5.0078198303270378</v>
      </c>
      <c r="E30" s="23">
        <f t="shared" si="2"/>
        <v>-1.1783051164514848</v>
      </c>
      <c r="F30" s="23">
        <f t="shared" ref="F30:F93" si="3">(D30^2+E30^2)^0.5/(D30^2+E30^2)</f>
        <v>0.19437947783963891</v>
      </c>
      <c r="G30" s="23">
        <f t="shared" ref="G30:G93" si="4">F30*$C$22/$C$12-$C$3</f>
        <v>0.87257180181544614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si="1"/>
        <v>-4.7133759267458899</v>
      </c>
      <c r="E31" s="23">
        <f t="shared" si="2"/>
        <v>-1.1478868948388812</v>
      </c>
      <c r="F31" s="23">
        <f t="shared" si="3"/>
        <v>0.20613712445251656</v>
      </c>
      <c r="G31" s="23">
        <f t="shared" si="4"/>
        <v>0.9616448822160345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si="1"/>
        <v>-4.4392347943643866</v>
      </c>
      <c r="E32" s="23">
        <f t="shared" si="2"/>
        <v>-1.1188278507003984</v>
      </c>
      <c r="F32" s="23">
        <f t="shared" si="3"/>
        <v>0.21843340664064143</v>
      </c>
      <c r="G32" s="23">
        <f t="shared" si="4"/>
        <v>1.0547985351563747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si="1"/>
        <v>-4.1835718671383013</v>
      </c>
      <c r="E33" s="23">
        <f t="shared" si="2"/>
        <v>-1.0910353128446191</v>
      </c>
      <c r="F33" s="23">
        <f t="shared" si="3"/>
        <v>0.23129421806048658</v>
      </c>
      <c r="G33" s="23">
        <f t="shared" si="4"/>
        <v>1.1522289247006561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si="1"/>
        <v>-3.9447630295208631</v>
      </c>
      <c r="E34" s="23">
        <f t="shared" si="2"/>
        <v>-1.0644248475193623</v>
      </c>
      <c r="F34" s="23">
        <f t="shared" si="3"/>
        <v>0.24474722212038647</v>
      </c>
      <c r="G34" s="23">
        <f t="shared" si="4"/>
        <v>1.2541456221241396</v>
      </c>
      <c r="H34" s="23">
        <f t="shared" si="5"/>
        <v>12</v>
      </c>
      <c r="K34" s="23" t="s">
        <v>160</v>
      </c>
      <c r="L34" s="23">
        <f ca="1">MATCH(C2,OFFSET(G28,G21,0,661-G21),-1)</f>
        <v>26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si="1"/>
        <v>-3.7213587593477069</v>
      </c>
      <c r="E35" s="23">
        <f t="shared" si="2"/>
        <v>-1.0389193630378559</v>
      </c>
      <c r="F35" s="23">
        <f t="shared" si="3"/>
        <v>0.25882198189386585</v>
      </c>
      <c r="G35" s="23">
        <f t="shared" si="4"/>
        <v>1.3607725901050443</v>
      </c>
      <c r="H35" s="23">
        <f t="shared" si="5"/>
        <v>12</v>
      </c>
      <c r="K35" s="23" t="s">
        <v>169</v>
      </c>
      <c r="L35" s="23">
        <f ca="1">INDEX(G29:G689,G21+L34,0)</f>
        <v>11.919463626416345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si="1"/>
        <v>-3.5120620800270475</v>
      </c>
      <c r="E36" s="23">
        <f t="shared" si="2"/>
        <v>-1.0144483287079449</v>
      </c>
      <c r="F36" s="23">
        <f t="shared" si="3"/>
        <v>0.2735500996646395</v>
      </c>
      <c r="G36" s="23">
        <f t="shared" si="4"/>
        <v>1.4723492398836324</v>
      </c>
      <c r="H36" s="23">
        <f t="shared" si="5"/>
        <v>12</v>
      </c>
      <c r="K36" s="23" t="s">
        <v>152</v>
      </c>
      <c r="L36" s="23">
        <f ca="1">INDEX(B29:B689,G21+L34,0)</f>
        <v>61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si="1"/>
        <v>-3.3157096939148216</v>
      </c>
      <c r="E37" s="23">
        <f t="shared" si="2"/>
        <v>-0.99094709139515469</v>
      </c>
      <c r="F37" s="23">
        <f t="shared" si="3"/>
        <v>0.28896536651047283</v>
      </c>
      <c r="G37" s="23">
        <f t="shared" si="4"/>
        <v>1.5891315644732789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si="1"/>
        <v>-3.131255782915348</v>
      </c>
      <c r="E38" s="23">
        <f t="shared" si="2"/>
        <v>-0.96835627577190642</v>
      </c>
      <c r="F38" s="23">
        <f t="shared" si="3"/>
        <v>0.3051039222399009</v>
      </c>
      <c r="G38" s="23">
        <f t="shared" si="4"/>
        <v>1.7113933503022793</v>
      </c>
      <c r="H38" s="23">
        <f t="shared" si="5"/>
        <v>12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si="1"/>
        <v>-2.9577580539118982</v>
      </c>
      <c r="E39" s="23">
        <f t="shared" si="2"/>
        <v>-0.94662125653682783</v>
      </c>
      <c r="F39" s="23">
        <f t="shared" si="3"/>
        <v>0.32200442585707567</v>
      </c>
      <c r="G39" s="23">
        <f t="shared" si="4"/>
        <v>1.8394274686142094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si="1"/>
        <v>-2.7943656804228185</v>
      </c>
      <c r="E40" s="23">
        <f t="shared" si="2"/>
        <v>-0.92569169272590879</v>
      </c>
      <c r="F40" s="23">
        <f t="shared" si="3"/>
        <v>0.33970823653130044</v>
      </c>
      <c r="G40" s="23">
        <f t="shared" si="4"/>
        <v>1.9735472464492454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si="1"/>
        <v>-2.6403088516197291</v>
      </c>
      <c r="E41" s="23">
        <f t="shared" si="2"/>
        <v>-0.90552111575698613</v>
      </c>
      <c r="F41" s="23">
        <f t="shared" si="3"/>
        <v>0.35825960477055024</v>
      </c>
      <c r="G41" s="23">
        <f t="shared" si="4"/>
        <v>2.1140879149284109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si="1"/>
        <v>-2.4948896884228366</v>
      </c>
      <c r="E42" s="23">
        <f t="shared" si="2"/>
        <v>-0.88606656411070173</v>
      </c>
      <c r="F42" s="23">
        <f t="shared" si="3"/>
        <v>0.37770587311863169</v>
      </c>
      <c r="G42" s="23">
        <f t="shared" si="4"/>
        <v>2.2614081296866035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si="1"/>
        <v>-2.3574743260561553</v>
      </c>
      <c r="E43" s="23">
        <f t="shared" si="2"/>
        <v>-0.8672882586024645</v>
      </c>
      <c r="F43" s="23">
        <f t="shared" si="3"/>
        <v>0.39809768518321503</v>
      </c>
      <c r="G43" s="23">
        <f t="shared" si="4"/>
        <v>2.415891554418296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si="1"/>
        <v>-2.2274859949685122</v>
      </c>
      <c r="E44" s="23">
        <f t="shared" si="2"/>
        <v>-0.84914931307929009</v>
      </c>
      <c r="F44" s="23">
        <f t="shared" si="3"/>
        <v>0.41948920111791682</v>
      </c>
      <c r="G44" s="23">
        <f t="shared" si="4"/>
        <v>2.5779484933175514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si="1"/>
        <v>-2.1043989587945631</v>
      </c>
      <c r="E45" s="23">
        <f t="shared" si="2"/>
        <v>-0.83161547611340725</v>
      </c>
      <c r="F45" s="23">
        <f t="shared" si="3"/>
        <v>0.44193831677671885</v>
      </c>
      <c r="G45" s="23">
        <f t="shared" si="4"/>
        <v>2.748017551338779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si="1"/>
        <v>-1.9877331901445827</v>
      </c>
      <c r="E46" s="23">
        <f t="shared" si="2"/>
        <v>-0.81465489988601125</v>
      </c>
      <c r="F46" s="23">
        <f t="shared" si="3"/>
        <v>0.4655068825709005</v>
      </c>
      <c r="G46" s="23">
        <f t="shared" si="4"/>
        <v>2.9265672922037917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si="1"/>
        <v>-1.8770496833471308</v>
      </c>
      <c r="E47" s="23">
        <f t="shared" si="2"/>
        <v>-0.79823793297959389</v>
      </c>
      <c r="F47" s="23">
        <f t="shared" si="3"/>
        <v>0.49026091650890452</v>
      </c>
      <c r="G47" s="23">
        <f t="shared" si="4"/>
        <v>3.1140978523401857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si="1"/>
        <v>-1.7719463185233404</v>
      </c>
      <c r="E48" s="23">
        <f t="shared" si="2"/>
        <v>-0.78233693424224127</v>
      </c>
      <c r="F48" s="23">
        <f t="shared" si="3"/>
        <v>0.5162708038899535</v>
      </c>
      <c r="G48" s="23">
        <f t="shared" si="4"/>
        <v>3.3111424537117689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si="1"/>
        <v>-1.6720542041054869</v>
      </c>
      <c r="E49" s="23">
        <f t="shared" si="2"/>
        <v>-0.7669261052655002</v>
      </c>
      <c r="F49" s="23">
        <f t="shared" si="3"/>
        <v>0.5436114735308013</v>
      </c>
      <c r="G49" s="23">
        <f t="shared" si="4"/>
        <v>3.5182687388697063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si="1"/>
        <v>-1.5770344355763908</v>
      </c>
      <c r="E50" s="23">
        <f t="shared" si="2"/>
        <v>-0.75198133933983191</v>
      </c>
      <c r="F50" s="23">
        <f t="shared" si="3"/>
        <v>0.5723625370816412</v>
      </c>
      <c r="G50" s="23">
        <f t="shared" si="4"/>
        <v>3.7360798263760695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si="1"/>
        <v>-1.4865752171643467</v>
      </c>
      <c r="E51" s="23">
        <f t="shared" si="2"/>
        <v>-0.73748008502728191</v>
      </c>
      <c r="F51" s="23">
        <f t="shared" si="3"/>
        <v>0.60260837374938614</v>
      </c>
      <c r="G51" s="23">
        <f t="shared" si="4"/>
        <v>3.9652149526468645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si="1"/>
        <v>-1.4003893007759505</v>
      </c>
      <c r="E52" s="23">
        <f t="shared" si="2"/>
        <v>-0.72340122272722507</v>
      </c>
      <c r="F52" s="23">
        <f t="shared" si="3"/>
        <v>0.63443813737597166</v>
      </c>
      <c r="G52" s="23">
        <f t="shared" si="4"/>
        <v>4.2063495255755434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si="1"/>
        <v>-1.3182117028270874</v>
      </c>
      <c r="E53" s="23">
        <f t="shared" si="2"/>
        <v>-0.70972495281407622</v>
      </c>
      <c r="F53" s="23">
        <f t="shared" si="3"/>
        <v>0.66794565606040435</v>
      </c>
      <c r="G53" s="23">
        <f t="shared" si="4"/>
        <v>4.4601943640939723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si="1"/>
        <v>-1.2397976650366274</v>
      </c>
      <c r="E54" s="23">
        <f t="shared" si="2"/>
        <v>-0.69643269410074671</v>
      </c>
      <c r="F54" s="23">
        <f t="shared" si="3"/>
        <v>0.70322918607612694</v>
      </c>
      <c r="G54" s="23">
        <f t="shared" si="4"/>
        <v>4.727493833910053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si="1"/>
        <v>-1.1649208298392439</v>
      </c>
      <c r="E55" s="23">
        <f t="shared" si="2"/>
        <v>-0.68350699153269956</v>
      </c>
      <c r="F55" s="23">
        <f t="shared" si="3"/>
        <v>0.74039097140591592</v>
      </c>
      <c r="G55" s="23">
        <f t="shared" si="4"/>
        <v>5.0090225106508788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si="1"/>
        <v>-1.0933716049854643</v>
      </c>
      <c r="E56" s="23">
        <f t="shared" si="2"/>
        <v>-0.67093143214820594</v>
      </c>
      <c r="F56" s="23">
        <f t="shared" si="3"/>
        <v>0.77953654748048196</v>
      </c>
      <c r="G56" s="23">
        <f t="shared" si="4"/>
        <v>5.3055799051551666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si="1"/>
        <v>-1.0249556952378347</v>
      </c>
      <c r="E57" s="23">
        <f t="shared" si="2"/>
        <v>-0.65869056845387342</v>
      </c>
      <c r="F57" s="23">
        <f t="shared" si="3"/>
        <v>0.82077371239308228</v>
      </c>
      <c r="G57" s="23">
        <f t="shared" si="4"/>
        <v>5.6179826696445634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si="1"/>
        <v>-0.95949278193231446</v>
      </c>
      <c r="E58" s="23">
        <f t="shared" si="2"/>
        <v>-0.64676984846317365</v>
      </c>
      <c r="F58" s="23">
        <f t="shared" si="3"/>
        <v>0.86421107081970505</v>
      </c>
      <c r="G58" s="23">
        <f t="shared" si="4"/>
        <v>5.9470535668159474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si="1"/>
        <v>-0.89681533362852006</v>
      </c>
      <c r="E59" s="23">
        <f t="shared" si="2"/>
        <v>-0.63515555173166482</v>
      </c>
      <c r="F59" s="23">
        <f t="shared" si="3"/>
        <v>0.90995603519682056</v>
      </c>
      <c r="G59" s="23">
        <f t="shared" si="4"/>
        <v>6.2936063272486411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si="1"/>
        <v>-0.836767533183842</v>
      </c>
      <c r="E60" s="23">
        <f t="shared" si="2"/>
        <v>-0.62383473079769136</v>
      </c>
      <c r="F60" s="23">
        <f t="shared" si="3"/>
        <v>0.95811214593013905</v>
      </c>
      <c r="G60" s="23">
        <f t="shared" si="4"/>
        <v>6.6584253479555988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si="1"/>
        <v>-0.77920430840658694</v>
      </c>
      <c r="E61" s="23">
        <f t="shared" si="2"/>
        <v>-0.61279515750302216</v>
      </c>
      <c r="F61" s="23">
        <f t="shared" si="3"/>
        <v>1.0087755487930279</v>
      </c>
      <c r="G61" s="23">
        <f t="shared" si="4"/>
        <v>7.0422390060077866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si="1"/>
        <v>-0.72399045501590376</v>
      </c>
      <c r="E62" s="23">
        <f t="shared" si="2"/>
        <v>-0.60202527372549464</v>
      </c>
      <c r="F62" s="23">
        <f t="shared" si="3"/>
        <v>1.0620304456315148</v>
      </c>
      <c r="G62" s="23">
        <f t="shared" si="4"/>
        <v>7.445685194178143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si="1"/>
        <v>-0.67099984199776275</v>
      </c>
      <c r="E63" s="23">
        <f t="shared" si="2"/>
        <v>-0.59151414610630515</v>
      </c>
      <c r="F63" s="23">
        <f t="shared" si="3"/>
        <v>1.1179433181369978</v>
      </c>
      <c r="G63" s="23">
        <f t="shared" si="4"/>
        <v>7.8692675616439232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si="1"/>
        <v>-0.62011469062751079</v>
      </c>
      <c r="E64" s="23">
        <f t="shared" si="2"/>
        <v>-0.58125142439912048</v>
      </c>
      <c r="F64" s="23">
        <f t="shared" si="3"/>
        <v>1.1765557202935191</v>
      </c>
      <c r="G64" s="23">
        <f t="shared" si="4"/>
        <v>8.3133009113145384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si="1"/>
        <v>-0.5712249194563277</v>
      </c>
      <c r="E65" s="23">
        <f t="shared" si="2"/>
        <v>-0.5712273031074141</v>
      </c>
      <c r="F65" s="23">
        <f t="shared" si="3"/>
        <v>1.2378754528538829</v>
      </c>
      <c r="G65" s="23">
        <f t="shared" si="4"/>
        <v>8.7778443398021437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si="1"/>
        <v>-0.52422754845332253</v>
      </c>
      <c r="E66" s="23">
        <f t="shared" si="2"/>
        <v>-0.56143248611110252</v>
      </c>
      <c r="F66" s="23">
        <f t="shared" si="3"/>
        <v>1.3018659864263065</v>
      </c>
      <c r="G66" s="23">
        <f t="shared" si="4"/>
        <v>9.2626211092902011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si="1"/>
        <v>-0.47902615627543566</v>
      </c>
      <c r="E67" s="23">
        <f t="shared" si="2"/>
        <v>-0.55185815401420868</v>
      </c>
      <c r="F67" s="23">
        <f t="shared" si="3"/>
        <v>1.3684341061707801</v>
      </c>
      <c r="G67" s="23">
        <f t="shared" si="4"/>
        <v>9.7669250467483337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si="1"/>
        <v>-0.43553038531961996</v>
      </c>
      <c r="E68" s="23">
        <f t="shared" si="2"/>
        <v>-0.54249593397245133</v>
      </c>
      <c r="F68" s="23">
        <f t="shared" si="3"/>
        <v>1.4374159317368884</v>
      </c>
      <c r="G68" s="23">
        <f t="shared" si="4"/>
        <v>10.289514634370368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si="1"/>
        <v>-0.39365548980933562</v>
      </c>
      <c r="E69" s="23">
        <f t="shared" si="2"/>
        <v>-0.53333787178376257</v>
      </c>
      <c r="F69" s="23">
        <f t="shared" si="3"/>
        <v>1.5085617424108422</v>
      </c>
      <c r="G69" s="23">
        <f t="shared" si="4"/>
        <v>10.828498048566987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si="1"/>
        <v>-0.35332192269162443</v>
      </c>
      <c r="E70" s="23">
        <f t="shared" si="2"/>
        <v>-0.52437640604617719</v>
      </c>
      <c r="F70" s="23">
        <f t="shared" si="3"/>
        <v>1.5815204252922279</v>
      </c>
      <c r="G70" s="23">
        <f t="shared" si="4"/>
        <v>11.381215343122939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si="1"/>
        <v>-0.31445495758175945</v>
      </c>
      <c r="E71" s="23">
        <f t="shared" si="2"/>
        <v>-0.51560434420660561</v>
      </c>
      <c r="F71" s="23">
        <f t="shared" si="3"/>
        <v>1.6558248632051291</v>
      </c>
      <c r="G71" s="23">
        <f t="shared" si="4"/>
        <v>11.944127751554008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si="1"/>
        <v>-0.27698434239798919</v>
      </c>
      <c r="E72" s="23">
        <f t="shared" si="2"/>
        <v>-0.5070148403410234</v>
      </c>
      <c r="F72" s="23">
        <f t="shared" si="3"/>
        <v>1.730880156759625</v>
      </c>
      <c r="G72" s="23">
        <f t="shared" si="4"/>
        <v>12.51272846030019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si="1"/>
        <v>-0.24084398168647247</v>
      </c>
      <c r="E73" s="23">
        <f t="shared" si="2"/>
        <v>-0.49860137452178832</v>
      </c>
      <c r="F73" s="23">
        <f t="shared" si="3"/>
        <v>1.8059571494484568</v>
      </c>
      <c r="G73" s="23">
        <f t="shared" si="4"/>
        <v>13.081493556427702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si="1"/>
        <v>-0.20597164495221443</v>
      </c>
      <c r="E74" s="23">
        <f t="shared" si="2"/>
        <v>-0.49035773364138202</v>
      </c>
      <c r="F74" s="23">
        <f t="shared" si="3"/>
        <v>1.880194149463486</v>
      </c>
      <c r="G74" s="23">
        <f t="shared" si="4"/>
        <v>13.643895071693075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si="1"/>
        <v>-0.17230869859109665</v>
      </c>
      <c r="E75" s="23">
        <f t="shared" si="2"/>
        <v>-0.48227799357403145</v>
      </c>
      <c r="F75" s="23">
        <f t="shared" si="3"/>
        <v>1.9526098074114795</v>
      </c>
      <c r="G75" s="23">
        <f t="shared" si="4"/>
        <v>14.192498540996057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si="1"/>
        <v>-0.13979985926539173</v>
      </c>
      <c r="E76" s="23">
        <f t="shared" si="2"/>
        <v>-0.47435650256756223</v>
      </c>
      <c r="F76" s="23">
        <f t="shared" si="3"/>
        <v>2.0221295751944921</v>
      </c>
      <c r="G76" s="23">
        <f t="shared" si="4"/>
        <v>14.719163448443123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si="1"/>
        <v>-0.10839296678457533</v>
      </c>
      <c r="E77" s="23">
        <f t="shared" si="2"/>
        <v>-0.46658786576762618</v>
      </c>
      <c r="F77" s="23">
        <f t="shared" si="3"/>
        <v>2.0876268442642734</v>
      </c>
      <c r="G77" s="23">
        <f t="shared" si="4"/>
        <v>15.215354880789953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si="1"/>
        <v>-7.8038774748105721E-2</v>
      </c>
      <c r="E78" s="23">
        <f t="shared" si="2"/>
        <v>-0.45896693078523887</v>
      </c>
      <c r="F78" s="23">
        <f t="shared" si="3"/>
        <v>2.1479777098702226</v>
      </c>
      <c r="G78" s="23">
        <f t="shared" si="4"/>
        <v>15.672558408107745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si="1"/>
        <v>-4.8690757380215777E-2</v>
      </c>
      <c r="E79" s="23">
        <f t="shared" si="2"/>
        <v>-0.45148877422648226</v>
      </c>
      <c r="F79" s="23">
        <f t="shared" si="3"/>
        <v>2.2021255804131541</v>
      </c>
      <c r="G79" s="23">
        <f t="shared" si="4"/>
        <v>16.082769548584501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si="1"/>
        <v>-2.0304931141136073E-2</v>
      </c>
      <c r="E80" s="23">
        <f t="shared" si="2"/>
        <v>-0.44414868911035754</v>
      </c>
      <c r="F80" s="23">
        <f t="shared" si="3"/>
        <v>2.2491491244130515</v>
      </c>
      <c r="G80" s="23">
        <f t="shared" si="4"/>
        <v>16.439008518280694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si="1"/>
        <v>7.1603101630732802E-3</v>
      </c>
      <c r="E81" s="23">
        <f t="shared" si="2"/>
        <v>-0.43694217310721351</v>
      </c>
      <c r="F81" s="23">
        <f t="shared" si="3"/>
        <v>2.2883251297032774</v>
      </c>
      <c r="G81" s="23">
        <f t="shared" si="4"/>
        <v>16.735796437146039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si="1"/>
        <v>3.3744347926956575E-2</v>
      </c>
      <c r="E82" s="23">
        <f t="shared" si="2"/>
        <v>-0.42986491753598649</v>
      </c>
      <c r="F82" s="23">
        <f t="shared" si="3"/>
        <v>2.3191775143719737</v>
      </c>
      <c r="G82" s="23">
        <f t="shared" si="4"/>
        <v>16.969526624030102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si="1"/>
        <v>5.9484479993238137E-2</v>
      </c>
      <c r="E83" s="23">
        <f t="shared" si="2"/>
        <v>-0.42291279706374246</v>
      </c>
      <c r="F83" s="23">
        <f t="shared" si="3"/>
        <v>2.3415053690643344</v>
      </c>
      <c r="G83" s="23">
        <f t="shared" si="4"/>
        <v>17.138677038366168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si="1"/>
        <v>8.4416051547950177E-2</v>
      </c>
      <c r="E84" s="23">
        <f t="shared" si="2"/>
        <v>-0.41608186005577724</v>
      </c>
      <c r="F84" s="23">
        <f t="shared" si="3"/>
        <v>2.3553862833868311</v>
      </c>
      <c r="G84" s="23">
        <f t="shared" si="4"/>
        <v>17.243835480203266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si="1"/>
        <v>0.10857257652129459</v>
      </c>
      <c r="E85" s="23">
        <f t="shared" si="2"/>
        <v>-0.40936831952883185</v>
      </c>
      <c r="F85" s="23">
        <f t="shared" si="3"/>
        <v>2.3611554528237533</v>
      </c>
      <c r="G85" s="23">
        <f t="shared" si="4"/>
        <v>17.287541309270857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si="1"/>
        <v>0.13198585027316945</v>
      </c>
      <c r="E86" s="23">
        <f t="shared" si="2"/>
        <v>-0.40276854466390583</v>
      </c>
      <c r="F86" s="23">
        <f t="shared" si="3"/>
        <v>2.35936500892082</v>
      </c>
      <c r="G86" s="23">
        <f t="shared" si="4"/>
        <v>17.273977340309241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si="1"/>
        <v>0.154686054271163</v>
      </c>
      <c r="E87" s="23">
        <f t="shared" si="2"/>
        <v>-0.39627905283869225</v>
      </c>
      <c r="F87" s="23">
        <f t="shared" si="3"/>
        <v>2.3507306542351585</v>
      </c>
      <c r="G87" s="23">
        <f t="shared" si="4"/>
        <v>17.208565562387562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si="1"/>
        <v>0.17670185340478062</v>
      </c>
      <c r="E88" s="23">
        <f t="shared" si="2"/>
        <v>-0.38989650214289689</v>
      </c>
      <c r="F88" s="23">
        <f t="shared" si="3"/>
        <v>2.3360735270175708</v>
      </c>
      <c r="G88" s="23">
        <f t="shared" si="4"/>
        <v>17.097526719830078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si="1"/>
        <v>0.19806048652202546</v>
      </c>
      <c r="E89" s="23">
        <f t="shared" si="2"/>
        <v>-0.38361768434263738</v>
      </c>
      <c r="F89" s="23">
        <f t="shared" si="3"/>
        <v>2.3162643978197872</v>
      </c>
      <c r="G89" s="23">
        <f t="shared" si="4"/>
        <v>16.94745755924081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si="1"/>
        <v>0.21878785072250295</v>
      </c>
      <c r="E90" s="23">
        <f t="shared" si="2"/>
        <v>-0.37743951826279853</v>
      </c>
      <c r="F90" s="23">
        <f t="shared" si="3"/>
        <v>2.2921753820052468</v>
      </c>
      <c r="G90" s="23">
        <f t="shared" si="4"/>
        <v>16.764965015191262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si="1"/>
        <v>0.23890857989429537</v>
      </c>
      <c r="E91" s="23">
        <f t="shared" si="2"/>
        <v>-0.37135904355866234</v>
      </c>
      <c r="F91" s="23">
        <f t="shared" si="3"/>
        <v>2.2646420497164699</v>
      </c>
      <c r="G91" s="23">
        <f t="shared" si="4"/>
        <v>16.55637916451871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si="1"/>
        <v>0.25844611793950889</v>
      </c>
      <c r="E92" s="23">
        <f t="shared" si="2"/>
        <v>-0.36537341485035379</v>
      </c>
      <c r="F92" s="23">
        <f t="shared" si="3"/>
        <v>2.2344367182499956</v>
      </c>
      <c r="G92" s="23">
        <f t="shared" si="4"/>
        <v>16.327550895833298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si="7">1+$E$14/$E$13*(1-$C$19^2/C93^2)</f>
        <v>0.27742278709506774</v>
      </c>
      <c r="E93" s="23">
        <f t="shared" ref="E93:E156" si="8">$C$20*(C93/$C$19-$C$19/C93)</f>
        <v>-0.35947989619568543</v>
      </c>
      <c r="F93" s="23">
        <f t="shared" si="3"/>
        <v>2.2022521604434928</v>
      </c>
      <c r="G93" s="23">
        <f t="shared" si="4"/>
        <v>16.083728488208276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si="7"/>
        <v>0.29585985172065776</v>
      </c>
      <c r="E94" s="23">
        <f t="shared" si="8"/>
        <v>-0.35367585587883926</v>
      </c>
      <c r="F94" s="23">
        <f t="shared" ref="F94:F157" si="9">(D94^2+E94^2)^0.5/(D94^2+E94^2)</f>
        <v>2.1686940471811464</v>
      </c>
      <c r="G94" s="23">
        <f t="shared" ref="G94:G157" si="10">F94*$C$22/$C$12-$C$3</f>
        <v>15.829500357432925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si="7"/>
        <v>0.31377757789429084</v>
      </c>
      <c r="E95" s="23">
        <f t="shared" si="8"/>
        <v>-0.34795876149402777</v>
      </c>
      <c r="F95" s="23">
        <f t="shared" si="9"/>
        <v>2.1342800817185368</v>
      </c>
      <c r="G95" s="23">
        <f t="shared" si="10"/>
        <v>15.568788497867702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si="7"/>
        <v>0.33119528912745677</v>
      </c>
      <c r="E96" s="23">
        <f t="shared" si="8"/>
        <v>-0.34232617530483866</v>
      </c>
      <c r="F96" s="23">
        <f t="shared" si="9"/>
        <v>2.0994438191134175</v>
      </c>
      <c r="G96" s="23">
        <f t="shared" si="10"/>
        <v>15.304877417525892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si="7"/>
        <v>0.34813141848596119</v>
      </c>
      <c r="E97" s="23">
        <f t="shared" si="8"/>
        <v>-0.33677574986139364</v>
      </c>
      <c r="F97" s="23">
        <f t="shared" si="9"/>
        <v>2.064541429606225</v>
      </c>
      <c r="G97" s="23">
        <f t="shared" si="10"/>
        <v>15.040465375804734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si="7"/>
        <v>0.36460355737902972</v>
      </c>
      <c r="E98" s="23">
        <f t="shared" si="8"/>
        <v>-0.33130522385876382</v>
      </c>
      <c r="F98" s="23">
        <f t="shared" si="9"/>
        <v>2.0298600263868871</v>
      </c>
      <c r="G98" s="23">
        <f t="shared" si="10"/>
        <v>14.777727472627932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si="7"/>
        <v>0.38062850125787195</v>
      </c>
      <c r="E99" s="23">
        <f t="shared" si="8"/>
        <v>-0.32591241822129091</v>
      </c>
      <c r="F99" s="23">
        <f t="shared" si="9"/>
        <v>1.9956265459827511</v>
      </c>
      <c r="G99" s="23">
        <f t="shared" si="10"/>
        <v>14.518382924111751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si="7"/>
        <v>0.39622229244543872</v>
      </c>
      <c r="E100" s="23">
        <f t="shared" si="8"/>
        <v>-0.32059523239856491</v>
      </c>
      <c r="F100" s="23">
        <f t="shared" si="9"/>
        <v>1.9620164937171918</v>
      </c>
      <c r="G100" s="23">
        <f t="shared" si="10"/>
        <v>14.26376131603933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si="7"/>
        <v>0.41140026030135923</v>
      </c>
      <c r="E101" s="23">
        <f t="shared" si="8"/>
        <v>-0.31535164085983391</v>
      </c>
      <c r="F101" s="23">
        <f t="shared" si="9"/>
        <v>1.9291621270015458</v>
      </c>
      <c r="G101" s="23">
        <f t="shared" si="10"/>
        <v>14.014864598496558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si="7"/>
        <v>0.42617705890987934</v>
      </c>
      <c r="E102" s="23">
        <f t="shared" si="8"/>
        <v>-0.31017968977454935</v>
      </c>
      <c r="F102" s="23">
        <f t="shared" si="9"/>
        <v>1.8971598437290835</v>
      </c>
      <c r="G102" s="23">
        <f t="shared" si="10"/>
        <v>13.772423058553665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si="7"/>
        <v>0.44056670246385432</v>
      </c>
      <c r="E103" s="23">
        <f t="shared" si="8"/>
        <v>-0.3050774938676204</v>
      </c>
      <c r="F103" s="23">
        <f t="shared" si="9"/>
        <v>1.8660766794406927</v>
      </c>
      <c r="G103" s="23">
        <f t="shared" si="10"/>
        <v>13.53694454121737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si="7"/>
        <v>0.454582598504367</v>
      </c>
      <c r="E104" s="23">
        <f t="shared" si="8"/>
        <v>-0.30004323343874212</v>
      </c>
      <c r="F104" s="23">
        <f t="shared" si="9"/>
        <v>1.8359559066078546</v>
      </c>
      <c r="G104" s="23">
        <f t="shared" si="10"/>
        <v>13.308756868241323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si="7"/>
        <v>0.46823757916321729</v>
      </c>
      <c r="E105" s="23">
        <f t="shared" si="8"/>
        <v>-0.29507515153589614</v>
      </c>
      <c r="F105" s="23">
        <f t="shared" si="9"/>
        <v>1.8068217839386702</v>
      </c>
      <c r="G105" s="23">
        <f t="shared" si="10"/>
        <v>13.0880438177172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si="7"/>
        <v>0.48154393054425104</v>
      </c>
      <c r="E106" s="23">
        <f t="shared" si="8"/>
        <v>-0.29017155127379946</v>
      </c>
      <c r="F106" s="23">
        <f t="shared" si="9"/>
        <v>1.77868353321326</v>
      </c>
      <c r="G106" s="23">
        <f t="shared" si="10"/>
        <v>12.874875251615606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si="7"/>
        <v>0.4945134203691649</v>
      </c>
      <c r="E107" s="23">
        <f t="shared" si="8"/>
        <v>-0.28533079328870431</v>
      </c>
      <c r="F107" s="23">
        <f t="shared" si="9"/>
        <v>1.7515386339148558</v>
      </c>
      <c r="G107" s="23">
        <f t="shared" si="10"/>
        <v>12.669232075112545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si="7"/>
        <v>0.50715732400397207</v>
      </c>
      <c r="E108" s="23">
        <f t="shared" si="8"/>
        <v>-0.28055129332152656</v>
      </c>
      <c r="F108" s="23">
        <f t="shared" si="9"/>
        <v>1.7253755279366101</v>
      </c>
      <c r="G108" s="23">
        <f t="shared" si="10"/>
        <v>12.4710267267925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si="7"/>
        <v>0.51948644897362828</v>
      </c>
      <c r="E109" s="23">
        <f t="shared" si="8"/>
        <v>-0.27583151992181826</v>
      </c>
      <c r="F109" s="23">
        <f t="shared" si="9"/>
        <v>1.7001758222639605</v>
      </c>
      <c r="G109" s="23">
        <f t="shared" si="10"/>
        <v>12.280119865636065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si="7"/>
        <v>0.53151115806435711</v>
      </c>
      <c r="E110" s="23">
        <f t="shared" si="8"/>
        <v>-0.27116999226559241</v>
      </c>
      <c r="F110" s="23">
        <f t="shared" si="9"/>
        <v>1.6759160697325055</v>
      </c>
      <c r="G110" s="23">
        <f t="shared" si="10"/>
        <v>12.096333861609891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si="7"/>
        <v>0.5432413911059023</v>
      </c>
      <c r="E111" s="23">
        <f t="shared" si="8"/>
        <v>-0.26656527808046859</v>
      </c>
      <c r="F111" s="23">
        <f t="shared" si="9"/>
        <v>1.6525691986869575</v>
      </c>
      <c r="G111" s="23">
        <f t="shared" si="10"/>
        <v>11.919463626416345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si="7"/>
        <v>0.55468668551921818</v>
      </c>
      <c r="E112" s="23">
        <f t="shared" si="8"/>
        <v>-0.26201599167202955</v>
      </c>
      <c r="F112" s="23">
        <f t="shared" si="9"/>
        <v>1.6301056528280646</v>
      </c>
      <c r="G112" s="23">
        <f t="shared" si="10"/>
        <v>11.749285248697459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si="7"/>
        <v>0.56585619570891332</v>
      </c>
      <c r="E113" s="23">
        <f t="shared" si="8"/>
        <v>-0.25752079204567802</v>
      </c>
      <c r="F113" s="23">
        <f t="shared" si="9"/>
        <v>1.6084942934363213</v>
      </c>
      <c r="G113" s="23">
        <f t="shared" si="10"/>
        <v>11.585562829063042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si="7"/>
        <v>0.57675871137409607</v>
      </c>
      <c r="E114" s="23">
        <f t="shared" si="8"/>
        <v>-0.253078381118644</v>
      </c>
      <c r="F114" s="23">
        <f t="shared" si="9"/>
        <v>1.5877031078736383</v>
      </c>
      <c r="G114" s="23">
        <f t="shared" si="10"/>
        <v>11.428053847527563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si="7"/>
        <v>0.58740267480601238</v>
      </c>
      <c r="E115" s="23">
        <f t="shared" si="8"/>
        <v>-0.24868750201713408</v>
      </c>
      <c r="F115" s="23">
        <f t="shared" si="9"/>
        <v>1.5676997609431442</v>
      </c>
      <c r="G115" s="23">
        <f t="shared" si="10"/>
        <v>11.276513340478365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si="7"/>
        <v>0.59779619723605015</v>
      </c>
      <c r="E116" s="23">
        <f t="shared" si="8"/>
        <v>-0.24434693745393132</v>
      </c>
      <c r="F116" s="23">
        <f t="shared" si="9"/>
        <v>1.5484520193587612</v>
      </c>
      <c r="G116" s="23">
        <f t="shared" si="10"/>
        <v>11.130697116354252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si="7"/>
        <v>0.60794707429322814</v>
      </c>
      <c r="E117" s="23">
        <f t="shared" si="8"/>
        <v>-0.24005550818204413</v>
      </c>
      <c r="F117" s="23">
        <f t="shared" si="9"/>
        <v>1.5299280741919203</v>
      </c>
      <c r="G117" s="23">
        <f t="shared" si="10"/>
        <v>10.99036419842364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si="7"/>
        <v>0.61786280062617926</v>
      </c>
      <c r="E118" s="23">
        <f t="shared" si="8"/>
        <v>-0.23581207152027897</v>
      </c>
      <c r="F118" s="23">
        <f t="shared" si="9"/>
        <v>1.5120967816362227</v>
      </c>
      <c r="G118" s="23">
        <f t="shared" si="10"/>
        <v>10.855278648759263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si="7"/>
        <v>0.62755058374084316</v>
      </c>
      <c r="E119" s="23">
        <f t="shared" si="8"/>
        <v>-0.23161551994686388</v>
      </c>
      <c r="F119" s="23">
        <f t="shared" si="9"/>
        <v>1.4949278386601419</v>
      </c>
      <c r="G119" s="23">
        <f t="shared" si="10"/>
        <v>10.725210898940469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si="7"/>
        <v>0.63701735710158214</v>
      </c>
      <c r="E120" s="23">
        <f t="shared" si="8"/>
        <v>-0.22746477975748544</v>
      </c>
      <c r="F120" s="23">
        <f t="shared" si="9"/>
        <v>1.4783919069990465</v>
      </c>
      <c r="G120" s="23">
        <f t="shared" si="10"/>
        <v>10.599938689386716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si="7"/>
        <v>0.64626979254018901</v>
      </c>
      <c r="E121" s="23">
        <f t="shared" si="8"/>
        <v>-0.22335880978432479</v>
      </c>
      <c r="F121" s="23">
        <f t="shared" si="9"/>
        <v>1.4624606963727009</v>
      </c>
      <c r="G121" s="23">
        <f t="shared" si="10"/>
        <v>10.47924769979319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si="7"/>
        <v>0.65531431201426038</v>
      </c>
      <c r="E122" s="23">
        <f t="shared" si="8"/>
        <v>-0.21929660017288069</v>
      </c>
      <c r="F122" s="23">
        <f t="shared" si="9"/>
        <v>1.4471070157140127</v>
      </c>
      <c r="G122" s="23">
        <f t="shared" si="10"/>
        <v>10.362931937227369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si="7"/>
        <v>0.66415709875363393</v>
      </c>
      <c r="E123" s="23">
        <f t="shared" si="8"/>
        <v>-0.21527717121356243</v>
      </c>
      <c r="F123" s="23">
        <f t="shared" si="9"/>
        <v>1.4323047994811506</v>
      </c>
      <c r="G123" s="23">
        <f t="shared" si="10"/>
        <v>10.250793935463262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si="7"/>
        <v>0.67280410783101519</v>
      </c>
      <c r="E124" s="23">
        <f t="shared" si="8"/>
        <v>-0.21129957222521167</v>
      </c>
      <c r="F124" s="23">
        <f t="shared" si="9"/>
        <v>1.4180291147311153</v>
      </c>
      <c r="G124" s="23">
        <f t="shared" si="10"/>
        <v>10.142644808569054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si="7"/>
        <v>0.68126107619054133</v>
      </c>
      <c r="E125" s="23">
        <f t="shared" si="8"/>
        <v>-0.20736288048788062</v>
      </c>
      <c r="F125" s="23">
        <f t="shared" si="9"/>
        <v>1.4042561535015161</v>
      </c>
      <c r="G125" s="23">
        <f t="shared" si="10"/>
        <v>10.038304193193305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si="7"/>
        <v>0.6895335321658187</v>
      </c>
      <c r="E126" s="23">
        <f t="shared" si="8"/>
        <v>-0.20346620022235001</v>
      </c>
      <c r="F126" s="23">
        <f t="shared" si="9"/>
        <v>1.390963214131119</v>
      </c>
      <c r="G126" s="23">
        <f t="shared" si="10"/>
        <v>9.9376001070539317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si="7"/>
        <v>0.69762680451692138</v>
      </c>
      <c r="E127" s="23">
        <f t="shared" si="8"/>
        <v>-0.19960866161401522</v>
      </c>
      <c r="F127" s="23">
        <f t="shared" si="9"/>
        <v>1.3781286744090278</v>
      </c>
      <c r="G127" s="23">
        <f t="shared" si="10"/>
        <v>9.8403687455229374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si="7"/>
        <v>0.70554603101393565</v>
      </c>
      <c r="E128" s="23">
        <f t="shared" si="8"/>
        <v>-0.19578941987890819</v>
      </c>
      <c r="F128" s="23">
        <f t="shared" si="9"/>
        <v>1.3657319588445558</v>
      </c>
      <c r="G128" s="23">
        <f t="shared" si="10"/>
        <v>9.7464542336708764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si="7"/>
        <v>0.71329616659286998</v>
      </c>
      <c r="E129" s="23">
        <f t="shared" si="8"/>
        <v>-0.19200765436974532</v>
      </c>
      <c r="F129" s="23">
        <f t="shared" si="9"/>
        <v>1.3537535018680533</v>
      </c>
      <c r="G129" s="23">
        <f t="shared" si="10"/>
        <v>9.6557083474852519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si="7"/>
        <v>0.72088199110810569</v>
      </c>
      <c r="E130" s="23">
        <f t="shared" si="8"/>
        <v>-0.18826256772001732</v>
      </c>
      <c r="F130" s="23">
        <f t="shared" si="9"/>
        <v>1.3421747083852922</v>
      </c>
      <c r="G130" s="23">
        <f t="shared" si="10"/>
        <v>9.5679902150400924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si="7"/>
        <v>0.7283081167040395</v>
      </c>
      <c r="E131" s="23">
        <f t="shared" si="8"/>
        <v>-0.18455338502424298</v>
      </c>
      <c r="F131" s="23">
        <f t="shared" si="9"/>
        <v>1.3309779127965295</v>
      </c>
      <c r="G131" s="23">
        <f t="shared" si="10"/>
        <v>9.483166006034315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si="7"/>
        <v>0.73557899482714328</v>
      </c>
      <c r="E132" s="23">
        <f t="shared" si="8"/>
        <v>-0.18087935305261924</v>
      </c>
      <c r="F132" s="23">
        <f t="shared" si="9"/>
        <v>1.3201463373415727</v>
      </c>
      <c r="G132" s="23">
        <f t="shared" si="10"/>
        <v>9.401108616224036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si="7"/>
        <v>0.74269892289835326</v>
      </c>
      <c r="E133" s="23">
        <f t="shared" si="8"/>
        <v>-0.17723973949839289</v>
      </c>
      <c r="F133" s="23">
        <f t="shared" si="9"/>
        <v>1.3096640504321517</v>
      </c>
      <c r="G133" s="23">
        <f t="shared" si="10"/>
        <v>9.3216973517587256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si="7"/>
        <v>0.74967205066445908</v>
      </c>
      <c r="E134" s="23">
        <f t="shared" si="8"/>
        <v>-0.17363383225637646</v>
      </c>
      <c r="F134" s="23">
        <f t="shared" si="9"/>
        <v>1.2995159254731712</v>
      </c>
      <c r="G134" s="23">
        <f t="shared" si="10"/>
        <v>9.2448176172209937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si="7"/>
        <v>0.75650238624602406</v>
      </c>
      <c r="E135" s="23">
        <f t="shared" si="8"/>
        <v>-0.17006093873111361</v>
      </c>
      <c r="F135" s="23">
        <f t="shared" si="9"/>
        <v>1.2896876005470999</v>
      </c>
      <c r="G135" s="23">
        <f t="shared" si="10"/>
        <v>9.1703606102053019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si="7"/>
        <v>0.76319380189829478</v>
      </c>
      <c r="E136" s="23">
        <f t="shared" si="8"/>
        <v>-0.16652038517328258</v>
      </c>
      <c r="F136" s="23">
        <f t="shared" si="9"/>
        <v>1.2801654392346515</v>
      </c>
      <c r="G136" s="23">
        <f t="shared" si="10"/>
        <v>9.0982230245049358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si="7"/>
        <v>0.76975003950055931</v>
      </c>
      <c r="E137" s="23">
        <f t="shared" si="8"/>
        <v>-0.16301151604300332</v>
      </c>
      <c r="F137" s="23">
        <f t="shared" si="9"/>
        <v>1.2709364927648581</v>
      </c>
      <c r="G137" s="23">
        <f t="shared" si="10"/>
        <v>9.0283067633701375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si="7"/>
        <v>0.77617471578848929</v>
      </c>
      <c r="E138" s="23">
        <f t="shared" si="8"/>
        <v>-0.15953369339878129</v>
      </c>
      <c r="F138" s="23">
        <f t="shared" si="9"/>
        <v>1.2619884636245835</v>
      </c>
      <c r="G138" s="23">
        <f t="shared" si="10"/>
        <v>8.9605186638226026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si="7"/>
        <v>0.7824713273431223</v>
      </c>
      <c r="E139" s="23">
        <f t="shared" si="8"/>
        <v>-0.15608629631089546</v>
      </c>
      <c r="F139" s="23">
        <f t="shared" si="9"/>
        <v>1.2533096707080844</v>
      </c>
      <c r="G139" s="23">
        <f t="shared" si="10"/>
        <v>8.8947702326370042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si="7"/>
        <v>0.78864325534933777</v>
      </c>
      <c r="E140" s="23">
        <f t="shared" si="8"/>
        <v>-0.15266872029809408</v>
      </c>
      <c r="F140" s="23">
        <f t="shared" si="9"/>
        <v>1.2448890160487616</v>
      </c>
      <c r="G140" s="23">
        <f t="shared" si="10"/>
        <v>8.8309773943087997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si="7"/>
        <v>0.79469377013591802</v>
      </c>
      <c r="E141" s="23">
        <f t="shared" si="8"/>
        <v>-0.14928037678652673</v>
      </c>
      <c r="F141" s="23">
        <f t="shared" si="9"/>
        <v>1.2367159531455383</v>
      </c>
      <c r="G141" s="23">
        <f t="shared" si="10"/>
        <v>8.7690602511025642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si="7"/>
        <v>0.80062603550857592</v>
      </c>
      <c r="E142" s="23">
        <f t="shared" si="8"/>
        <v>-0.14592069258989476</v>
      </c>
      <c r="F142" s="23">
        <f t="shared" si="9"/>
        <v>1.2287804568736442</v>
      </c>
      <c r="G142" s="23">
        <f t="shared" si="10"/>
        <v>8.7089428551033663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si="7"/>
        <v>0.80644311288666937</v>
      </c>
      <c r="E143" s="23">
        <f t="shared" si="8"/>
        <v>-0.14258910940985539</v>
      </c>
      <c r="F143" s="23">
        <f t="shared" si="9"/>
        <v>1.2210729949525172</v>
      </c>
      <c r="G143" s="23">
        <f t="shared" si="10"/>
        <v>8.6505529920645241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si="7"/>
        <v>0.81214796525370447</v>
      </c>
      <c r="E144" s="23">
        <f t="shared" si="8"/>
        <v>-0.13928508335576475</v>
      </c>
      <c r="F144" s="23">
        <f t="shared" si="9"/>
        <v>1.2135845009309372</v>
      </c>
      <c r="G144" s="23">
        <f t="shared" si="10"/>
        <v>8.5938219767495241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si="7"/>
        <v>0.81774346093114114</v>
      </c>
      <c r="E145" s="23">
        <f t="shared" si="8"/>
        <v>-0.13600808448289303</v>
      </c>
      <c r="F145" s="23">
        <f t="shared" si="9"/>
        <v>1.206306348640477</v>
      </c>
      <c r="G145" s="23">
        <f t="shared" si="10"/>
        <v>8.5386844593975528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si="7"/>
        <v>0.82323237718448006</v>
      </c>
      <c r="E146" s="23">
        <f t="shared" si="8"/>
        <v>-0.13275759634828707</v>
      </c>
      <c r="F146" s="23">
        <f t="shared" si="9"/>
        <v>1.1992303280620877</v>
      </c>
      <c r="G146" s="23">
        <f t="shared" si="10"/>
        <v>8.4850782428946037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si="7"/>
        <v>0.82861740367009507</v>
      </c>
      <c r="E147" s="23">
        <f t="shared" si="8"/>
        <v>-0.12953311558349875</v>
      </c>
      <c r="F147" s="23">
        <f t="shared" si="9"/>
        <v>1.1923486225466042</v>
      </c>
      <c r="G147" s="23">
        <f t="shared" si="10"/>
        <v>8.4329441102015483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si="7"/>
        <v>0.83390114573079588</v>
      </c>
      <c r="E148" s="23">
        <f t="shared" si="8"/>
        <v>-0.12633415148343727</v>
      </c>
      <c r="F148" s="23">
        <f t="shared" si="9"/>
        <v>1.1856537873276414</v>
      </c>
      <c r="G148" s="23">
        <f t="shared" si="10"/>
        <v>8.3822256615730399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si="7"/>
        <v>0.83908612754766609</v>
      </c>
      <c r="E149" s="23">
        <f t="shared" si="8"/>
        <v>-0.12316022561063888</v>
      </c>
      <c r="F149" s="23">
        <f t="shared" si="9"/>
        <v>1.1791387292643547</v>
      </c>
      <c r="G149" s="23">
        <f t="shared" si="10"/>
        <v>8.3328691610935959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si="7"/>
        <v>0.84417479515528915</v>
      </c>
      <c r="E150" s="23">
        <f t="shared" si="8"/>
        <v>-0.12001087141428507</v>
      </c>
      <c r="F150" s="23">
        <f t="shared" si="9"/>
        <v>1.1727966877515972</v>
      </c>
      <c r="G150" s="23">
        <f t="shared" si="10"/>
        <v>8.2848233920575538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si="7"/>
        <v>0.84916951932709384</v>
      </c>
      <c r="E151" s="23">
        <f t="shared" si="8"/>
        <v>-0.11688563386333059</v>
      </c>
      <c r="F151" s="23">
        <f t="shared" si="9"/>
        <v>1.1666212167358034</v>
      </c>
      <c r="G151" s="23">
        <f t="shared" si="10"/>
        <v>8.2380395207257848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si="7"/>
        <v>0.8540725983371692</v>
      </c>
      <c r="E152" s="23">
        <f t="shared" si="8"/>
        <v>-0.11378406909313618</v>
      </c>
      <c r="F152" s="23">
        <f t="shared" si="9"/>
        <v>1.1606061677763577</v>
      </c>
      <c r="G152" s="23">
        <f t="shared" si="10"/>
        <v>8.192470968002711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si="7"/>
        <v>0.85888626060456019</v>
      </c>
      <c r="E153" s="23">
        <f t="shared" si="8"/>
        <v>-0.11070574406502932</v>
      </c>
      <c r="F153" s="23">
        <f t="shared" si="9"/>
        <v>1.1547456740939919</v>
      </c>
      <c r="G153" s="23">
        <f t="shared" si="10"/>
        <v>8.1480732885908491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si="7"/>
        <v>0.86361266722572072</v>
      </c>
      <c r="E154" s="23">
        <f t="shared" si="8"/>
        <v>-0.10765023623824491</v>
      </c>
      <c r="F154" s="23">
        <f t="shared" si="9"/>
        <v>1.1490341355499067</v>
      </c>
      <c r="G154" s="23">
        <f t="shared" si="10"/>
        <v>8.1048040571962634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si="7"/>
        <v>0.8682539144005027</v>
      </c>
      <c r="E155" s="23">
        <f t="shared" si="8"/>
        <v>-0.10461713325372267</v>
      </c>
      <c r="F155" s="23">
        <f t="shared" si="9"/>
        <v>1.1434662045016009</v>
      </c>
      <c r="G155" s="23">
        <f t="shared" si="10"/>
        <v>8.0626227613757653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si="7"/>
        <v>0.87281203575675903</v>
      </c>
      <c r="E156" s="23">
        <f t="shared" si="8"/>
        <v>-0.10160603262926665</v>
      </c>
      <c r="F156" s="23">
        <f t="shared" si="9"/>
        <v>1.1380367724838523</v>
      </c>
      <c r="G156" s="23">
        <f t="shared" si="10"/>
        <v>8.0214907006352441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si="13">1+$E$14/$E$13*(1-$C$19^2/C157^2)</f>
        <v>0.87728900457838188</v>
      </c>
      <c r="E157" s="23">
        <f t="shared" ref="E157:E220" si="14">$C$20*(C157/$C$19-$C$19/C157)</f>
        <v>-9.8616541465589583E-2</v>
      </c>
      <c r="F157" s="23">
        <f t="shared" si="9"/>
        <v>1.1327409576657617</v>
      </c>
      <c r="G157" s="23">
        <f t="shared" si="10"/>
        <v>7.9813708914072858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si="13"/>
        <v>0.8816867359413274</v>
      </c>
      <c r="E158" s="23">
        <f t="shared" si="14"/>
        <v>-9.5648276162796281E-2</v>
      </c>
      <c r="F158" s="23">
        <f t="shared" ref="F158:F221" si="15">(D158^2+E158^2)^0.5/(D158^2+E158^2)</f>
        <v>1.1275740930373153</v>
      </c>
      <c r="G158" s="23">
        <f t="shared" ref="G158:G221" si="16">F158*$C$22/$C$12-$C$3</f>
        <v>7.9422279775554188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si="13"/>
        <v>0.88600708876194645</v>
      </c>
      <c r="E159" s="23">
        <f t="shared" si="14"/>
        <v>-9.2700862146870927E-2</v>
      </c>
      <c r="F159" s="23">
        <f t="shared" si="15"/>
        <v>1.1225317152813812</v>
      </c>
      <c r="G159" s="23">
        <f t="shared" si="16"/>
        <v>7.9040281460710702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si="13"/>
        <v>0.89025186776171295</v>
      </c>
      <c r="E160" s="23">
        <f t="shared" si="14"/>
        <v>-8.9773933605763356E-2</v>
      </c>
      <c r="F160" s="23">
        <f t="shared" si="15"/>
        <v>1.1176095542895121</v>
      </c>
      <c r="G160" s="23">
        <f t="shared" si="16"/>
        <v>7.8667390476478189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si="13"/>
        <v>0.89442282535222584</v>
      </c>
      <c r="E161" s="23">
        <f t="shared" si="14"/>
        <v>-8.6867133234680094E-2</v>
      </c>
      <c r="F161" s="23">
        <f t="shared" si="15"/>
        <v>1.1128035232822897</v>
      </c>
      <c r="G161" s="23">
        <f t="shared" si="16"/>
        <v>7.830329721835529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si="13"/>
        <v>0.89852166344415951</v>
      </c>
      <c r="E162" s="23">
        <f t="shared" si="14"/>
        <v>-8.3980111990210465E-2</v>
      </c>
      <c r="F162" s="23">
        <f t="shared" si="15"/>
        <v>1.1081097094972445</v>
      </c>
      <c r="G162" s="23">
        <f t="shared" si="16"/>
        <v>7.7947705264942773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si="13"/>
        <v>0.90255003518365207</v>
      </c>
      <c r="E163" s="23">
        <f t="shared" si="14"/>
        <v>-8.1112528852929994E-2</v>
      </c>
      <c r="F163" s="23">
        <f t="shared" si="15"/>
        <v>1.1035243654095752</v>
      </c>
      <c r="G163" s="23">
        <f t="shared" si="16"/>
        <v>7.7600330712846617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si="13"/>
        <v>0.90650954661943661</v>
      </c>
      <c r="E164" s="23">
        <f t="shared" si="14"/>
        <v>-7.8264050598144036E-2</v>
      </c>
      <c r="F164" s="23">
        <f t="shared" si="15"/>
        <v>1.0990439004529948</v>
      </c>
      <c r="G164" s="23">
        <f t="shared" si="16"/>
        <v>7.726090154946931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si="13"/>
        <v>0.91040175830385617</v>
      </c>
      <c r="E165" s="23">
        <f t="shared" si="14"/>
        <v>-7.5434351574446418E-2</v>
      </c>
      <c r="F165" s="23">
        <f t="shared" si="15"/>
        <v>1.0946648732100348</v>
      </c>
      <c r="G165" s="23">
        <f t="shared" si="16"/>
        <v>7.6929157061366276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si="13"/>
        <v>0.91422818683074003</v>
      </c>
      <c r="E166" s="23">
        <f t="shared" si="14"/>
        <v>-7.2623113489784716E-2</v>
      </c>
      <c r="F166" s="23">
        <f t="shared" si="15"/>
        <v>1.0903839840430272</v>
      </c>
      <c r="G166" s="23">
        <f t="shared" si="16"/>
        <v>7.6604847275986909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si="13"/>
        <v>0.91799030631297351</v>
      </c>
      <c r="E167" s="23">
        <f t="shared" si="14"/>
        <v>-6.9830025204737203E-2</v>
      </c>
      <c r="F167" s="23">
        <f t="shared" si="15"/>
        <v>1.0861980681387882</v>
      </c>
      <c r="G167" s="23">
        <f t="shared" si="16"/>
        <v>7.6287732434756688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si="13"/>
        <v>0.92168954980244844</v>
      </c>
      <c r="E168" s="23">
        <f t="shared" si="14"/>
        <v>-6.7054782532718002E-2</v>
      </c>
      <c r="F168" s="23">
        <f t="shared" si="15"/>
        <v>1.0821040889417139</v>
      </c>
      <c r="G168" s="23">
        <f t="shared" si="16"/>
        <v>7.5977582495584404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si="13"/>
        <v>0.925327310654946</v>
      </c>
      <c r="E169" s="23">
        <f t="shared" si="14"/>
        <v>-6.4297088046843365E-2</v>
      </c>
      <c r="F169" s="23">
        <f t="shared" si="15"/>
        <v>1.0780991319516027</v>
      </c>
      <c r="G169" s="23">
        <f t="shared" si="16"/>
        <v>7.5674176663000203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si="13"/>
        <v>0.92890494384238131</v>
      </c>
      <c r="E170" s="23">
        <f t="shared" si="14"/>
        <v>-6.1556650893199276E-2</v>
      </c>
      <c r="F170" s="23">
        <f t="shared" si="15"/>
        <v>1.0741803988640148</v>
      </c>
      <c r="G170" s="23">
        <f t="shared" si="16"/>
        <v>7.5377302944243567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si="13"/>
        <v>0.93242376721471598</v>
      </c>
      <c r="E171" s="23">
        <f t="shared" si="14"/>
        <v>-5.8833186610265466E-2</v>
      </c>
      <c r="F171" s="23">
        <f t="shared" si="15"/>
        <v>1.0703452020323982</v>
      </c>
      <c r="G171" s="23">
        <f t="shared" si="16"/>
        <v>7.5086757729727136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si="13"/>
        <v>0.93588506271373451</v>
      </c>
      <c r="E172" s="23">
        <f t="shared" si="14"/>
        <v>-5.612641695425976E-2</v>
      </c>
      <c r="F172" s="23">
        <f t="shared" si="15"/>
        <v>1.0665909592325249</v>
      </c>
      <c r="G172" s="23">
        <f t="shared" si="16"/>
        <v>7.4802345396403407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si="13"/>
        <v>0.93929007754076832</v>
      </c>
      <c r="E173" s="23">
        <f t="shared" si="14"/>
        <v>-5.3436069730177942E-2</v>
      </c>
      <c r="F173" s="23">
        <f t="shared" si="15"/>
        <v>1.0629151887110353</v>
      </c>
      <c r="G173" s="23">
        <f t="shared" si="16"/>
        <v>7.4523877932654194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si="13"/>
        <v>0.94264002528035784</v>
      </c>
      <c r="E174" s="23">
        <f t="shared" si="14"/>
        <v>-5.0761878628313183E-2</v>
      </c>
      <c r="F174" s="23">
        <f t="shared" si="15"/>
        <v>1.0593155045010365</v>
      </c>
      <c r="G174" s="23">
        <f t="shared" si="16"/>
        <v>7.4251174583411856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si="13"/>
        <v>0.94593608698173914</v>
      </c>
      <c r="E175" s="23">
        <f t="shared" si="14"/>
        <v>-4.8103583066048908E-2</v>
      </c>
      <c r="F175" s="23">
        <f t="shared" si="15"/>
        <v>1.0557896119888079</v>
      </c>
      <c r="G175" s="23">
        <f t="shared" si="16"/>
        <v>7.3984061514303638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si="13"/>
        <v>0.94917941219995572</v>
      </c>
      <c r="E176" s="23">
        <f t="shared" si="14"/>
        <v>-4.546092803472844E-2</v>
      </c>
      <c r="F176" s="23">
        <f t="shared" si="15"/>
        <v>1.0523353037166658</v>
      </c>
      <c r="G176" s="23">
        <f t="shared" si="16"/>
        <v>7.3722371493686802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si="13"/>
        <v>0.95237111999830959</v>
      </c>
      <c r="E177" s="23">
        <f t="shared" si="14"/>
        <v>-4.2833663951411353E-2</v>
      </c>
      <c r="F177" s="23">
        <f t="shared" si="15"/>
        <v>1.0489504554080062</v>
      </c>
      <c r="G177" s="23">
        <f t="shared" si="16"/>
        <v>7.3465943591515632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si="13"/>
        <v>0.95551229991378328</v>
      </c>
      <c r="E178" s="23">
        <f t="shared" si="14"/>
        <v>-4.0221546515335646E-2</v>
      </c>
      <c r="F178" s="23">
        <f t="shared" si="15"/>
        <v>1.0456330222014267</v>
      </c>
      <c r="G178" s="23">
        <f t="shared" si="16"/>
        <v>7.3214622894047476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si="13"/>
        <v>0.95860401288698749</v>
      </c>
      <c r="E179" s="23">
        <f t="shared" si="14"/>
        <v>-3.7624336568913216E-2</v>
      </c>
      <c r="F179" s="23">
        <f t="shared" si="15"/>
        <v>1.0423810350816667</v>
      </c>
      <c r="G179" s="23">
        <f t="shared" si="16"/>
        <v>7.2968260233459592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si="13"/>
        <v>0.96164729215811662</v>
      </c>
      <c r="E180" s="23">
        <f t="shared" si="14"/>
        <v>-3.5041799963091973E-2</v>
      </c>
      <c r="F180" s="23">
        <f t="shared" si="15"/>
        <v>1.0391925974958722</v>
      </c>
      <c r="G180" s="23">
        <f t="shared" si="16"/>
        <v>7.272671193150547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si="13"/>
        <v>0.96464314413032359</v>
      </c>
      <c r="E181" s="23">
        <f t="shared" si="14"/>
        <v>-3.2473707426925E-2</v>
      </c>
      <c r="F181" s="23">
        <f t="shared" si="15"/>
        <v>1.0360658821444353</v>
      </c>
      <c r="G181" s="23">
        <f t="shared" si="16"/>
        <v>7.2489839556396625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si="13"/>
        <v>0.96759254920186444</v>
      </c>
      <c r="E182" s="23">
        <f t="shared" si="14"/>
        <v>-2.9919834441194906E-2</v>
      </c>
      <c r="F182" s="23">
        <f t="shared" si="15"/>
        <v>1.032999127936308</v>
      </c>
      <c r="G182" s="23">
        <f t="shared" si="16"/>
        <v>7.225750969214455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si="13"/>
        <v>0.97049646256829236</v>
      </c>
      <c r="E183" s="23">
        <f t="shared" si="14"/>
        <v>-2.7379961115946455E-2</v>
      </c>
      <c r="F183" s="23">
        <f t="shared" si="15"/>
        <v>1.0299906370993592</v>
      </c>
      <c r="G183" s="23">
        <f t="shared" si="16"/>
        <v>7.2029593719648428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si="13"/>
        <v>0.97335581499593027</v>
      </c>
      <c r="E184" s="23">
        <f t="shared" si="14"/>
        <v>-2.4853872071787582E-2</v>
      </c>
      <c r="F184" s="23">
        <f t="shared" si="15"/>
        <v>1.0270387724369003</v>
      </c>
      <c r="G184" s="23">
        <f t="shared" si="16"/>
        <v>7.1805967608856101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si="13"/>
        <v>0.97617151356779075</v>
      </c>
      <c r="E185" s="23">
        <f t="shared" si="14"/>
        <v>-2.2341356324824126E-2</v>
      </c>
      <c r="F185" s="23">
        <f t="shared" si="15"/>
        <v>1.0241419547220831</v>
      </c>
      <c r="G185" s="23">
        <f t="shared" si="16"/>
        <v>7.1586511721369934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si="13"/>
        <v>0.97894444240305734</v>
      </c>
      <c r="E186" s="23">
        <f t="shared" si="14"/>
        <v>-1.9842207175098839E-2</v>
      </c>
      <c r="F186" s="23">
        <f t="shared" si="15"/>
        <v>1.0212986602223724</v>
      </c>
      <c r="G186" s="23">
        <f t="shared" si="16"/>
        <v>7.1371110622907006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si="13"/>
        <v>0.98167546335119515</v>
      </c>
      <c r="E187" s="23">
        <f t="shared" si="14"/>
        <v>-1.7356222098410919E-2</v>
      </c>
      <c r="F187" s="23">
        <f t="shared" si="15"/>
        <v>1.0185074183467906</v>
      </c>
      <c r="G187" s="23">
        <f t="shared" si="16"/>
        <v>7.11596529050599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si="13"/>
        <v>0.98436541666170685</v>
      </c>
      <c r="E188" s="23">
        <f t="shared" si="14"/>
        <v>-1.4883202641398266E-2</v>
      </c>
      <c r="F188" s="23">
        <f t="shared" si="15"/>
        <v>1.0157668094090695</v>
      </c>
      <c r="G188" s="23">
        <f t="shared" si="16"/>
        <v>7.0952031015838601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si="13"/>
        <v>0.98701512163050631</v>
      </c>
      <c r="E189" s="23">
        <f t="shared" si="14"/>
        <v>-1.2422954319765601E-2</v>
      </c>
      <c r="F189" s="23">
        <f t="shared" si="15"/>
        <v>1.0130754625002747</v>
      </c>
      <c r="G189" s="23">
        <f t="shared" si="16"/>
        <v>7.0748141098505668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si="13"/>
        <v>0.98962537722383737</v>
      </c>
      <c r="E190" s="23">
        <f t="shared" si="14"/>
        <v>-9.975286519552054E-3</v>
      </c>
      <c r="F190" s="23">
        <f t="shared" si="15"/>
        <v>1.0104320534648568</v>
      </c>
      <c r="G190" s="23">
        <f t="shared" si="16"/>
        <v>7.0547882838246725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si="13"/>
        <v>0.99219696268062574</v>
      </c>
      <c r="E191" s="23">
        <f t="shared" si="14"/>
        <v>-7.5400124013306723E-3</v>
      </c>
      <c r="F191" s="23">
        <f t="shared" si="15"/>
        <v>1.0078353029744491</v>
      </c>
      <c r="G191" s="23">
        <f t="shared" si="16"/>
        <v>7.035115931624615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si="13"/>
        <v>0.99473063809411166</v>
      </c>
      <c r="E192" s="23">
        <f t="shared" si="14"/>
        <v>-5.1169488072395092E-3</v>
      </c>
      <c r="F192" s="23">
        <f t="shared" si="15"/>
        <v>1.0052839746940796</v>
      </c>
      <c r="G192" s="23">
        <f t="shared" si="16"/>
        <v>7.0157876870763607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si="13"/>
        <v>0.9972271449735739</v>
      </c>
      <c r="E193" s="23">
        <f t="shared" si="14"/>
        <v>-2.7059161707470832E-3</v>
      </c>
      <c r="F193" s="23">
        <f t="shared" si="15"/>
        <v>1.0027768735357809</v>
      </c>
      <c r="G193" s="23">
        <f t="shared" si="16"/>
        <v>6.9967944964831892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si="13"/>
        <v>0.99968720678691847</v>
      </c>
      <c r="E194" s="23">
        <f t="shared" si="14"/>
        <v>-3.0673842905936782E-4</v>
      </c>
      <c r="F194" s="23">
        <f t="shared" si="15"/>
        <v>1.0003128439948872</v>
      </c>
      <c r="G194" s="23">
        <f t="shared" si="16"/>
        <v>6.9781276060218733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si="13"/>
        <v>1.0021115294848773</v>
      </c>
      <c r="E195" s="23">
        <f t="shared" si="14"/>
        <v>2.0807570619227151E-3</v>
      </c>
      <c r="F195" s="23">
        <f t="shared" si="15"/>
        <v>0.99789076856458225</v>
      </c>
      <c r="G195" s="23">
        <f t="shared" si="16"/>
        <v>6.9597785497316842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si="13"/>
        <v>1.0045008020075206</v>
      </c>
      <c r="E196" s="23">
        <f t="shared" si="14"/>
        <v>4.4567396101804864E-3</v>
      </c>
      <c r="F196" s="23">
        <f t="shared" si="15"/>
        <v>0.9955095662245308</v>
      </c>
      <c r="G196" s="23">
        <f t="shared" si="16"/>
        <v>6.9417391380646274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si="13"/>
        <v>1.006855696773767</v>
      </c>
      <c r="E197" s="23">
        <f t="shared" si="14"/>
        <v>6.8213752677724233E-3</v>
      </c>
      <c r="F197" s="23">
        <f t="shared" si="15"/>
        <v>0.99316819099966724</v>
      </c>
      <c r="G197" s="23">
        <f t="shared" si="16"/>
        <v>6.9240014469671767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si="13"/>
        <v>1.0091768701545352</v>
      </c>
      <c r="E198" s="23">
        <f t="shared" si="14"/>
        <v>9.1748269087272311E-3</v>
      </c>
      <c r="F198" s="23">
        <f t="shared" si="15"/>
        <v>0.99086563058544841</v>
      </c>
      <c r="G198" s="23">
        <f t="shared" si="16"/>
        <v>6.9065578074655187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si="13"/>
        <v>1.0114649629301644</v>
      </c>
      <c r="E199" s="23">
        <f t="shared" si="14"/>
        <v>1.1517254304711099E-2</v>
      </c>
      <c r="F199" s="23">
        <f t="shared" si="15"/>
        <v>0.98860090503609244</v>
      </c>
      <c r="G199" s="23">
        <f t="shared" si="16"/>
        <v>6.8894007957279735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si="13"/>
        <v>1.0137206007326935</v>
      </c>
      <c r="E200" s="23">
        <f t="shared" si="14"/>
        <v>1.3848814198543542E-2</v>
      </c>
      <c r="F200" s="23">
        <f t="shared" si="15"/>
        <v>0.9863730655125259</v>
      </c>
      <c r="G200" s="23">
        <f t="shared" si="16"/>
        <v>6.8725232235797424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si="13"/>
        <v>1.0159443944735727</v>
      </c>
      <c r="E201" s="23">
        <f t="shared" si="14"/>
        <v>1.6169660375632361E-2</v>
      </c>
      <c r="F201" s="23">
        <f t="shared" si="15"/>
        <v>0.98418119308695118</v>
      </c>
      <c r="G201" s="23">
        <f t="shared" si="16"/>
        <v>6.855918129446601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si="13"/>
        <v>1.0181369407573508</v>
      </c>
      <c r="E202" s="23">
        <f t="shared" si="14"/>
        <v>1.8479943733396537E-2</v>
      </c>
      <c r="F202" s="23">
        <f t="shared" si="15"/>
        <v>0.98202439760112725</v>
      </c>
      <c r="G202" s="23">
        <f t="shared" si="16"/>
        <v>6.8395787697055095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si="13"/>
        <v>1.0202988222818643</v>
      </c>
      <c r="E203" s="23">
        <f t="shared" si="14"/>
        <v>2.0779812348742425E-2</v>
      </c>
      <c r="F203" s="23">
        <f t="shared" si="15"/>
        <v>0.97990181657561504</v>
      </c>
      <c r="G203" s="23">
        <f t="shared" si="16"/>
        <v>6.8234986104213267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si="13"/>
        <v>1.0224306082254246</v>
      </c>
      <c r="E204" s="23">
        <f t="shared" si="14"/>
        <v>2.3069411543657308E-2</v>
      </c>
      <c r="F204" s="23">
        <f t="shared" si="15"/>
        <v>0.97781261416740373</v>
      </c>
      <c r="G204" s="23">
        <f t="shared" si="16"/>
        <v>6.8076713194500282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si="13"/>
        <v>1.0245328546214902</v>
      </c>
      <c r="E205" s="23">
        <f t="shared" si="14"/>
        <v>2.5348883948980501E-2</v>
      </c>
      <c r="F205" s="23">
        <f t="shared" si="15"/>
        <v>0.97575598017347198</v>
      </c>
      <c r="G205" s="23">
        <f t="shared" si="16"/>
        <v>6.7920907588899393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si="13"/>
        <v>1.0266061047212778</v>
      </c>
      <c r="E206" s="23">
        <f t="shared" si="14"/>
        <v>2.761836956641139E-2</v>
      </c>
      <c r="F206" s="23">
        <f t="shared" si="15"/>
        <v>0.97373112907798332</v>
      </c>
      <c r="G206" s="23">
        <f t="shared" si="16"/>
        <v>6.77675097786351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si="13"/>
        <v>1.0286508893447575</v>
      </c>
      <c r="E207" s="23">
        <f t="shared" si="14"/>
        <v>2.9878005828810898E-2</v>
      </c>
      <c r="F207" s="23">
        <f t="shared" si="15"/>
        <v>0.97173729914093665</v>
      </c>
      <c r="G207" s="23">
        <f t="shared" si="16"/>
        <v>6.7616462056131565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si="13"/>
        <v>1.0306677272204552</v>
      </c>
      <c r="E208" s="23">
        <f t="shared" si="14"/>
        <v>3.2127927658850752E-2</v>
      </c>
      <c r="F208" s="23">
        <f t="shared" si="15"/>
        <v>0.96977375152621947</v>
      </c>
      <c r="G208" s="23">
        <f t="shared" si="16"/>
        <v>6.7467708448956021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si="13"/>
        <v>1.0326571253144681</v>
      </c>
      <c r="E209" s="23">
        <f t="shared" si="14"/>
        <v>3.4368267526062903E-2</v>
      </c>
      <c r="F209" s="23">
        <f t="shared" si="15"/>
        <v>0.96783976946711825</v>
      </c>
      <c r="G209" s="23">
        <f t="shared" si="16"/>
        <v>6.732119465659987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si="13"/>
        <v>1.0346195791490806</v>
      </c>
      <c r="E210" s="23">
        <f t="shared" si="14"/>
        <v>3.6599155502341177E-2</v>
      </c>
      <c r="F210" s="23">
        <f t="shared" si="15"/>
        <v>0.9659346574674571</v>
      </c>
      <c r="G210" s="23">
        <f t="shared" si="16"/>
        <v>6.7176867989958877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si="13"/>
        <v>1.0365555731113596</v>
      </c>
      <c r="E211" s="23">
        <f t="shared" si="14"/>
        <v>3.8820719315941388E-2</v>
      </c>
      <c r="F211" s="23">
        <f t="shared" si="15"/>
        <v>0.96405774053662341</v>
      </c>
      <c r="G211" s="23">
        <f t="shared" si="16"/>
        <v>6.7034677313380566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si="13"/>
        <v>1.0384655807520813</v>
      </c>
      <c r="E212" s="23">
        <f t="shared" si="14"/>
        <v>4.1033084404029613E-2</v>
      </c>
      <c r="F212" s="23">
        <f t="shared" si="15"/>
        <v>0.96220836345684835</v>
      </c>
      <c r="G212" s="23">
        <f t="shared" si="16"/>
        <v>6.6894572989155181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si="13"/>
        <v>1.0403500650753399</v>
      </c>
      <c r="E213" s="23">
        <f t="shared" si="14"/>
        <v>4.3236373963822454E-2</v>
      </c>
      <c r="F213" s="23">
        <f t="shared" si="15"/>
        <v>0.96038589008118092</v>
      </c>
      <c r="G213" s="23">
        <f t="shared" si="16"/>
        <v>6.6756506824331892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si="13"/>
        <v>1.0422094788191654</v>
      </c>
      <c r="E214" s="23">
        <f t="shared" si="14"/>
        <v>4.5430709002363887E-2</v>
      </c>
      <c r="F214" s="23">
        <f t="shared" si="15"/>
        <v>0.95858970266069676</v>
      </c>
      <c r="G214" s="23">
        <f t="shared" si="16"/>
        <v>6.662043201974976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si="13"/>
        <v>1.0440442647274699</v>
      </c>
      <c r="E215" s="23">
        <f t="shared" si="14"/>
        <v>4.761620838498027E-2</v>
      </c>
      <c r="F215" s="23">
        <f t="shared" si="15"/>
        <v>0.95681920119954411</v>
      </c>
      <c r="G215" s="23">
        <f t="shared" si="16"/>
        <v>6.6486303121177581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si="13"/>
        <v>1.0458548558136243</v>
      </c>
      <c r="E216" s="23">
        <f t="shared" si="14"/>
        <v>4.9792988882454751E-2</v>
      </c>
      <c r="F216" s="23">
        <f t="shared" si="15"/>
        <v>0.95507380283651888</v>
      </c>
      <c r="G216" s="23">
        <f t="shared" si="16"/>
        <v>6.6354075972463553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si="13"/>
        <v>1.0476416756159637</v>
      </c>
      <c r="E217" s="23">
        <f t="shared" si="14"/>
        <v>5.1961165216960245E-2</v>
      </c>
      <c r="F217" s="23">
        <f t="shared" si="15"/>
        <v>0.95335294125191417</v>
      </c>
      <c r="G217" s="23">
        <f t="shared" si="16"/>
        <v>6.622370767059957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si="13"/>
        <v>1.0494051384454959</v>
      </c>
      <c r="E218" s="23">
        <f t="shared" si="14"/>
        <v>5.4120850106788944E-2</v>
      </c>
      <c r="F218" s="23">
        <f t="shared" si="15"/>
        <v>0.9516560660984712</v>
      </c>
      <c r="G218" s="23">
        <f t="shared" si="16"/>
        <v>6.6095156522611465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si="13"/>
        <v>1.0511456496260918</v>
      </c>
      <c r="E219" s="23">
        <f t="shared" si="14"/>
        <v>5.6272154309914946E-2</v>
      </c>
      <c r="F219" s="23">
        <f t="shared" si="15"/>
        <v>0.94998264245530584</v>
      </c>
      <c r="G219" s="23">
        <f t="shared" si="16"/>
        <v>6.5968382004189836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si="13"/>
        <v>1.0528636057274086</v>
      </c>
      <c r="E220" s="23">
        <f t="shared" si="14"/>
        <v>5.8415186666425159E-2</v>
      </c>
      <c r="F220" s="23">
        <f t="shared" si="15"/>
        <v>0.94833215030375584</v>
      </c>
      <c r="G220" s="23">
        <f t="shared" si="16"/>
        <v>6.5843344719981509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si="19">1+$E$14/$E$13*(1-$C$19^2/C221^2)</f>
        <v>1.0545593947908043</v>
      </c>
      <c r="E221" s="23">
        <f t="shared" ref="E221:E289" si="20">$C$20*(C221/$C$19-$C$19/C221)</f>
        <v>6.0550054139853503E-2</v>
      </c>
      <c r="F221" s="23">
        <f t="shared" si="15"/>
        <v>0.94670408402413864</v>
      </c>
      <c r="G221" s="23">
        <f t="shared" si="16"/>
        <v>6.5720006365465053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si="19"/>
        <v>1.0562333965484767</v>
      </c>
      <c r="E222" s="23">
        <f t="shared" si="20"/>
        <v>6.2676861857449903E-2</v>
      </c>
      <c r="F222" s="23">
        <f t="shared" ref="F222:F284" si="21">(D222^2+E222^2)^0.5/(D222^2+E222^2)</f>
        <v>0.94509795191246704</v>
      </c>
      <c r="G222" s="23">
        <f t="shared" ref="G222:G285" si="22">F222*$C$22/$C$12-$C$3</f>
        <v>6.5598329690338417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si="19"/>
        <v>1.0578859826360627</v>
      </c>
      <c r="E223" s="23">
        <f t="shared" si="20"/>
        <v>6.4795713149417344E-2</v>
      </c>
      <c r="F223" s="23">
        <f t="shared" si="21"/>
        <v>0.9435132757162169</v>
      </c>
      <c r="G223" s="23">
        <f t="shared" si="22"/>
        <v>6.5478278463349771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si="19"/>
        <v>1.0595175167989181</v>
      </c>
      <c r="E224" s="23">
        <f t="shared" si="20"/>
        <v>6.690670958714684E-2</v>
      </c>
      <c r="F224" s="23">
        <f t="shared" si="21"/>
        <v>0.94194959018828806</v>
      </c>
      <c r="G224" s="23">
        <f t="shared" si="22"/>
        <v>6.5359817438506678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si="19"/>
        <v>1.0611283550922912</v>
      </c>
      <c r="E225" s="23">
        <f t="shared" si="20"/>
        <v>6.9009951020480437E-2</v>
      </c>
      <c r="F225" s="23">
        <f t="shared" si="21"/>
        <v>0.94040644265834139</v>
      </c>
      <c r="G225" s="23">
        <f t="shared" si="22"/>
        <v>6.5242912322601621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si="19"/>
        <v>1.0627188460755979</v>
      </c>
      <c r="E226" s="23">
        <f t="shared" si="20"/>
        <v>7.1105535614030727E-2</v>
      </c>
      <c r="F226" s="23">
        <f t="shared" si="21"/>
        <v>0.93888339262073683</v>
      </c>
      <c r="G226" s="23">
        <f t="shared" si="22"/>
        <v>6.5127529743995218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si="19"/>
        <v>1.0642893310009931</v>
      </c>
      <c r="E227" s="23">
        <f t="shared" si="20"/>
        <v>7.319355988258483E-2</v>
      </c>
      <c r="F227" s="23">
        <f t="shared" si="21"/>
        <v>0.93738001133833992</v>
      </c>
      <c r="G227" s="23">
        <f t="shared" si="22"/>
        <v>6.5013637222601517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si="19"/>
        <v>1.0658401439964331</v>
      </c>
      <c r="E228" s="23">
        <f t="shared" si="20"/>
        <v>7.5274118725619774E-2</v>
      </c>
      <c r="F228" s="23">
        <f t="shared" si="21"/>
        <v>0.93589588146149039</v>
      </c>
      <c r="G228" s="23">
        <f t="shared" si="22"/>
        <v>6.4901203141022004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si="19"/>
        <v>1.0673716122434072</v>
      </c>
      <c r="E229" s="23">
        <f t="shared" si="20"/>
        <v>7.7347305460954502E-2</v>
      </c>
      <c r="F229" s="23">
        <f t="shared" si="21"/>
        <v>0.93443059666147499</v>
      </c>
      <c r="G229" s="23">
        <f t="shared" si="22"/>
        <v>6.4790196716778414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si="19"/>
        <v>1.0688840561495196</v>
      </c>
      <c r="E230" s="23">
        <f t="shared" si="20"/>
        <v>7.9413211857564642E-2</v>
      </c>
      <c r="F230" s="23">
        <f t="shared" si="21"/>
        <v>0.93298376127786742</v>
      </c>
      <c r="G230" s="23">
        <f t="shared" si="22"/>
        <v>6.4680587975596016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si="19"/>
        <v>1.0703777895160893</v>
      </c>
      <c r="E231" s="23">
        <f t="shared" si="20"/>
        <v>8.1471928167582974E-2</v>
      </c>
      <c r="F231" s="23">
        <f t="shared" si="21"/>
        <v>0.93155498997913688</v>
      </c>
      <c r="G231" s="23">
        <f t="shared" si="22"/>
        <v>6.457234772569219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si="19"/>
        <v>1.0718531197009307</v>
      </c>
      <c r="E232" s="23">
        <f t="shared" si="20"/>
        <v>8.3523543157510691E-2</v>
      </c>
      <c r="F232" s="23">
        <f t="shared" si="21"/>
        <v>0.93014390743595154</v>
      </c>
      <c r="G232" s="23">
        <f t="shared" si="22"/>
        <v>6.4465447533026632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si="19"/>
        <v>1.0733103477764756</v>
      </c>
      <c r="E233" s="23">
        <f t="shared" si="20"/>
        <v>8.5568144138660387E-2</v>
      </c>
      <c r="F233" s="23">
        <f t="shared" si="21"/>
        <v>0.92875014800663369</v>
      </c>
      <c r="G233" s="23">
        <f t="shared" si="22"/>
        <v>6.4359859697472253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si="19"/>
        <v>1.074749768683386</v>
      </c>
      <c r="E234" s="23">
        <f t="shared" si="20"/>
        <v>8.7605816996853852E-2</v>
      </c>
      <c r="F234" s="23">
        <f t="shared" si="21"/>
        <v>0.92737335543424793</v>
      </c>
      <c r="G234" s="23">
        <f t="shared" si="22"/>
        <v>6.4255557229867275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si="19"/>
        <v>1.0761716713798046</v>
      </c>
      <c r="E235" s="23">
        <f t="shared" si="20"/>
        <v>8.96366462213955E-2</v>
      </c>
      <c r="F235" s="23">
        <f t="shared" si="21"/>
        <v>0.9260131825548289</v>
      </c>
      <c r="G235" s="23">
        <f t="shared" si="22"/>
        <v>6.4152513829911282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si="19"/>
        <v>1.0775763389863833</v>
      </c>
      <c r="E236" s="23">
        <f t="shared" si="20"/>
        <v>9.1660714933341686E-2</v>
      </c>
      <c r="F236" s="23">
        <f t="shared" si="21"/>
        <v>0.92466929101628093</v>
      </c>
      <c r="G236" s="23">
        <f t="shared" si="22"/>
        <v>6.4050703864869769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si="19"/>
        <v>1.0789640489272283</v>
      </c>
      <c r="E237" s="23">
        <f t="shared" si="20"/>
        <v>9.3678104913086771E-2</v>
      </c>
      <c r="F237" s="23">
        <f t="shared" si="21"/>
        <v>0.92334135100749837</v>
      </c>
      <c r="G237" s="23">
        <f t="shared" si="22"/>
        <v>6.3950102349052909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si="19"/>
        <v>1.0803350730668901</v>
      </c>
      <c r="E238" s="23">
        <f t="shared" si="20"/>
        <v>9.5688896627283762E-2</v>
      </c>
      <c r="F238" s="23">
        <f t="shared" si="21"/>
        <v>0.92202904099728245</v>
      </c>
      <c r="G238" s="23">
        <f t="shared" si="22"/>
        <v>6.3850684924036551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si="19"/>
        <v>1.0816896778435241</v>
      </c>
      <c r="E239" s="23">
        <f t="shared" si="20"/>
        <v>9.7693169255119297E-2</v>
      </c>
      <c r="F239" s="23">
        <f t="shared" si="21"/>
        <v>0.92073204748264981</v>
      </c>
      <c r="G239" s="23">
        <f t="shared" si="22"/>
        <v>6.375242783959469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si="19"/>
        <v>1.0830281243983468</v>
      </c>
      <c r="E240" s="23">
        <f t="shared" si="20"/>
        <v>9.9691000713960282E-2</v>
      </c>
      <c r="F240" s="23">
        <f t="shared" si="21"/>
        <v>0.9194500647461421</v>
      </c>
      <c r="G240" s="23">
        <f t="shared" si="22"/>
        <v>6.3655307935313798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si="19"/>
        <v>1.0843506687015032</v>
      </c>
      <c r="E241" s="23">
        <f t="shared" si="20"/>
        <v>0.10168246768438981</v>
      </c>
      <c r="F241" s="23">
        <f t="shared" si="21"/>
        <v>0.91818279462176833</v>
      </c>
      <c r="G241" s="23">
        <f t="shared" si="22"/>
        <v>6.3559302622861242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si="19"/>
        <v>1.0856575616744559</v>
      </c>
      <c r="E242" s="23">
        <f t="shared" si="20"/>
        <v>0.10366764563465004</v>
      </c>
      <c r="F242" s="23">
        <f t="shared" si="21"/>
        <v>0.91692994626922952</v>
      </c>
      <c r="G242" s="23">
        <f t="shared" si="22"/>
        <v>6.3464389868881028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si="19"/>
        <v>1.0869490493090126</v>
      </c>
      <c r="E243" s="23">
        <f t="shared" si="20"/>
        <v>0.10564660884450672</v>
      </c>
      <c r="F243" s="23">
        <f t="shared" si="21"/>
        <v>0.91569123595608504</v>
      </c>
      <c r="G243" s="23">
        <f t="shared" si="22"/>
        <v>6.3370548178491299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si="19"/>
        <v>1.0882253727830873</v>
      </c>
      <c r="E244" s="23">
        <f t="shared" si="20"/>
        <v>0.10761943042855281</v>
      </c>
      <c r="F244" s="23">
        <f t="shared" si="21"/>
        <v>0.91446638684754655</v>
      </c>
      <c r="G244" s="23">
        <f t="shared" si="22"/>
        <v>6.327775657935959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si="19"/>
        <v>1.089486768573307</v>
      </c>
      <c r="E245" s="23">
        <f t="shared" si="20"/>
        <v>0.10958618235896583</v>
      </c>
      <c r="F245" s="23">
        <f t="shared" si="21"/>
        <v>0.91325512880358461</v>
      </c>
      <c r="G245" s="23">
        <f t="shared" si="22"/>
        <v>6.3185994606332176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si="19"/>
        <v>1.0907334685645544</v>
      </c>
      <c r="E246" s="23">
        <f t="shared" si="20"/>
        <v>0.1115469354877337</v>
      </c>
      <c r="F246" s="23">
        <f t="shared" si="21"/>
        <v>0.9120571981830633</v>
      </c>
      <c r="G246" s="23">
        <f t="shared" si="22"/>
        <v>6.309524228659571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si="19"/>
        <v>1.0919657001565448</v>
      </c>
      <c r="E247" s="23">
        <f t="shared" si="20"/>
        <v>0.11350175956836392</v>
      </c>
      <c r="F247" s="23">
        <f t="shared" si="21"/>
        <v>0.91087233765462161</v>
      </c>
      <c r="G247" s="23">
        <f t="shared" si="22"/>
        <v>6.3005480125350122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si="19"/>
        <v>1.0931836863675295</v>
      </c>
      <c r="E248" s="23">
        <f t="shared" si="20"/>
        <v>0.11545072327708975</v>
      </c>
      <c r="F248" s="23">
        <f t="shared" si="21"/>
        <v>0.90970029601402835</v>
      </c>
      <c r="G248" s="23">
        <f t="shared" si="22"/>
        <v>6.2916689091971847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si="19"/>
        <v>1.0943876459352109</v>
      </c>
      <c r="E249" s="23">
        <f t="shared" si="20"/>
        <v>0.11739389423358702</v>
      </c>
      <c r="F249" s="23">
        <f t="shared" si="21"/>
        <v>0.90854082800776692</v>
      </c>
      <c r="G249" s="23">
        <f t="shared" si="22"/>
        <v>6.2828850606649009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si="19"/>
        <v>1.0955777934149564</v>
      </c>
      <c r="E250" s="23">
        <f t="shared" si="20"/>
        <v>0.11933133902121462</v>
      </c>
      <c r="F250" s="23">
        <f t="shared" si="21"/>
        <v>0.90739369416259796</v>
      </c>
      <c r="G250" s="23">
        <f t="shared" si="22"/>
        <v>6.2741946527469548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si="19"/>
        <v>1.0967543392753956</v>
      </c>
      <c r="E251" s="23">
        <f t="shared" si="20"/>
        <v>0.12126312320679179</v>
      </c>
      <c r="F251" s="23">
        <f t="shared" si="21"/>
        <v>0.90625866062086857</v>
      </c>
      <c r="G251" s="23">
        <f t="shared" si="22"/>
        <v>6.265595913794459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si="19"/>
        <v>1.0979174899914739</v>
      </c>
      <c r="E252" s="23">
        <f t="shared" si="20"/>
        <v>0.12318931135992353</v>
      </c>
      <c r="F252" s="23">
        <f t="shared" si="21"/>
        <v>0.9051354989813486</v>
      </c>
      <c r="G252" s="23">
        <f t="shared" si="22"/>
        <v>6.2570871134950661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si="19"/>
        <v>1.0990674481350473</v>
      </c>
      <c r="E253" s="23">
        <f t="shared" si="20"/>
        <v>0.12510996707188765</v>
      </c>
      <c r="F253" s="23">
        <f t="shared" si="21"/>
        <v>0.90402398614537749</v>
      </c>
      <c r="G253" s="23">
        <f t="shared" si="22"/>
        <v>6.248666561707406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si="19"/>
        <v>1.1002044124630865</v>
      </c>
      <c r="E254" s="23">
        <f t="shared" si="20"/>
        <v>0.12702515297409364</v>
      </c>
      <c r="F254" s="23">
        <f t="shared" si="21"/>
        <v>0.90292390416812041</v>
      </c>
      <c r="G254" s="23">
        <f t="shared" si="22"/>
        <v>6.2403326073342464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si="19"/>
        <v>1.1013285780035651</v>
      </c>
      <c r="E255" s="23">
        <f t="shared" si="20"/>
        <v>0.12893493075612522</v>
      </c>
      <c r="F255" s="23">
        <f t="shared" si="21"/>
        <v>0.90183504011473636</v>
      </c>
      <c r="G255" s="23">
        <f t="shared" si="22"/>
        <v>6.2320836372328516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si="19"/>
        <v>1.1024401361390994</v>
      </c>
      <c r="E256" s="23">
        <f t="shared" si="20"/>
        <v>0.13083936118337763</v>
      </c>
      <c r="F256" s="23">
        <f t="shared" si="21"/>
        <v>0.90075718592127485</v>
      </c>
      <c r="G256" s="23">
        <f t="shared" si="22"/>
        <v>6.2239180751611736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si="19"/>
        <v>1.1035392746884085</v>
      </c>
      <c r="E257" s="23">
        <f t="shared" si="20"/>
        <v>0.13273850411429985</v>
      </c>
      <c r="F257" s="23">
        <f t="shared" si="21"/>
        <v>0.89969013826012101</v>
      </c>
      <c r="G257" s="23">
        <f t="shared" si="22"/>
        <v>6.2158343807584924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si="19"/>
        <v>1.1046261779856588</v>
      </c>
      <c r="E258" s="23">
        <f t="shared" si="20"/>
        <v>0.13463241851725255</v>
      </c>
      <c r="F258" s="23">
        <f t="shared" si="21"/>
        <v>0.89863369840981644</v>
      </c>
      <c r="G258" s="23">
        <f t="shared" si="22"/>
        <v>6.2078310485592159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si="19"/>
        <v>1.1057010269577539</v>
      </c>
      <c r="E259" s="23">
        <f t="shared" si="20"/>
        <v>0.13652116248699078</v>
      </c>
      <c r="F259" s="23">
        <f t="shared" si="21"/>
        <v>0.89758767212909529</v>
      </c>
      <c r="G259" s="23">
        <f t="shared" si="22"/>
        <v>6.1999066070386011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si="19"/>
        <v>1.106763999199633</v>
      </c>
      <c r="E260" s="23">
        <f t="shared" si="20"/>
        <v>0.1384047932607827</v>
      </c>
      <c r="F260" s="23">
        <f t="shared" si="21"/>
        <v>0.89655186953497812</v>
      </c>
      <c r="G260" s="23">
        <f t="shared" si="22"/>
        <v>6.1920596176892282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si="19"/>
        <v>1.1078152690476353</v>
      </c>
      <c r="E261" s="23">
        <f t="shared" si="20"/>
        <v>0.14028336723417187</v>
      </c>
      <c r="F261" s="23">
        <f t="shared" si="21"/>
        <v>0.89552610498477059</v>
      </c>
      <c r="G261" s="23">
        <f t="shared" si="22"/>
        <v>6.1842886741270497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si="19"/>
        <v>1.1088550076509849</v>
      </c>
      <c r="E262" s="23">
        <f t="shared" si="20"/>
        <v>0.14215693997639328</v>
      </c>
      <c r="F262" s="23">
        <f t="shared" si="21"/>
        <v>0.89451019696182676</v>
      </c>
      <c r="G262" s="23">
        <f t="shared" si="22"/>
        <v>6.1765924012259603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si="19"/>
        <v>1.1098833830414547</v>
      </c>
      <c r="E263" s="23">
        <f t="shared" si="20"/>
        <v>0.14402556624545265</v>
      </c>
      <c r="F263" s="23">
        <f t="shared" si="21"/>
        <v>0.89350396796493659</v>
      </c>
      <c r="G263" s="23">
        <f t="shared" si="22"/>
        <v>6.1689694542798232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si="19"/>
        <v>1.1109005602012596</v>
      </c>
      <c r="E264" s="23">
        <f t="shared" si="20"/>
        <v>0.14588930000287531</v>
      </c>
      <c r="F264" s="23">
        <f t="shared" si="21"/>
        <v>0.89250724440120688</v>
      </c>
      <c r="G264" s="23">
        <f t="shared" si="22"/>
        <v>6.1614185181909615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si="19"/>
        <v>1.1119067011292303</v>
      </c>
      <c r="E265" s="23">
        <f t="shared" si="20"/>
        <v>0.14774819442813561</v>
      </c>
      <c r="F265" s="23">
        <f t="shared" si="21"/>
        <v>0.89151985648230658</v>
      </c>
      <c r="G265" s="23">
        <f t="shared" si="22"/>
        <v>6.1539383066841413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si="19"/>
        <v>1.1129019649053193</v>
      </c>
      <c r="E266" s="23">
        <f t="shared" si="20"/>
        <v>0.1496023019327731</v>
      </c>
      <c r="F266" s="23">
        <f t="shared" si="21"/>
        <v>0.8905416381239587</v>
      </c>
      <c r="G266" s="23">
        <f t="shared" si="22"/>
        <v>6.1465275615451418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si="19"/>
        <v>1.1138865077534839</v>
      </c>
      <c r="E267" s="23">
        <f t="shared" si="20"/>
        <v>0.15145167417420466</v>
      </c>
      <c r="F267" s="23">
        <f t="shared" si="21"/>
        <v>0.88957242684855764</v>
      </c>
      <c r="G267" s="23">
        <f t="shared" si="22"/>
        <v>6.1391850518830129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si="19"/>
        <v>1.1148604831029951</v>
      </c>
      <c r="E268" s="23">
        <f t="shared" si="20"/>
        <v>0.15329636206923891</v>
      </c>
      <c r="F268" s="23">
        <f t="shared" si="21"/>
        <v>0.88861206369080459</v>
      </c>
      <c r="G268" s="23">
        <f t="shared" si="22"/>
        <v>6.1319095734151867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si="19"/>
        <v>1.1158240416482175</v>
      </c>
      <c r="E269" s="23">
        <f t="shared" si="20"/>
        <v>0.15513641580730159</v>
      </c>
      <c r="F269" s="23">
        <f t="shared" si="21"/>
        <v>0.88766039310624856</v>
      </c>
      <c r="G269" s="23">
        <f t="shared" si="22"/>
        <v>6.1246999477746105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si="19"/>
        <v>1.1167773314069003</v>
      </c>
      <c r="E270" s="23">
        <f t="shared" si="20"/>
        <v>0.15697188486337812</v>
      </c>
      <c r="F270" s="23">
        <f t="shared" si="21"/>
        <v>0.88671726288263497</v>
      </c>
      <c r="G270" s="23">
        <f t="shared" si="22"/>
        <v>6.117555021838144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si="19"/>
        <v>1.1177204977770265</v>
      </c>
      <c r="E271" s="23">
        <f t="shared" si="20"/>
        <v>0.15880281801068111</v>
      </c>
      <c r="F271" s="23">
        <f t="shared" si="21"/>
        <v>0.88578252405395974</v>
      </c>
      <c r="G271" s="23">
        <f t="shared" si="22"/>
        <v>6.1104736670754525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si="19"/>
        <v>1.1186536835922567</v>
      </c>
      <c r="E272" s="23">
        <f t="shared" si="20"/>
        <v>0.16062926333304928</v>
      </c>
      <c r="F272" s="23">
        <f t="shared" si="21"/>
        <v>0.88485603081713393</v>
      </c>
      <c r="G272" s="23">
        <f t="shared" si="22"/>
        <v>6.1034547789176816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si="19"/>
        <v>1.1195770291760099</v>
      </c>
      <c r="E273" s="23">
        <f t="shared" si="20"/>
        <v>0.16245126823708383</v>
      </c>
      <c r="F273" s="23">
        <f t="shared" si="21"/>
        <v>0.88393764045116907</v>
      </c>
      <c r="G273" s="23">
        <f t="shared" si="22"/>
        <v>6.0964972761452207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si="19"/>
        <v>1.1204906723942167</v>
      </c>
      <c r="E274" s="23">
        <f t="shared" si="20"/>
        <v>0.16426887946403057</v>
      </c>
      <c r="F274" s="23">
        <f t="shared" si="21"/>
        <v>0.88302721323879585</v>
      </c>
      <c r="G274" s="23">
        <f t="shared" si="22"/>
        <v>6.0896001002939082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si="19"/>
        <v>1.1213947487067859</v>
      </c>
      <c r="E275" s="23">
        <f t="shared" si="20"/>
        <v>0.16608214310141126</v>
      </c>
      <c r="F275" s="23">
        <f t="shared" si="21"/>
        <v>0.88212461239042872</v>
      </c>
      <c r="G275" s="23">
        <f t="shared" si="22"/>
        <v>6.0827622150790059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si="19"/>
        <v>1.1222893912178156</v>
      </c>
      <c r="E276" s="23">
        <f t="shared" si="20"/>
        <v>0.16789110459441309</v>
      </c>
      <c r="F276" s="23">
        <f t="shared" si="21"/>
        <v>0.88122970397039913</v>
      </c>
      <c r="G276" s="23">
        <f t="shared" si="22"/>
        <v>6.0759826058363569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si="19"/>
        <v>1.1231747307245883</v>
      </c>
      <c r="E277" s="23">
        <f t="shared" si="20"/>
        <v>0.16969580875703996</v>
      </c>
      <c r="F277" s="23">
        <f t="shared" si="21"/>
        <v>0.8803423568253782</v>
      </c>
      <c r="G277" s="23">
        <f t="shared" si="22"/>
        <v>6.0692602789801375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si="19"/>
        <v>1.1240508957653794</v>
      </c>
      <c r="E278" s="23">
        <f t="shared" si="20"/>
        <v>0.1714962997830328</v>
      </c>
      <c r="F278" s="23">
        <f t="shared" si="21"/>
        <v>0.87946244251491312</v>
      </c>
      <c r="G278" s="23">
        <f t="shared" si="22"/>
        <v>6.0625942614766153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si="19"/>
        <v>1.1249180126661147</v>
      </c>
      <c r="E279" s="23">
        <f t="shared" si="20"/>
        <v>0.17329262125656369</v>
      </c>
      <c r="F279" s="23">
        <f t="shared" si="21"/>
        <v>0.87858983524400869</v>
      </c>
      <c r="G279" s="23">
        <f t="shared" si="22"/>
        <v>6.0559836003333993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si="19"/>
        <v>1.1257762055859077</v>
      </c>
      <c r="E280" s="23">
        <f t="shared" si="20"/>
        <v>0.17508481616270952</v>
      </c>
      <c r="F280" s="23">
        <f t="shared" si="21"/>
        <v>0.87772441179767813</v>
      </c>
      <c r="G280" s="23">
        <f t="shared" si="22"/>
        <v>6.0494273621036232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si="19"/>
        <v>1.126625596561506</v>
      </c>
      <c r="E281" s="23">
        <f t="shared" si="20"/>
        <v>0.17687292689771064</v>
      </c>
      <c r="F281" s="23">
        <f t="shared" si="21"/>
        <v>0.8768660514774067</v>
      </c>
      <c r="G281" s="23">
        <f t="shared" si="22"/>
        <v>6.0429246324045964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si="19"/>
        <v>1.1274663055506791</v>
      </c>
      <c r="E282" s="23">
        <f t="shared" si="20"/>
        <v>0.17865699527901899</v>
      </c>
      <c r="F282" s="23">
        <f t="shared" si="21"/>
        <v>0.87601463603945262</v>
      </c>
      <c r="G282" s="23">
        <f t="shared" si="22"/>
        <v>6.0364745154503989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si="19"/>
        <v>1.1282984504745737</v>
      </c>
      <c r="E283" s="23">
        <f t="shared" si="20"/>
        <v>0.18043706255514169</v>
      </c>
      <c r="F283" s="23">
        <f t="shared" si="21"/>
        <v>0.87517004963493539</v>
      </c>
      <c r="G283" s="23">
        <f t="shared" si="22"/>
        <v>6.030076133597996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si="19"/>
        <v>1.1291221472590665</v>
      </c>
      <c r="E284" s="23">
        <f t="shared" si="20"/>
        <v>0.1822131694152839</v>
      </c>
      <c r="F284" s="23">
        <f t="shared" si="21"/>
        <v>0.87433217875164237</v>
      </c>
      <c r="G284" s="23">
        <f t="shared" si="22"/>
        <v>6.0237286269063821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>1+$E$14/$E$13*(1-$C$19^2/C285^2)</f>
        <v>1.1299375098751399</v>
      </c>
      <c r="E285" s="23">
        <f t="shared" si="20"/>
        <v>0.18398535599879684</v>
      </c>
      <c r="F285" s="23">
        <f>(D285^2+E285^2)^0.5/(D285^2+E285^2)</f>
        <v>0.87350091215750236</v>
      </c>
      <c r="G285" s="23">
        <f t="shared" si="22"/>
        <v>6.0174311527083519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>1+$E$14/$E$13*(1-$C$19^2/C286^2)</f>
        <v>1.130744650378309</v>
      </c>
      <c r="E286" s="23">
        <f t="shared" si="20"/>
        <v>0.18575366190443438</v>
      </c>
      <c r="F286" s="23">
        <f>(D286^2+E286^2)^0.5/(D286^2+E286^2)</f>
        <v>0.87267614084567058</v>
      </c>
      <c r="G286" s="23">
        <f>F286*$C$22/$C$12-$C$3</f>
        <v>6.0111828851944749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>1+$E$14/$E$13*(1-$C$19^2/C287^2)</f>
        <v>1.1315436789471223</v>
      </c>
      <c r="E287" s="23">
        <f t="shared" si="20"/>
        <v>0.18751812619942337</v>
      </c>
      <c r="F287" s="23">
        <f>(D287^2+E287^2)^0.5/(D287^2+E287^2)</f>
        <v>0.87185775798116971</v>
      </c>
      <c r="G287" s="23">
        <f>F287*$C$22/$C$12-$C$3</f>
        <v>6.0049830150088619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>1+$E$14/$E$13*(1-$C$19^2/C288^2)</f>
        <v>1.1323347039207643</v>
      </c>
      <c r="E288" s="23">
        <f t="shared" si="20"/>
        <v>0.18927878742835239</v>
      </c>
      <c r="F288" s="23">
        <f>(D288^2+E288^2)^0.5/(D288^2+E288^2)</f>
        <v>0.87104565884903984</v>
      </c>
      <c r="G288" s="23">
        <f>F288*$C$22/$C$12-$C$3</f>
        <v>5.9988307488563626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>1+$E$14/$E$13*(1-$C$19^2/C289^2)</f>
        <v>1.1331178318357806</v>
      </c>
      <c r="E289" s="23">
        <f t="shared" si="20"/>
        <v>0.19103568362188184</v>
      </c>
      <c r="F289" s="23">
        <f>(D289^2+E289^2)^0.5/(D289^2+E289^2)</f>
        <v>0.87023974080394428</v>
      </c>
      <c r="G289" s="23">
        <f>F289*$C$22/$C$12-$C$3</f>
        <v>5.9927253091207904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si="25">1+$E$14/$E$13*(1-$C$19^2/C290^2)</f>
        <v>1.1338931674619512</v>
      </c>
      <c r="E290" s="23">
        <f t="shared" ref="E290:E353" si="26">$C$20*(C290/$C$19-$C$19/C290)</f>
        <v>0.19278885230528164</v>
      </c>
      <c r="F290" s="23">
        <f t="shared" ref="F290:F353" si="27">(D290^2+E290^2)^0.5/(D290^2+E290^2)</f>
        <v>0.8694399032211888</v>
      </c>
      <c r="G290" s="23">
        <f t="shared" ref="G290:G353" si="28">F290*$C$22/$C$12-$C$3</f>
        <v>5.986665933493855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si="25"/>
        <v>1.1346608138373344</v>
      </c>
      <c r="E291" s="23">
        <f t="shared" si="26"/>
        <v>0.19453833050679806</v>
      </c>
      <c r="F291" s="23">
        <f t="shared" si="27"/>
        <v>0.8686460474491029</v>
      </c>
      <c r="G291" s="23">
        <f t="shared" si="28"/>
        <v>5.9806518746144164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si="25"/>
        <v>1.1354208723025003</v>
      </c>
      <c r="E292" s="23">
        <f t="shared" si="26"/>
        <v>0.19628415476585573</v>
      </c>
      <c r="F292" s="23">
        <f t="shared" si="27"/>
        <v>0.86785807676274573</v>
      </c>
      <c r="G292" s="23">
        <f t="shared" si="28"/>
        <v>5.9746823997177714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si="25"/>
        <v>1.1361734425339796</v>
      </c>
      <c r="E293" s="23">
        <f t="shared" si="26"/>
        <v>0.19802636114109726</v>
      </c>
      <c r="F293" s="23">
        <f t="shared" si="27"/>
        <v>0.86707589631888915</v>
      </c>
      <c r="G293" s="23">
        <f t="shared" si="28"/>
        <v>5.9687567902946146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si="25"/>
        <v>1.1369186225769443</v>
      </c>
      <c r="E294" s="23">
        <f t="shared" si="26"/>
        <v>0.19976498521826519</v>
      </c>
      <c r="F294" s="23">
        <f t="shared" si="27"/>
        <v>0.86629941311224068</v>
      </c>
      <c r="G294" s="23">
        <f t="shared" si="28"/>
        <v>5.9628743417593997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si="25"/>
        <v>1.137656508877144</v>
      </c>
      <c r="E295" s="23">
        <f t="shared" si="26"/>
        <v>0.20150006211792879</v>
      </c>
      <c r="F295" s="23">
        <f t="shared" si="27"/>
        <v>0.86552853593286483</v>
      </c>
      <c r="G295" s="23">
        <f t="shared" si="28"/>
        <v>5.9570343631277645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si="25"/>
        <v>1.1383871963121122</v>
      </c>
      <c r="E296" s="23">
        <f t="shared" si="26"/>
        <v>0.20323162650306048</v>
      </c>
      <c r="F296" s="23">
        <f t="shared" si="27"/>
        <v>0.86476317532476632</v>
      </c>
      <c r="G296" s="23">
        <f t="shared" si="28"/>
        <v>5.9512361767027748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si="25"/>
        <v>1.1391107782216674</v>
      </c>
      <c r="E297" s="23">
        <f t="shared" si="26"/>
        <v>0.204959712586464</v>
      </c>
      <c r="F297" s="23">
        <f t="shared" si="27"/>
        <v>0.86400324354559943</v>
      </c>
      <c r="G297" s="23">
        <f t="shared" si="28"/>
        <v>5.9454791177696924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si="25"/>
        <v>1.1398273464377233</v>
      </c>
      <c r="E298" s="23">
        <f t="shared" si="26"/>
        <v>0.20668435413805922</v>
      </c>
      <c r="F298" s="23">
        <f t="shared" si="27"/>
        <v>0.8632486545274648</v>
      </c>
      <c r="G298" s="23">
        <f t="shared" si="28"/>
        <v>5.9397625342989766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si="25"/>
        <v>1.140536991313426</v>
      </c>
      <c r="E299" s="23">
        <f t="shared" si="26"/>
        <v>0.20840558449202484</v>
      </c>
      <c r="F299" s="23">
        <f t="shared" si="27"/>
        <v>0.86249932383876493</v>
      </c>
      <c r="G299" s="23">
        <f t="shared" si="28"/>
        <v>5.9340857866573105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si="25"/>
        <v>1.1412398017516387</v>
      </c>
      <c r="E300" s="23">
        <f t="shared" si="26"/>
        <v>0.21012343655380428</v>
      </c>
      <c r="F300" s="23">
        <f t="shared" si="27"/>
        <v>0.86175516864708024</v>
      </c>
      <c r="G300" s="23">
        <f t="shared" si="28"/>
        <v>5.928448247326366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si="25"/>
        <v>1.1419358652327853</v>
      </c>
      <c r="E301" s="23">
        <f t="shared" si="26"/>
        <v>0.21183794280697621</v>
      </c>
      <c r="F301" s="23">
        <f t="shared" si="27"/>
        <v>0.8610161076830396</v>
      </c>
      <c r="G301" s="23">
        <f t="shared" si="28"/>
        <v>5.922849300629089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si="25"/>
        <v>1.142625267842075</v>
      </c>
      <c r="E302" s="23">
        <f t="shared" si="26"/>
        <v>0.21354913531999381</v>
      </c>
      <c r="F302" s="23">
        <f t="shared" si="27"/>
        <v>0.86028206120514872</v>
      </c>
      <c r="G302" s="23">
        <f t="shared" si="28"/>
        <v>5.9172883424632481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si="25"/>
        <v>1.14330809429612</v>
      </c>
      <c r="E303" s="23">
        <f t="shared" si="26"/>
        <v>0.21525704575279475</v>
      </c>
      <c r="F303" s="23">
        <f t="shared" si="27"/>
        <v>0.85955295096555262</v>
      </c>
      <c r="G303" s="23">
        <f t="shared" si="28"/>
        <v>5.9117647800420663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si="25"/>
        <v>1.1439844279689619</v>
      </c>
      <c r="E304" s="23">
        <f t="shared" si="26"/>
        <v>0.21696170536328596</v>
      </c>
      <c r="F304" s="23">
        <f t="shared" si="27"/>
        <v>0.85882870017670121</v>
      </c>
      <c r="G304" s="23">
        <f t="shared" si="28"/>
        <v>5.9062780316416763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si="25"/>
        <v>1.1446543509175238</v>
      </c>
      <c r="E305" s="23">
        <f t="shared" si="26"/>
        <v>0.21866314501370446</v>
      </c>
      <c r="F305" s="23">
        <f t="shared" si="27"/>
        <v>0.8581092334788879</v>
      </c>
      <c r="G305" s="23">
        <f t="shared" si="28"/>
        <v>5.9008275263552115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si="25"/>
        <v>1.1453179439064998</v>
      </c>
      <c r="E306" s="23">
        <f t="shared" si="26"/>
        <v>0.22036139517685857</v>
      </c>
      <c r="F306" s="23">
        <f t="shared" si="27"/>
        <v>0.85739447690864212</v>
      </c>
      <c r="G306" s="23">
        <f t="shared" si="28"/>
        <v>5.8954127038533493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si="25"/>
        <v>1.1459752864326989</v>
      </c>
      <c r="E307" s="23">
        <f t="shared" si="26"/>
        <v>0.22205648594225072</v>
      </c>
      <c r="F307" s="23">
        <f t="shared" si="27"/>
        <v>0.85668435786794139</v>
      </c>
      <c r="G307" s="23">
        <f t="shared" si="28"/>
        <v>5.8900330141510713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si="25"/>
        <v>1.1466264567488551</v>
      </c>
      <c r="E308" s="23">
        <f t="shared" si="26"/>
        <v>0.22374844702208566</v>
      </c>
      <c r="F308" s="23">
        <f t="shared" si="27"/>
        <v>0.85597880509422386</v>
      </c>
      <c r="G308" s="23">
        <f t="shared" si="28"/>
        <v>5.884687917380484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si="25"/>
        <v>1.1472715318869164</v>
      </c>
      <c r="E309" s="23">
        <f t="shared" si="26"/>
        <v>0.22543730775716544</v>
      </c>
      <c r="F309" s="23">
        <f t="shared" si="27"/>
        <v>0.85527774863117745</v>
      </c>
      <c r="G309" s="23">
        <f t="shared" si="28"/>
        <v>5.8793768835695266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si="25"/>
        <v>1.1479105876808284</v>
      </c>
      <c r="E310" s="23">
        <f t="shared" si="26"/>
        <v>0.2271230971226747</v>
      </c>
      <c r="F310" s="23">
        <f t="shared" si="27"/>
        <v>0.8545811198002784</v>
      </c>
      <c r="G310" s="23">
        <f t="shared" si="28"/>
        <v>5.874099392426352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si="25"/>
        <v>1.1485436987888222</v>
      </c>
      <c r="E311" s="23">
        <f t="shared" si="26"/>
        <v>0.2288058437338579</v>
      </c>
      <c r="F311" s="23">
        <f t="shared" si="27"/>
        <v>0.85388885117306146</v>
      </c>
      <c r="G311" s="23">
        <f t="shared" si="28"/>
        <v>5.8688549331292537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si="25"/>
        <v>1.1491709387152207</v>
      </c>
      <c r="E312" s="23">
        <f t="shared" si="26"/>
        <v>0.23048557585159107</v>
      </c>
      <c r="F312" s="23">
        <f t="shared" si="27"/>
        <v>0.85320087654409738</v>
      </c>
      <c r="G312" s="23">
        <f t="shared" si="28"/>
        <v>5.8636430041219496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si="25"/>
        <v>1.1497923798317735</v>
      </c>
      <c r="E313" s="23">
        <f t="shared" si="26"/>
        <v>0.23216232138785065</v>
      </c>
      <c r="F313" s="23">
        <f t="shared" si="27"/>
        <v>0.8525171309046583</v>
      </c>
      <c r="G313" s="23">
        <f t="shared" si="28"/>
        <v>5.8584631129140785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si="25"/>
        <v>1.150408093398535</v>
      </c>
      <c r="E314" s="23">
        <f t="shared" si="26"/>
        <v>0.233836107911081</v>
      </c>
      <c r="F314" s="23">
        <f t="shared" si="27"/>
        <v>0.85183755041705034</v>
      </c>
      <c r="G314" s="23">
        <f t="shared" si="28"/>
        <v>5.8533147758867452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si="25"/>
        <v>1.1510181495842924</v>
      </c>
      <c r="E315" s="23">
        <f t="shared" si="26"/>
        <v>0.23550696265146334</v>
      </c>
      <c r="F315" s="23">
        <f t="shared" si="27"/>
        <v>0.85116207238959252</v>
      </c>
      <c r="G315" s="23">
        <f t="shared" si="28"/>
        <v>5.8481975181029737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si="25"/>
        <v>1.1516226174865589</v>
      </c>
      <c r="E316" s="23">
        <f t="shared" si="26"/>
        <v>0.23717491250608813</v>
      </c>
      <c r="F316" s="23">
        <f t="shared" si="27"/>
        <v>0.85049063525222712</v>
      </c>
      <c r="G316" s="23">
        <f t="shared" si="28"/>
        <v>5.8431108731229333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si="25"/>
        <v>1.15222156515114</v>
      </c>
      <c r="E317" s="23">
        <f t="shared" si="26"/>
        <v>0.23883998404403231</v>
      </c>
      <c r="F317" s="23">
        <f t="shared" si="27"/>
        <v>0.84982317853273903</v>
      </c>
      <c r="G317" s="23">
        <f t="shared" si="28"/>
        <v>5.8380543828237803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si="25"/>
        <v>1.1528150595912847</v>
      </c>
      <c r="E318" s="23">
        <f t="shared" si="26"/>
        <v>0.24050220351134474</v>
      </c>
      <c r="F318" s="23">
        <f t="shared" si="27"/>
        <v>0.84915964283356826</v>
      </c>
      <c r="G318" s="23">
        <f t="shared" si="28"/>
        <v>5.8330275972240022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si="25"/>
        <v>1.1534031668064302</v>
      </c>
      <c r="E319" s="23">
        <f t="shared" si="26"/>
        <v>0.24216159683594005</v>
      </c>
      <c r="F319" s="23">
        <f t="shared" si="27"/>
        <v>0.84849996980919895</v>
      </c>
      <c r="G319" s="23">
        <f t="shared" si="28"/>
        <v>5.8280300743121138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si="25"/>
        <v>1.1539859518005517</v>
      </c>
      <c r="E320" s="23">
        <f t="shared" si="26"/>
        <v>0.24381818963240509</v>
      </c>
      <c r="F320" s="23">
        <f t="shared" si="27"/>
        <v>0.84784410214410866</v>
      </c>
      <c r="G320" s="23">
        <f t="shared" si="28"/>
        <v>5.8230613798796114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si="25"/>
        <v>1.1545634786001258</v>
      </c>
      <c r="E321" s="23">
        <f t="shared" si="26"/>
        <v>0.2454720072067168</v>
      </c>
      <c r="F321" s="23">
        <f t="shared" si="27"/>
        <v>0.84719198353125913</v>
      </c>
      <c r="G321" s="23">
        <f t="shared" si="28"/>
        <v>5.8181210873580236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si="25"/>
        <v>1.1551358102717155</v>
      </c>
      <c r="E322" s="23">
        <f t="shared" si="26"/>
        <v>0.24712307456087634</v>
      </c>
      <c r="F322" s="23">
        <f t="shared" si="27"/>
        <v>0.84654355865111819</v>
      </c>
      <c r="G322" s="23">
        <f t="shared" si="28"/>
        <v>5.8132087776599866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si="25"/>
        <v>1.1557030089391898</v>
      </c>
      <c r="E323" s="23">
        <f t="shared" si="26"/>
        <v>0.24877141639746025</v>
      </c>
      <c r="F323" s="23">
        <f t="shared" si="27"/>
        <v>0.84589877315119211</v>
      </c>
      <c r="G323" s="23">
        <f t="shared" si="28"/>
        <v>5.8083240390241828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si="25"/>
        <v>1.1562651358005813</v>
      </c>
      <c r="E324" s="23">
        <f t="shared" si="26"/>
        <v>0.25041705712408852</v>
      </c>
      <c r="F324" s="23">
        <f t="shared" si="27"/>
        <v>0.84525757362605836</v>
      </c>
      <c r="G324" s="23">
        <f t="shared" si="28"/>
        <v>5.8034664668640792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si="25"/>
        <v>1.1568222511445954</v>
      </c>
      <c r="E325" s="23">
        <f t="shared" si="26"/>
        <v>0.25206002085781437</v>
      </c>
      <c r="F325" s="23">
        <f t="shared" si="27"/>
        <v>0.84461990759788286</v>
      </c>
      <c r="G325" s="23">
        <f t="shared" si="28"/>
        <v>5.7986356636203249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si="25"/>
        <v>1.1573744143667748</v>
      </c>
      <c r="E326" s="23">
        <f t="shared" si="26"/>
        <v>0.25370033142943499</v>
      </c>
      <c r="F326" s="23">
        <f t="shared" si="27"/>
        <v>0.84398572349740852</v>
      </c>
      <c r="G326" s="23">
        <f t="shared" si="28"/>
        <v>5.7938312386167317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si="25"/>
        <v>1.1579216839853319</v>
      </c>
      <c r="E327" s="23">
        <f t="shared" si="26"/>
        <v>0.25533801238772647</v>
      </c>
      <c r="F327" s="23">
        <f t="shared" si="27"/>
        <v>0.84335497064540155</v>
      </c>
      <c r="G327" s="23">
        <f t="shared" si="28"/>
        <v>5.7890528079197088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si="25"/>
        <v>1.1584641176566532</v>
      </c>
      <c r="E328" s="23">
        <f t="shared" si="26"/>
        <v>0.2569730870036035</v>
      </c>
      <c r="F328" s="23">
        <f t="shared" si="27"/>
        <v>0.84272759923454321</v>
      </c>
      <c r="G328" s="23">
        <f t="shared" si="28"/>
        <v>5.7842999942010849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si="25"/>
        <v>1.1590017721904866</v>
      </c>
      <c r="E329" s="23">
        <f t="shared" si="26"/>
        <v>0.25860557827420472</v>
      </c>
      <c r="F329" s="23">
        <f t="shared" si="27"/>
        <v>0.84210356031175504</v>
      </c>
      <c r="G329" s="23">
        <f t="shared" si="28"/>
        <v>5.7795724266042052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si="25"/>
        <v>1.1595347035648149</v>
      </c>
      <c r="E330" s="23">
        <f t="shared" si="26"/>
        <v>0.26023550892690805</v>
      </c>
      <c r="F330" s="23">
        <f t="shared" si="27"/>
        <v>0.84148280576094447</v>
      </c>
      <c r="G330" s="23">
        <f t="shared" si="28"/>
        <v>5.7748697406132168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si="25"/>
        <v>1.1600629669404283</v>
      </c>
      <c r="E331" s="23">
        <f t="shared" si="26"/>
        <v>0.26186290142327401</v>
      </c>
      <c r="F331" s="23">
        <f t="shared" si="27"/>
        <v>0.84086528828616103</v>
      </c>
      <c r="G331" s="23">
        <f t="shared" si="28"/>
        <v>5.7701915779254627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si="25"/>
        <v>1.160586616675197</v>
      </c>
      <c r="E332" s="23">
        <f t="shared" si="26"/>
        <v>0.26348777796292083</v>
      </c>
      <c r="F332" s="23">
        <f t="shared" si="27"/>
        <v>0.8402509613951501</v>
      </c>
      <c r="G332" s="23">
        <f t="shared" si="28"/>
        <v>5.7655375863268947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si="25"/>
        <v>1.1611057063380565</v>
      </c>
      <c r="E333" s="23">
        <f t="shared" si="26"/>
        <v>0.26511016048733121</v>
      </c>
      <c r="F333" s="23">
        <f t="shared" si="27"/>
        <v>0.83963977938329415</v>
      </c>
      <c r="G333" s="23">
        <f t="shared" si="28"/>
        <v>5.76090741957041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si="25"/>
        <v>1.1616202887227074</v>
      </c>
      <c r="E334" s="23">
        <f t="shared" si="26"/>
        <v>0.26673007068359444</v>
      </c>
      <c r="F334" s="23">
        <f t="shared" si="27"/>
        <v>0.83903169731793192</v>
      </c>
      <c r="G334" s="23">
        <f t="shared" si="28"/>
        <v>5.7563007372570603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si="25"/>
        <v>1.1621304158610399</v>
      </c>
      <c r="E335" s="23">
        <f t="shared" si="26"/>
        <v>0.26834752998808148</v>
      </c>
      <c r="F335" s="23">
        <f t="shared" si="27"/>
        <v>0.83842667102304336</v>
      </c>
      <c r="G335" s="23">
        <f t="shared" si="28"/>
        <v>5.751717204720026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si="25"/>
        <v>1.1626361390362867</v>
      </c>
      <c r="E336" s="23">
        <f t="shared" si="26"/>
        <v>0.26996255959005888</v>
      </c>
      <c r="F336" s="23">
        <f t="shared" si="27"/>
        <v>0.83782465706429177</v>
      </c>
      <c r="G336" s="23">
        <f t="shared" si="28"/>
        <v>5.7471564929113015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si="25"/>
        <v>1.163137508795913</v>
      </c>
      <c r="E337" s="23">
        <f t="shared" si="26"/>
        <v>0.27157518043523726</v>
      </c>
      <c r="F337" s="23">
        <f t="shared" si="27"/>
        <v>0.83722561273441376</v>
      </c>
      <c r="G337" s="23">
        <f t="shared" si="28"/>
        <v>5.7426182782910136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si="25"/>
        <v>1.1636345749642469</v>
      </c>
      <c r="E338" s="23">
        <f t="shared" si="26"/>
        <v>0.27318541322926315</v>
      </c>
      <c r="F338" s="23">
        <f t="shared" si="27"/>
        <v>0.83662949603894665</v>
      </c>
      <c r="G338" s="23">
        <f t="shared" si="28"/>
        <v>5.7381022427192931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si="25"/>
        <v>1.1641273866548592</v>
      </c>
      <c r="E339" s="23">
        <f t="shared" si="26"/>
        <v>0.27479327844114576</v>
      </c>
      <c r="F339" s="23">
        <f t="shared" si="27"/>
        <v>0.83603626568228517</v>
      </c>
      <c r="G339" s="23">
        <f t="shared" si="28"/>
        <v>5.7336080733506458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si="25"/>
        <v>1.1646159922826946</v>
      </c>
      <c r="E340" s="23">
        <f t="shared" si="26"/>
        <v>0.27639879630663056</v>
      </c>
      <c r="F340" s="23">
        <f t="shared" si="27"/>
        <v>0.83544588105405826</v>
      </c>
      <c r="G340" s="23">
        <f t="shared" si="28"/>
        <v>5.7291354625307447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si="25"/>
        <v>1.1651004395759641</v>
      </c>
      <c r="E341" s="23">
        <f t="shared" si="26"/>
        <v>0.27800198683151012</v>
      </c>
      <c r="F341" s="23">
        <f t="shared" si="27"/>
        <v>0.83485830221581858</v>
      </c>
      <c r="G341" s="23">
        <f t="shared" si="28"/>
        <v>5.7246841076955954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si="25"/>
        <v>1.1655807755878007</v>
      </c>
      <c r="E342" s="23">
        <f t="shared" si="26"/>
        <v>0.27960286979488347</v>
      </c>
      <c r="F342" s="23">
        <f t="shared" si="27"/>
        <v>0.83427348988803363</v>
      </c>
      <c r="G342" s="23">
        <f t="shared" si="28"/>
        <v>5.7202537112729823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si="25"/>
        <v>1.166057046707685</v>
      </c>
      <c r="E343" s="23">
        <f t="shared" si="26"/>
        <v>0.28120146475235658</v>
      </c>
      <c r="F343" s="23">
        <f t="shared" si="27"/>
        <v>0.83369140543737508</v>
      </c>
      <c r="G343" s="23">
        <f t="shared" si="28"/>
        <v>5.7158439805861754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si="25"/>
        <v>1.1665292986726463</v>
      </c>
      <c r="E344" s="23">
        <f t="shared" si="26"/>
        <v>0.28279779103919023</v>
      </c>
      <c r="F344" s="23">
        <f t="shared" si="27"/>
        <v>0.83311201086429343</v>
      </c>
      <c r="G344" s="23">
        <f t="shared" si="28"/>
        <v>5.7114546277597995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si="25"/>
        <v>1.1669975765782434</v>
      </c>
      <c r="E345" s="23">
        <f t="shared" si="26"/>
        <v>0.28439186777339587</v>
      </c>
      <c r="F345" s="23">
        <f t="shared" si="27"/>
        <v>0.83253526879087481</v>
      </c>
      <c r="G345" s="23">
        <f t="shared" si="28"/>
        <v>5.7070853696278405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si="25"/>
        <v>1.1674619248893303</v>
      </c>
      <c r="E346" s="23">
        <f t="shared" si="26"/>
        <v>0.28598371385877658</v>
      </c>
      <c r="F346" s="23">
        <f t="shared" si="27"/>
        <v>0.83196114244897057</v>
      </c>
      <c r="G346" s="23">
        <f t="shared" si="28"/>
        <v>5.7027359276437171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si="25"/>
        <v>1.1679223874506122</v>
      </c>
      <c r="E347" s="23">
        <f t="shared" si="26"/>
        <v>0.287573347987921</v>
      </c>
      <c r="F347" s="23">
        <f t="shared" si="27"/>
        <v>0.83138959566859183</v>
      </c>
      <c r="G347" s="23">
        <f t="shared" si="28"/>
        <v>5.6984060277923625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si="25"/>
        <v>1.1683790074969953</v>
      </c>
      <c r="E348" s="23">
        <f t="shared" si="26"/>
        <v>0.28916078864514239</v>
      </c>
      <c r="F348" s="23">
        <f t="shared" si="27"/>
        <v>0.83082059286656429</v>
      </c>
      <c r="G348" s="23">
        <f t="shared" si="28"/>
        <v>5.6940954005042759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si="25"/>
        <v>1.1688318276637366</v>
      </c>
      <c r="E349" s="23">
        <f t="shared" si="26"/>
        <v>0.29074605410937387</v>
      </c>
      <c r="F349" s="23">
        <f t="shared" si="27"/>
        <v>0.83025409903543523</v>
      </c>
      <c r="G349" s="23">
        <f t="shared" si="28"/>
        <v>5.6898037805714798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si="25"/>
        <v>1.1692808899963953</v>
      </c>
      <c r="E350" s="23">
        <f t="shared" si="26"/>
        <v>0.29232916245701107</v>
      </c>
      <c r="F350" s="23">
        <f t="shared" si="27"/>
        <v>0.82969007973262621</v>
      </c>
      <c r="G350" s="23">
        <f t="shared" si="28"/>
        <v>5.6855309070653508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si="25"/>
        <v>1.1697262359605953</v>
      </c>
      <c r="E351" s="23">
        <f t="shared" si="26"/>
        <v>0.29391013156471146</v>
      </c>
      <c r="F351" s="23">
        <f t="shared" si="27"/>
        <v>0.82912850106982483</v>
      </c>
      <c r="G351" s="23">
        <f t="shared" si="28"/>
        <v>5.6812765232562485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si="25"/>
        <v>1.1701679064515953</v>
      </c>
      <c r="E352" s="23">
        <f t="shared" si="26"/>
        <v>0.29548897911214334</v>
      </c>
      <c r="F352" s="23">
        <f t="shared" si="27"/>
        <v>0.82856932970261288</v>
      </c>
      <c r="G352" s="23">
        <f t="shared" si="28"/>
        <v>5.6770403765349462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si="25"/>
        <v>1.1706059418036789</v>
      </c>
      <c r="E353" s="23">
        <f t="shared" si="26"/>
        <v>0.29706572258469383</v>
      </c>
      <c r="F353" s="23">
        <f t="shared" si="27"/>
        <v>0.82801253282031839</v>
      </c>
      <c r="G353" s="23">
        <f t="shared" si="28"/>
        <v>5.672822218335746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si="31">1+$E$14/$E$13*(1-$C$19^2/C354^2)</f>
        <v>1.1710403817993638</v>
      </c>
      <c r="E354" s="23">
        <f t="shared" ref="E354:E417" si="32">$C$20*(C354/$C$19-$C$19/C354)</f>
        <v>0.29864037927612902</v>
      </c>
      <c r="F354" s="23">
        <f t="shared" ref="F354:F417" si="33">(D354^2+E354^2)^0.5/(D354^2+E354^2)</f>
        <v>0.82745807813609151</v>
      </c>
      <c r="G354" s="23">
        <f t="shared" ref="G354:G417" si="34">F354*$C$22/$C$12-$C$3</f>
        <v>5.6686218040613001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si="31"/>
        <v>1.1714712656784336</v>
      </c>
      <c r="E355" s="23">
        <f t="shared" si="32"/>
        <v>0.30021296629121219</v>
      </c>
      <c r="F355" s="23">
        <f t="shared" si="33"/>
        <v>0.82690593387719724</v>
      </c>
      <c r="G355" s="23">
        <f t="shared" si="34"/>
        <v>5.6644388930090699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si="31"/>
        <v>1.1718986321467992</v>
      </c>
      <c r="E356" s="23">
        <f t="shared" si="32"/>
        <v>0.30178350054827857</v>
      </c>
      <c r="F356" s="23">
        <f t="shared" si="33"/>
        <v>0.82635606877551826</v>
      </c>
      <c r="G356" s="23">
        <f t="shared" si="34"/>
        <v>5.6602732482993812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si="31"/>
        <v>1.1723225193851921</v>
      </c>
      <c r="E357" s="23">
        <f t="shared" si="32"/>
        <v>0.30335199878176866</v>
      </c>
      <c r="F357" s="23">
        <f t="shared" si="33"/>
        <v>0.82580845205826348</v>
      </c>
      <c r="G357" s="23">
        <f t="shared" si="34"/>
        <v>5.6561246368050266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si="31"/>
        <v>1.172742965057691</v>
      </c>
      <c r="E358" s="23">
        <f t="shared" si="32"/>
        <v>0.30491847754471951</v>
      </c>
      <c r="F358" s="23">
        <f t="shared" si="33"/>
        <v>0.82526305343887607</v>
      </c>
      <c r="G358" s="23">
        <f t="shared" si="34"/>
        <v>5.6519928290823955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si="31"/>
        <v>1.1731600063200895</v>
      </c>
      <c r="E359" s="23">
        <f t="shared" si="32"/>
        <v>0.30648295321121649</v>
      </c>
      <c r="F359" s="23">
        <f t="shared" si="33"/>
        <v>0.82471984310813995</v>
      </c>
      <c r="G359" s="23">
        <f t="shared" si="34"/>
        <v>5.6478775993040902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si="31"/>
        <v>1.1735736798281053</v>
      </c>
      <c r="E360" s="23">
        <f t="shared" si="32"/>
        <v>0.3080454419788054</v>
      </c>
      <c r="F360" s="23">
        <f t="shared" si="33"/>
        <v>0.82417879172547304</v>
      </c>
      <c r="G360" s="23">
        <f t="shared" si="34"/>
        <v>5.6437787251929779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si="31"/>
        <v>1.1739840217454347</v>
      </c>
      <c r="E361" s="23">
        <f t="shared" si="32"/>
        <v>0.3096059598708642</v>
      </c>
      <c r="F361" s="23">
        <f t="shared" si="33"/>
        <v>0.8236398704104092</v>
      </c>
      <c r="G361" s="23">
        <f t="shared" si="34"/>
        <v>5.639695987957646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si="31"/>
        <v>1.1743910677516567</v>
      </c>
      <c r="E362" s="23">
        <f t="shared" si="32"/>
        <v>0.31116452273893891</v>
      </c>
      <c r="F362" s="23">
        <f t="shared" si="33"/>
        <v>0.82310305073426049</v>
      </c>
      <c r="G362" s="23">
        <f t="shared" si="34"/>
        <v>5.6356291722292466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si="31"/>
        <v>1.174794853049989</v>
      </c>
      <c r="E363" s="23">
        <f t="shared" si="32"/>
        <v>0.31272114626504</v>
      </c>
      <c r="F363" s="23">
        <f t="shared" si="33"/>
        <v>0.82256830471195741</v>
      </c>
      <c r="G363" s="23">
        <f t="shared" si="34"/>
        <v>5.631578065999677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si="31"/>
        <v>1.1751954123748996</v>
      </c>
      <c r="E364" s="23">
        <f t="shared" si="32"/>
        <v>0.31427584596390323</v>
      </c>
      <c r="F364" s="23">
        <f t="shared" si="33"/>
        <v>0.82203560479405957</v>
      </c>
      <c r="G364" s="23">
        <f t="shared" si="34"/>
        <v>5.6275424605610578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si="31"/>
        <v>1.1755927799995773</v>
      </c>
      <c r="E365" s="23">
        <f t="shared" si="32"/>
        <v>0.31582863718521409</v>
      </c>
      <c r="F365" s="23">
        <f t="shared" si="33"/>
        <v>0.82150492385893648</v>
      </c>
      <c r="G365" s="23">
        <f t="shared" si="34"/>
        <v>5.6235221504464885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si="31"/>
        <v>1.1759869897432631</v>
      </c>
      <c r="E366" s="23">
        <f t="shared" si="32"/>
        <v>0.31737953511579653</v>
      </c>
      <c r="F366" s="23">
        <f t="shared" si="33"/>
        <v>0.82097623520511298</v>
      </c>
      <c r="G366" s="23">
        <f t="shared" si="34"/>
        <v>5.6195169333720685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si="31"/>
        <v>1.1763780749784458</v>
      </c>
      <c r="E367" s="23">
        <f t="shared" si="32"/>
        <v>0.31892855478176746</v>
      </c>
      <c r="F367" s="23">
        <f t="shared" si="33"/>
        <v>0.82044951254377252</v>
      </c>
      <c r="G367" s="23">
        <f t="shared" si="34"/>
        <v>5.6155266101800949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si="31"/>
        <v>1.1767660686379255</v>
      </c>
      <c r="E368" s="23">
        <f t="shared" si="32"/>
        <v>0.32047571105065681</v>
      </c>
      <c r="F368" s="23">
        <f t="shared" si="33"/>
        <v>0.81992472999142052</v>
      </c>
      <c r="G368" s="23">
        <f t="shared" si="34"/>
        <v>5.6115509847834888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si="31"/>
        <v>1.1771510032217469</v>
      </c>
      <c r="E369" s="23">
        <f t="shared" si="32"/>
        <v>0.32202101863349419</v>
      </c>
      <c r="F369" s="23">
        <f t="shared" si="33"/>
        <v>0.81940186206269705</v>
      </c>
      <c r="G369" s="23">
        <f t="shared" si="34"/>
        <v>5.6075898641113415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si="31"/>
        <v>1.1775329108040056</v>
      </c>
      <c r="E370" s="23">
        <f t="shared" si="32"/>
        <v>0.32356449208686261</v>
      </c>
      <c r="F370" s="23">
        <f t="shared" si="33"/>
        <v>0.81888088366334011</v>
      </c>
      <c r="G370" s="23">
        <f t="shared" si="34"/>
        <v>5.6036430580556074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si="31"/>
        <v>1.1779118230395291</v>
      </c>
      <c r="E371" s="23">
        <f t="shared" si="32"/>
        <v>0.32510614581492037</v>
      </c>
      <c r="F371" s="23">
        <f t="shared" si="33"/>
        <v>0.81836177008329469</v>
      </c>
      <c r="G371" s="23">
        <f t="shared" si="34"/>
        <v>5.5997103794188998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si="31"/>
        <v>1.1782877711704371</v>
      </c>
      <c r="E372" s="23">
        <f t="shared" si="32"/>
        <v>0.32664599407139033</v>
      </c>
      <c r="F372" s="23">
        <f t="shared" si="33"/>
        <v>0.81784449698996287</v>
      </c>
      <c r="G372" s="23">
        <f t="shared" si="34"/>
        <v>5.5957916438633557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si="31"/>
        <v>1.1786607860325808</v>
      </c>
      <c r="E373" s="23">
        <f t="shared" si="32"/>
        <v>0.32818405096151931</v>
      </c>
      <c r="F373" s="23">
        <f t="shared" si="33"/>
        <v>0.81732904042159349</v>
      </c>
      <c r="G373" s="23">
        <f t="shared" si="34"/>
        <v>5.5918866698605569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si="31"/>
        <v>1.1790308980618671</v>
      </c>
      <c r="E374" s="23">
        <f t="shared" si="32"/>
        <v>0.32972033044400639</v>
      </c>
      <c r="F374" s="23">
        <f t="shared" si="33"/>
        <v>0.8168153767808054</v>
      </c>
      <c r="G374" s="23">
        <f t="shared" si="34"/>
        <v>5.5879952786424658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si="31"/>
        <v>1.1793981373004661</v>
      </c>
      <c r="E375" s="23">
        <f t="shared" si="32"/>
        <v>0.33125484633289987</v>
      </c>
      <c r="F375" s="23">
        <f t="shared" si="33"/>
        <v>0.81630348282824583</v>
      </c>
      <c r="G375" s="23">
        <f t="shared" si="34"/>
        <v>5.5841172941533781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si="31"/>
        <v>1.1797625334029087</v>
      </c>
      <c r="E376" s="23">
        <f t="shared" si="32"/>
        <v>0.33278761229946868</v>
      </c>
      <c r="F376" s="23">
        <f t="shared" si="33"/>
        <v>0.81579333567637458</v>
      </c>
      <c r="G376" s="23">
        <f t="shared" si="34"/>
        <v>5.580252543002838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si="31"/>
        <v>1.180124115642073</v>
      </c>
      <c r="E377" s="23">
        <f t="shared" si="32"/>
        <v>0.33431864187403965</v>
      </c>
      <c r="F377" s="23">
        <f t="shared" si="33"/>
        <v>0.81528491278337667</v>
      </c>
      <c r="G377" s="23">
        <f t="shared" si="34"/>
        <v>5.5764008544195205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si="31"/>
        <v>1.1804829129150631</v>
      </c>
      <c r="E378" s="23">
        <f t="shared" si="32"/>
        <v>0.33584794844781096</v>
      </c>
      <c r="F378" s="23">
        <f t="shared" si="33"/>
        <v>0.81477819194719647</v>
      </c>
      <c r="G378" s="23">
        <f t="shared" si="34"/>
        <v>5.5725620602060335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si="31"/>
        <v>1.1808389537489825</v>
      </c>
      <c r="E379" s="23">
        <f t="shared" si="32"/>
        <v>0.3373755452746347</v>
      </c>
      <c r="F379" s="23">
        <f t="shared" si="33"/>
        <v>0.81427315129969347</v>
      </c>
      <c r="G379" s="23">
        <f t="shared" si="34"/>
        <v>5.5687359946946478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si="31"/>
        <v>1.1811922663066061</v>
      </c>
      <c r="E380" s="23">
        <f t="shared" si="32"/>
        <v>0.3389014454727739</v>
      </c>
      <c r="F380" s="23">
        <f t="shared" si="33"/>
        <v>0.81376976930091327</v>
      </c>
      <c r="G380" s="23">
        <f t="shared" si="34"/>
        <v>5.5649224947038887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si="31"/>
        <v>1.1815428783919477</v>
      </c>
      <c r="E381" s="23">
        <f t="shared" si="32"/>
        <v>0.34042566202663188</v>
      </c>
      <c r="F381" s="23">
        <f t="shared" si="33"/>
        <v>0.81326802473347604</v>
      </c>
      <c r="G381" s="23">
        <f t="shared" si="34"/>
        <v>5.5611213994960309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si="31"/>
        <v>1.1818908174557312</v>
      </c>
      <c r="E382" s="23">
        <f t="shared" si="32"/>
        <v>0.34194820778845503</v>
      </c>
      <c r="F382" s="23">
        <f t="shared" si="33"/>
        <v>0.81276789669707483</v>
      </c>
      <c r="G382" s="23">
        <f t="shared" si="34"/>
        <v>5.5573325507354152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si="31"/>
        <v>1.1822361106007644</v>
      </c>
      <c r="E383" s="23">
        <f t="shared" si="32"/>
        <v>0.34346909548001003</v>
      </c>
      <c r="F383" s="23">
        <f t="shared" si="33"/>
        <v>0.81226936460308408</v>
      </c>
      <c r="G383" s="23">
        <f t="shared" si="34"/>
        <v>5.5535557924476073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si="31"/>
        <v>1.1825787845872151</v>
      </c>
      <c r="E384" s="23">
        <f t="shared" si="32"/>
        <v>0.34498833769423576</v>
      </c>
      <c r="F384" s="23">
        <f t="shared" si="33"/>
        <v>0.81177240816927587</v>
      </c>
      <c r="G384" s="23">
        <f t="shared" si="34"/>
        <v>5.5497909709793634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si="31"/>
        <v>1.1829188658377987</v>
      </c>
      <c r="E385" s="23">
        <f t="shared" si="32"/>
        <v>0.34650594689686964</v>
      </c>
      <c r="F385" s="23">
        <f t="shared" si="33"/>
        <v>0.81127700741463915</v>
      </c>
      <c r="G385" s="23">
        <f t="shared" si="34"/>
        <v>5.5460379349593873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si="31"/>
        <v>1.1832563804428697</v>
      </c>
      <c r="E386" s="23">
        <f t="shared" si="32"/>
        <v>0.34802193542804927</v>
      </c>
      <c r="F386" s="23">
        <f t="shared" si="33"/>
        <v>0.81078314265430218</v>
      </c>
      <c r="G386" s="23">
        <f t="shared" si="34"/>
        <v>5.5422965352598652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si="31"/>
        <v>1.1835913541654266</v>
      </c>
      <c r="E387" s="23">
        <f t="shared" si="32"/>
        <v>0.34953631550389147</v>
      </c>
      <c r="F387" s="23">
        <f t="shared" si="33"/>
        <v>0.81029079449455454</v>
      </c>
      <c r="G387" s="23">
        <f t="shared" si="34"/>
        <v>5.5385666249587473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si="31"/>
        <v>1.183923812446029</v>
      </c>
      <c r="E388" s="23">
        <f t="shared" si="32"/>
        <v>0.35104909921804522</v>
      </c>
      <c r="F388" s="23">
        <f t="shared" si="33"/>
        <v>0.80979994382796638</v>
      </c>
      <c r="G388" s="23">
        <f t="shared" si="34"/>
        <v>5.5348480593027753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si="31"/>
        <v>1.1842537804076265</v>
      </c>
      <c r="E389" s="23">
        <f t="shared" si="32"/>
        <v>0.35256029854322335</v>
      </c>
      <c r="F389" s="23">
        <f t="shared" si="33"/>
        <v>0.80931057182860411</v>
      </c>
      <c r="G389" s="23">
        <f t="shared" si="34"/>
        <v>5.5311406956712439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si="31"/>
        <v>1.1845812828603071</v>
      </c>
      <c r="E390" s="23">
        <f t="shared" si="32"/>
        <v>0.3540699253327097</v>
      </c>
      <c r="F390" s="23">
        <f t="shared" si="33"/>
        <v>0.80882265994733704</v>
      </c>
      <c r="G390" s="23">
        <f t="shared" si="34"/>
        <v>5.5274443935404323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si="31"/>
        <v>1.1849063443059593</v>
      </c>
      <c r="E391" s="23">
        <f t="shared" si="32"/>
        <v>0.35557799132184564</v>
      </c>
      <c r="F391" s="23">
        <f t="shared" si="33"/>
        <v>0.80833618990723721</v>
      </c>
      <c r="G391" s="23">
        <f t="shared" si="34"/>
        <v>5.5237590144487667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si="31"/>
        <v>1.1852289889428558</v>
      </c>
      <c r="E392" s="23">
        <f t="shared" si="32"/>
        <v>0.35708450812949188</v>
      </c>
      <c r="F392" s="23">
        <f t="shared" si="33"/>
        <v>0.80785114369906841</v>
      </c>
      <c r="G392" s="23">
        <f t="shared" si="34"/>
        <v>5.5200844219626397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si="31"/>
        <v>1.1855492406701564</v>
      </c>
      <c r="E393" s="23">
        <f t="shared" si="32"/>
        <v>0.35858948725947187</v>
      </c>
      <c r="F393" s="23">
        <f t="shared" si="33"/>
        <v>0.80736750357686049</v>
      </c>
      <c r="G393" s="23">
        <f t="shared" si="34"/>
        <v>5.516420481642883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si="31"/>
        <v>1.185867123092335</v>
      </c>
      <c r="E394" s="23">
        <f t="shared" si="32"/>
        <v>0.36009294010199006</v>
      </c>
      <c r="F394" s="23">
        <f t="shared" si="33"/>
        <v>0.80688525205356931</v>
      </c>
      <c r="G394" s="23">
        <f t="shared" si="34"/>
        <v>5.5127670610118891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si="31"/>
        <v>1.1861826595235279</v>
      </c>
      <c r="E395" s="23">
        <f t="shared" si="32"/>
        <v>0.36159487793503287</v>
      </c>
      <c r="F395" s="23">
        <f t="shared" si="33"/>
        <v>0.80640437189682201</v>
      </c>
      <c r="G395" s="23">
        <f t="shared" si="34"/>
        <v>5.509124029521379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si="31"/>
        <v>1.1864958729918096</v>
      </c>
      <c r="E396" s="23">
        <f t="shared" si="32"/>
        <v>0.36309531192574657</v>
      </c>
      <c r="F396" s="23">
        <f t="shared" si="33"/>
        <v>0.80592484612474047</v>
      </c>
      <c r="G396" s="23">
        <f t="shared" si="34"/>
        <v>5.5054912585207614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si="31"/>
        <v>1.1868067862433935</v>
      </c>
      <c r="E397" s="23">
        <f t="shared" si="32"/>
        <v>0.36459425313179461</v>
      </c>
      <c r="F397" s="23">
        <f t="shared" si="33"/>
        <v>0.80544665800184723</v>
      </c>
      <c r="G397" s="23">
        <f t="shared" si="34"/>
        <v>5.5018686212261159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si="31"/>
        <v>1.187115421746763</v>
      </c>
      <c r="E398" s="23">
        <f t="shared" si="32"/>
        <v>0.36609171250269856</v>
      </c>
      <c r="F398" s="23">
        <f t="shared" si="33"/>
        <v>0.80496979103504729</v>
      </c>
      <c r="G398" s="23">
        <f t="shared" si="34"/>
        <v>5.4982559926897521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si="31"/>
        <v>1.1874218016967295</v>
      </c>
      <c r="E399" s="23">
        <f t="shared" si="32"/>
        <v>0.367587700881154</v>
      </c>
      <c r="F399" s="23">
        <f t="shared" si="33"/>
        <v>0.80449422896968725</v>
      </c>
      <c r="G399" s="23">
        <f t="shared" si="34"/>
        <v>5.4946532497703586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si="31"/>
        <v>1.1877259480184243</v>
      </c>
      <c r="E400" s="23">
        <f t="shared" si="32"/>
        <v>0.36908222900433263</v>
      </c>
      <c r="F400" s="23">
        <f t="shared" si="33"/>
        <v>0.80401995578568808</v>
      </c>
      <c r="G400" s="23">
        <f t="shared" si="34"/>
        <v>5.4910602711036987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si="31"/>
        <v>1.1880278823712194</v>
      </c>
      <c r="E401" s="23">
        <f t="shared" si="32"/>
        <v>0.37057530750516054</v>
      </c>
      <c r="F401" s="23">
        <f t="shared" si="33"/>
        <v>0.80354695569375201</v>
      </c>
      <c r="G401" s="23">
        <f t="shared" si="34"/>
        <v>5.487476937073879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si="31"/>
        <v>1.1883276261525848</v>
      </c>
      <c r="E402" s="23">
        <f t="shared" si="32"/>
        <v>0.37206694691358294</v>
      </c>
      <c r="F402" s="23">
        <f t="shared" si="33"/>
        <v>0.80307521313163921</v>
      </c>
      <c r="G402" s="23">
        <f t="shared" si="34"/>
        <v>5.4839031297851459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si="31"/>
        <v>1.18862520050188</v>
      </c>
      <c r="E403" s="23">
        <f t="shared" si="32"/>
        <v>0.37355715765780506</v>
      </c>
      <c r="F403" s="23">
        <f t="shared" si="33"/>
        <v>0.80260471276051493</v>
      </c>
      <c r="G403" s="23">
        <f t="shared" si="34"/>
        <v>5.4803387330342037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si="31"/>
        <v>1.1889206263040804</v>
      </c>
      <c r="E404" s="23">
        <f t="shared" si="32"/>
        <v>0.37504595006552022</v>
      </c>
      <c r="F404" s="23">
        <f t="shared" si="33"/>
        <v>0.80213543946136534</v>
      </c>
      <c r="G404" s="23">
        <f t="shared" si="34"/>
        <v>5.4767836322830705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si="31"/>
        <v>1.1892139241934419</v>
      </c>
      <c r="E405" s="23">
        <f t="shared" si="32"/>
        <v>0.37653333436511655</v>
      </c>
      <c r="F405" s="23">
        <f t="shared" si="33"/>
        <v>0.80166737833147927</v>
      </c>
      <c r="G405" s="23">
        <f t="shared" si="34"/>
        <v>5.4732377146324191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si="31"/>
        <v>1.1895051145571041</v>
      </c>
      <c r="E406" s="23">
        <f t="shared" si="32"/>
        <v>0.37801932068686844</v>
      </c>
      <c r="F406" s="23">
        <f t="shared" si="33"/>
        <v>0.80120051468099607</v>
      </c>
      <c r="G406" s="23">
        <f t="shared" si="34"/>
        <v>5.4697008687954254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si="31"/>
        <v>1.1897942175386338</v>
      </c>
      <c r="E407" s="23">
        <f t="shared" si="32"/>
        <v>0.37950391906410957</v>
      </c>
      <c r="F407" s="23">
        <f t="shared" si="33"/>
        <v>0.80073483402951651</v>
      </c>
      <c r="G407" s="23">
        <f t="shared" si="34"/>
        <v>5.4661729850720953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si="31"/>
        <v>1.1900812530415084</v>
      </c>
      <c r="E408" s="23">
        <f t="shared" si="32"/>
        <v>0.38098713943439005</v>
      </c>
      <c r="F408" s="23">
        <f t="shared" si="33"/>
        <v>0.80027032210277693</v>
      </c>
      <c r="G408" s="23">
        <f t="shared" si="34"/>
        <v>5.4626539553240683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si="31"/>
        <v>1.190366240732541</v>
      </c>
      <c r="E409" s="23">
        <f t="shared" si="32"/>
        <v>0.38246899164061698</v>
      </c>
      <c r="F409" s="23">
        <f t="shared" si="33"/>
        <v>0.79980696482938496</v>
      </c>
      <c r="G409" s="23">
        <f t="shared" si="34"/>
        <v>5.4591436729498861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si="31"/>
        <v>1.1906492000452507</v>
      </c>
      <c r="E410" s="23">
        <f t="shared" si="32"/>
        <v>0.38394948543217766</v>
      </c>
      <c r="F410" s="23">
        <f t="shared" si="33"/>
        <v>0.79934474833761415</v>
      </c>
      <c r="G410" s="23">
        <f t="shared" si="34"/>
        <v>5.4556420328607143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si="31"/>
        <v>1.1909301501831735</v>
      </c>
      <c r="E411" s="23">
        <f t="shared" si="32"/>
        <v>0.38542863046604869</v>
      </c>
      <c r="F411" s="23">
        <f t="shared" si="33"/>
        <v>0.79888365895225799</v>
      </c>
      <c r="G411" s="23">
        <f t="shared" si="34"/>
        <v>5.4521489314565006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si="31"/>
        <v>1.1912091101231228</v>
      </c>
      <c r="E412" s="23">
        <f t="shared" si="32"/>
        <v>0.38690643630788718</v>
      </c>
      <c r="F412" s="23">
        <f t="shared" si="33"/>
        <v>0.79842368319154133</v>
      </c>
      <c r="G412" s="23">
        <f t="shared" si="34"/>
        <v>5.4486642666025862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si="31"/>
        <v>1.1914860986183933</v>
      </c>
      <c r="E413" s="23">
        <f t="shared" si="32"/>
        <v>0.38838291243310863</v>
      </c>
      <c r="F413" s="23">
        <f t="shared" si="33"/>
        <v>0.79796480776408729</v>
      </c>
      <c r="G413" s="23">
        <f t="shared" si="34"/>
        <v>5.4451879376067218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si="31"/>
        <v>1.1917611342019114</v>
      </c>
      <c r="E414" s="23">
        <f t="shared" si="32"/>
        <v>0.38985806822794783</v>
      </c>
      <c r="F414" s="23">
        <f t="shared" si="33"/>
        <v>0.79750701956594083</v>
      </c>
      <c r="G414" s="23">
        <f t="shared" si="34"/>
        <v>5.4417198451965216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si="31"/>
        <v>1.1920342351893378</v>
      </c>
      <c r="E415" s="23">
        <f t="shared" si="32"/>
        <v>0.39133191299050624</v>
      </c>
      <c r="F415" s="23">
        <f t="shared" si="33"/>
        <v>0.79705030567764434</v>
      </c>
      <c r="G415" s="23">
        <f t="shared" si="34"/>
        <v>5.4382598914973057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si="31"/>
        <v>1.1923054196821146</v>
      </c>
      <c r="E416" s="23">
        <f t="shared" si="32"/>
        <v>0.39280445593178337</v>
      </c>
      <c r="F416" s="23">
        <f t="shared" si="33"/>
        <v>0.79659465336136737</v>
      </c>
      <c r="G416" s="23">
        <f t="shared" si="34"/>
        <v>5.4348079800103593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si="31"/>
        <v>1.1925747055704661</v>
      </c>
      <c r="E417" s="23">
        <f t="shared" si="32"/>
        <v>0.39427570617669472</v>
      </c>
      <c r="F417" s="23">
        <f t="shared" si="33"/>
        <v>0.79614005005808719</v>
      </c>
      <c r="G417" s="23">
        <f t="shared" si="34"/>
        <v>5.4313640155915701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si="37">1+$E$14/$E$13*(1-$C$19^2/C418^2)</f>
        <v>1.1928421105363491</v>
      </c>
      <c r="E418" s="23">
        <f t="shared" ref="E418:E481" si="38">$C$20*(C418/$C$19-$C$19/C418)</f>
        <v>0.39574567276507511</v>
      </c>
      <c r="F418" s="23">
        <f t="shared" ref="F418:F481" si="39">(D418^2+E418^2)^0.5/(D418^2+E418^2)</f>
        <v>0.79568648338482073</v>
      </c>
      <c r="G418" s="23">
        <f t="shared" ref="G418:G481" si="40">F418*$C$22/$C$12-$C$3</f>
        <v>5.4279279044304598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si="37"/>
        <v>1.1931076520563562</v>
      </c>
      <c r="E419" s="23">
        <f t="shared" si="38"/>
        <v>0.39721436465266768</v>
      </c>
      <c r="F419" s="23">
        <f t="shared" si="39"/>
        <v>0.79523394113190449</v>
      </c>
      <c r="G419" s="23">
        <f t="shared" si="40"/>
        <v>5.4244995540295795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si="37"/>
        <v>1.1933713474045695</v>
      </c>
      <c r="E420" s="23">
        <f t="shared" si="38"/>
        <v>0.39868179071209986</v>
      </c>
      <c r="F420" s="23">
        <f t="shared" si="39"/>
        <v>0.79478241126032589</v>
      </c>
      <c r="G420" s="23">
        <f t="shared" si="40"/>
        <v>5.421078873184288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si="37"/>
        <v>1.1936332136553727</v>
      </c>
      <c r="E421" s="23">
        <f t="shared" si="38"/>
        <v>0.40014795973384487</v>
      </c>
      <c r="F421" s="23">
        <f t="shared" si="39"/>
        <v>0.79433188189909931</v>
      </c>
      <c r="G421" s="23">
        <f t="shared" si="40"/>
        <v>5.4176657719628745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si="37"/>
        <v>1.1938932676862122</v>
      </c>
      <c r="E422" s="23">
        <f t="shared" si="38"/>
        <v>0.40161288042717069</v>
      </c>
      <c r="F422" s="23">
        <f t="shared" si="39"/>
        <v>0.79388234134268987</v>
      </c>
      <c r="G422" s="23">
        <f t="shared" si="40"/>
        <v>5.4142601616870447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si="37"/>
        <v>1.1941515261803195</v>
      </c>
      <c r="E423" s="23">
        <f t="shared" si="38"/>
        <v>0.40307656142107579</v>
      </c>
      <c r="F423" s="23">
        <f t="shared" si="39"/>
        <v>0.79343377804848259</v>
      </c>
      <c r="G423" s="23">
        <f t="shared" si="40"/>
        <v>5.4108619549127477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si="37"/>
        <v>1.1944080056293844</v>
      </c>
      <c r="E424" s="23">
        <f t="shared" si="38"/>
        <v>0.40453901126521125</v>
      </c>
      <c r="F424" s="23">
        <f t="shared" si="39"/>
        <v>0.79298618063429693</v>
      </c>
      <c r="G424" s="23">
        <f t="shared" si="40"/>
        <v>5.4074710654113405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si="37"/>
        <v>1.1946627223361894</v>
      </c>
      <c r="E425" s="23">
        <f t="shared" si="38"/>
        <v>0.40600023843079108</v>
      </c>
      <c r="F425" s="23">
        <f t="shared" si="39"/>
        <v>0.79253953787594389</v>
      </c>
      <c r="G425" s="23">
        <f t="shared" si="40"/>
        <v>5.4040874081510903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si="37"/>
        <v>1.1949156924172</v>
      </c>
      <c r="E426" s="23">
        <f t="shared" si="38"/>
        <v>0.40746025131148955</v>
      </c>
      <c r="F426" s="23">
        <f t="shared" si="39"/>
        <v>0.79209383870482708</v>
      </c>
      <c r="G426" s="23">
        <f t="shared" si="40"/>
        <v>5.4007108992789936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si="37"/>
        <v>1.1951669318051139</v>
      </c>
      <c r="E427" s="23">
        <f t="shared" si="38"/>
        <v>0.40891905822432661</v>
      </c>
      <c r="F427" s="23">
        <f t="shared" si="39"/>
        <v>0.79164907220558489</v>
      </c>
      <c r="G427" s="23">
        <f t="shared" si="40"/>
        <v>5.3973414561029163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si="37"/>
        <v>1.1954164562513698</v>
      </c>
      <c r="E428" s="23">
        <f t="shared" si="38"/>
        <v>0.41037666741054013</v>
      </c>
      <c r="F428" s="23">
        <f t="shared" si="39"/>
        <v>0.7912052276137751</v>
      </c>
      <c r="G428" s="23">
        <f t="shared" si="40"/>
        <v>5.3939789970740541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si="37"/>
        <v>1.1956642813286169</v>
      </c>
      <c r="E429" s="23">
        <f t="shared" si="38"/>
        <v>0.41183308703644816</v>
      </c>
      <c r="F429" s="23">
        <f t="shared" si="39"/>
        <v>0.7907622943135979</v>
      </c>
      <c r="G429" s="23">
        <f t="shared" si="40"/>
        <v>5.390623441769681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si="37"/>
        <v>1.1959104224331438</v>
      </c>
      <c r="E430" s="23">
        <f t="shared" si="38"/>
        <v>0.41328832519429781</v>
      </c>
      <c r="F430" s="23">
        <f t="shared" si="39"/>
        <v>0.79032026183566051</v>
      </c>
      <c r="G430" s="23">
        <f t="shared" si="40"/>
        <v>5.3872747108762162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si="37"/>
        <v>1.1961548947872702</v>
      </c>
      <c r="E431" s="23">
        <f t="shared" si="38"/>
        <v>0.4147423899031028</v>
      </c>
      <c r="F431" s="23">
        <f t="shared" si="39"/>
        <v>0.78987911985477888</v>
      </c>
      <c r="G431" s="23">
        <f t="shared" si="40"/>
        <v>5.383932726172568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si="37"/>
        <v>1.1963977134417003</v>
      </c>
      <c r="E432" s="23">
        <f t="shared" si="38"/>
        <v>0.4161952891094709</v>
      </c>
      <c r="F432" s="23">
        <f t="shared" si="39"/>
        <v>0.78943885818781867</v>
      </c>
      <c r="G432" s="23">
        <f t="shared" si="40"/>
        <v>5.3805974105137784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si="37"/>
        <v>1.19663889327784</v>
      </c>
      <c r="E433" s="23">
        <f t="shared" si="38"/>
        <v>0.41764703068841841</v>
      </c>
      <c r="F433" s="23">
        <f t="shared" si="39"/>
        <v>0.78899946679157207</v>
      </c>
      <c r="G433" s="23">
        <f t="shared" si="40"/>
        <v>5.3772686878149409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si="37"/>
        <v>1.1968784490100757</v>
      </c>
      <c r="E434" s="23">
        <f t="shared" si="38"/>
        <v>0.41909762244417526</v>
      </c>
      <c r="F434" s="23">
        <f t="shared" si="39"/>
        <v>0.78856093576067299</v>
      </c>
      <c r="G434" s="23">
        <f t="shared" si="40"/>
        <v>5.373946483035402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si="37"/>
        <v>1.1971163951880204</v>
      </c>
      <c r="E435" s="23">
        <f t="shared" si="38"/>
        <v>0.42054707211097814</v>
      </c>
      <c r="F435" s="23">
        <f t="shared" si="39"/>
        <v>0.78812325532554506</v>
      </c>
      <c r="G435" s="23">
        <f t="shared" si="40"/>
        <v>5.370630722163221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si="37"/>
        <v>1.197352746198721</v>
      </c>
      <c r="E436" s="23">
        <f t="shared" si="38"/>
        <v>0.42199538735385339</v>
      </c>
      <c r="F436" s="23">
        <f t="shared" si="39"/>
        <v>0.78768641585038845</v>
      </c>
      <c r="G436" s="23">
        <f t="shared" si="40"/>
        <v>5.3673213321999134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si="37"/>
        <v>1.197587516268835</v>
      </c>
      <c r="E437" s="23">
        <f t="shared" si="38"/>
        <v>0.42344257576939009</v>
      </c>
      <c r="F437" s="23">
        <f t="shared" si="39"/>
        <v>0.78725040783119749</v>
      </c>
      <c r="G437" s="23">
        <f t="shared" si="40"/>
        <v>5.3640182411454358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si="37"/>
        <v>1.1978207194667698</v>
      </c>
      <c r="E438" s="23">
        <f t="shared" si="38"/>
        <v>0.42488864488650124</v>
      </c>
      <c r="F438" s="23">
        <f t="shared" si="39"/>
        <v>0.78681522189381425</v>
      </c>
      <c r="G438" s="23">
        <f t="shared" si="40"/>
        <v>5.3607213779834417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si="37"/>
        <v>1.1980523697047913</v>
      </c>
      <c r="E439" s="23">
        <f t="shared" si="38"/>
        <v>0.42633360216717631</v>
      </c>
      <c r="F439" s="23">
        <f t="shared" si="39"/>
        <v>0.78638084879201486</v>
      </c>
      <c r="G439" s="23">
        <f t="shared" si="40"/>
        <v>5.3574306726667791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si="37"/>
        <v>1.1982824807410988</v>
      </c>
      <c r="E440" s="23">
        <f t="shared" si="38"/>
        <v>0.42777745500722325</v>
      </c>
      <c r="F440" s="23">
        <f t="shared" si="39"/>
        <v>0.78594727940562614</v>
      </c>
      <c r="G440" s="23">
        <f t="shared" si="40"/>
        <v>5.3541460561032279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si="37"/>
        <v>1.1985110661818674</v>
      </c>
      <c r="E441" s="23">
        <f t="shared" si="38"/>
        <v>0.42922021073700001</v>
      </c>
      <c r="F441" s="23">
        <f t="shared" si="39"/>
        <v>0.78551450473867723</v>
      </c>
      <c r="G441" s="23">
        <f t="shared" si="40"/>
        <v>5.3508674601414947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si="37"/>
        <v>1.1987381394832597</v>
      </c>
      <c r="E442" s="23">
        <f t="shared" si="38"/>
        <v>0.43066187662213773</v>
      </c>
      <c r="F442" s="23">
        <f t="shared" si="39"/>
        <v>0.78508251591758005</v>
      </c>
      <c r="G442" s="23">
        <f t="shared" si="40"/>
        <v>5.3475948175574253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si="37"/>
        <v>1.1989637139534062</v>
      </c>
      <c r="E443" s="23">
        <f t="shared" si="38"/>
        <v>0.43210245986425277</v>
      </c>
      <c r="F443" s="23">
        <f t="shared" si="39"/>
        <v>0.78465130418934081</v>
      </c>
      <c r="G443" s="23">
        <f t="shared" si="40"/>
        <v>5.3443280620404616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si="37"/>
        <v>1.1991878027543545</v>
      </c>
      <c r="E444" s="23">
        <f t="shared" si="38"/>
        <v>0.43354196760165098</v>
      </c>
      <c r="F444" s="23">
        <f t="shared" si="39"/>
        <v>0.78422086091980192</v>
      </c>
      <c r="G444" s="23">
        <f t="shared" si="40"/>
        <v>5.3410671281803177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si="37"/>
        <v>1.1994104189039909</v>
      </c>
      <c r="E445" s="23">
        <f t="shared" si="38"/>
        <v>0.43498040691002104</v>
      </c>
      <c r="F445" s="23">
        <f t="shared" si="39"/>
        <v>0.78379117759191219</v>
      </c>
      <c r="G445" s="23">
        <f t="shared" si="40"/>
        <v>5.3378119514538804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si="37"/>
        <v>1.1996315752779292</v>
      </c>
      <c r="E446" s="23">
        <f t="shared" si="38"/>
        <v>0.43641778480312049</v>
      </c>
      <c r="F446" s="23">
        <f t="shared" si="39"/>
        <v>0.7833622458040278</v>
      </c>
      <c r="G446" s="23">
        <f t="shared" si="40"/>
        <v>5.334562468212332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si="37"/>
        <v>1.199851284611374</v>
      </c>
      <c r="E447" s="23">
        <f t="shared" si="38"/>
        <v>0.43785410823345089</v>
      </c>
      <c r="F447" s="23">
        <f t="shared" si="39"/>
        <v>0.78293405726823873</v>
      </c>
      <c r="G447" s="23">
        <f t="shared" si="40"/>
        <v>5.3313186156684749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si="37"/>
        <v>1.200069559500953</v>
      </c>
      <c r="E448" s="23">
        <f t="shared" si="38"/>
        <v>0.43928938409292601</v>
      </c>
      <c r="F448" s="23">
        <f t="shared" si="39"/>
        <v>0.78250660380872594</v>
      </c>
      <c r="G448" s="23">
        <f t="shared" si="40"/>
        <v>5.328080331884288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si="37"/>
        <v>1.2002864124065229</v>
      </c>
      <c r="E449" s="23">
        <f t="shared" si="38"/>
        <v>0.44072361921352948</v>
      </c>
      <c r="F449" s="23">
        <f t="shared" si="39"/>
        <v>0.78207987736014262</v>
      </c>
      <c r="G449" s="23">
        <f t="shared" si="40"/>
        <v>5.324847555758657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si="37"/>
        <v>1.2005018556529485</v>
      </c>
      <c r="E450" s="23">
        <f t="shared" si="38"/>
        <v>0.44215682036796539</v>
      </c>
      <c r="F450" s="23">
        <f t="shared" si="39"/>
        <v>0.78165386996602482</v>
      </c>
      <c r="G450" s="23">
        <f t="shared" si="40"/>
        <v>5.3216202270153392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si="37"/>
        <v>1.2007159014318523</v>
      </c>
      <c r="E451" s="23">
        <f t="shared" si="38"/>
        <v>0.44358899427030013</v>
      </c>
      <c r="F451" s="23">
        <f t="shared" si="39"/>
        <v>0.78122857377722699</v>
      </c>
      <c r="G451" s="23">
        <f t="shared" si="40"/>
        <v>5.3183982861911137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si="37"/>
        <v>1.2009285618033403</v>
      </c>
      <c r="E452" s="23">
        <f t="shared" si="38"/>
        <v>0.44502014757659436</v>
      </c>
      <c r="F452" s="23">
        <f t="shared" si="39"/>
        <v>0.7808039810503824</v>
      </c>
      <c r="G452" s="23">
        <f t="shared" si="40"/>
        <v>5.3151816746241094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si="37"/>
        <v>1.201139848697701</v>
      </c>
      <c r="E453" s="23">
        <f t="shared" si="38"/>
        <v>0.44645028688552985</v>
      </c>
      <c r="F453" s="23">
        <f t="shared" si="39"/>
        <v>0.78038008414639048</v>
      </c>
      <c r="G453" s="23">
        <f t="shared" si="40"/>
        <v>5.3119703344423526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si="37"/>
        <v>1.2013497739170782</v>
      </c>
      <c r="E454" s="23">
        <f t="shared" si="38"/>
        <v>0.44787941873902454</v>
      </c>
      <c r="F454" s="23">
        <f t="shared" si="39"/>
        <v>0.77995687552892734</v>
      </c>
      <c r="G454" s="23">
        <f t="shared" si="40"/>
        <v>5.3087642085524802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si="37"/>
        <v>1.2015583491371191</v>
      </c>
      <c r="E455" s="23">
        <f t="shared" si="38"/>
        <v>0.44930754962284364</v>
      </c>
      <c r="F455" s="23">
        <f t="shared" si="39"/>
        <v>0.77953434776298147</v>
      </c>
      <c r="G455" s="23">
        <f t="shared" si="40"/>
        <v>5.3055632406286479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si="37"/>
        <v>1.2017655859085981</v>
      </c>
      <c r="E456" s="23">
        <f t="shared" si="38"/>
        <v>0.45073468596719857</v>
      </c>
      <c r="F456" s="23">
        <f t="shared" si="39"/>
        <v>0.77911249351341316</v>
      </c>
      <c r="G456" s="23">
        <f t="shared" si="40"/>
        <v>5.3023673751016149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si="37"/>
        <v>1.2019714956590157</v>
      </c>
      <c r="E457" s="23">
        <f t="shared" si="38"/>
        <v>0.45216083414734287</v>
      </c>
      <c r="F457" s="23">
        <f t="shared" si="39"/>
        <v>0.77869130554353583</v>
      </c>
      <c r="G457" s="23">
        <f t="shared" si="40"/>
        <v>5.299176557147999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si="37"/>
        <v>1.2021760896941742</v>
      </c>
      <c r="E458" s="23">
        <f t="shared" si="38"/>
        <v>0.45358600048415593</v>
      </c>
      <c r="F458" s="23">
        <f t="shared" si="39"/>
        <v>0.77827077671372302</v>
      </c>
      <c r="G458" s="23">
        <f t="shared" si="40"/>
        <v>5.2959907326797202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si="37"/>
        <v>1.2023793791997295</v>
      </c>
      <c r="E459" s="23">
        <f t="shared" si="38"/>
        <v>0.45501019124472308</v>
      </c>
      <c r="F459" s="23">
        <f t="shared" si="39"/>
        <v>0.77785089998003487</v>
      </c>
      <c r="G459" s="23">
        <f t="shared" si="40"/>
        <v>5.2928098483335981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si="37"/>
        <v>1.2025813752427199</v>
      </c>
      <c r="E460" s="23">
        <f t="shared" si="38"/>
        <v>0.45643341264290577</v>
      </c>
      <c r="F460" s="23">
        <f t="shared" si="39"/>
        <v>0.77743166839286859</v>
      </c>
      <c r="G460" s="23">
        <f t="shared" si="40"/>
        <v>5.2896338514611259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si="37"/>
        <v>1.2027820887730729</v>
      </c>
      <c r="E461" s="23">
        <f t="shared" si="38"/>
        <v>0.45785567083990542</v>
      </c>
      <c r="F461" s="23">
        <f t="shared" si="39"/>
        <v>0.77701307509562989</v>
      </c>
      <c r="G461" s="23">
        <f t="shared" si="40"/>
        <v>5.2864626901184089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si="37"/>
        <v>1.2029815306250877</v>
      </c>
      <c r="E462" s="23">
        <f t="shared" si="38"/>
        <v>0.45927697194482064</v>
      </c>
      <c r="F462" s="23">
        <f t="shared" si="39"/>
        <v>0.77659511332342601</v>
      </c>
      <c r="G462" s="23">
        <f t="shared" si="40"/>
        <v>5.2832963130562582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si="37"/>
        <v>1.2031797115188994</v>
      </c>
      <c r="E463" s="23">
        <f t="shared" si="38"/>
        <v>0.46069732201519609</v>
      </c>
      <c r="F463" s="23">
        <f t="shared" si="39"/>
        <v>0.77617777640177921</v>
      </c>
      <c r="G463" s="23">
        <f t="shared" si="40"/>
        <v>5.2801346697104483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si="37"/>
        <v>1.2033766420619181</v>
      </c>
      <c r="E464" s="23">
        <f t="shared" si="38"/>
        <v>0.46211672705756585</v>
      </c>
      <c r="F464" s="23">
        <f t="shared" si="39"/>
        <v>0.77576105774536019</v>
      </c>
      <c r="G464" s="23">
        <f t="shared" si="40"/>
        <v>5.2769777101921225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si="37"/>
        <v>1.2035723327502483</v>
      </c>
      <c r="E465" s="23">
        <f t="shared" si="38"/>
        <v>0.46353519302798862</v>
      </c>
      <c r="F465" s="23">
        <f t="shared" si="39"/>
        <v>0.77534495085674393</v>
      </c>
      <c r="G465" s="23">
        <f t="shared" si="40"/>
        <v>5.2738253852783634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si="37"/>
        <v>1.2037667939700885</v>
      </c>
      <c r="E466" s="23">
        <f t="shared" si="38"/>
        <v>0.46495272583257757</v>
      </c>
      <c r="F466" s="23">
        <f t="shared" si="39"/>
        <v>0.77492944932518193</v>
      </c>
      <c r="G466" s="23">
        <f t="shared" si="40"/>
        <v>5.2706776464028939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si="37"/>
        <v>1.2039600359991083</v>
      </c>
      <c r="E467" s="23">
        <f t="shared" si="38"/>
        <v>0.46636933132802166</v>
      </c>
      <c r="F467" s="23">
        <f t="shared" si="39"/>
        <v>0.774514546825397</v>
      </c>
      <c r="G467" s="23">
        <f t="shared" si="40"/>
        <v>5.2675344456469473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si="37"/>
        <v>1.2041520690078071</v>
      </c>
      <c r="E468" s="23">
        <f t="shared" si="38"/>
        <v>0.46778501532210287</v>
      </c>
      <c r="F468" s="23">
        <f t="shared" si="39"/>
        <v>0.77410023711639386</v>
      </c>
      <c r="G468" s="23">
        <f t="shared" si="40"/>
        <v>5.2643957357302567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si="37"/>
        <v>1.2043429030608517</v>
      </c>
      <c r="E469" s="23">
        <f t="shared" si="38"/>
        <v>0.4691997835742045</v>
      </c>
      <c r="F469" s="23">
        <f t="shared" si="39"/>
        <v>0.77368651404029243</v>
      </c>
      <c r="G469" s="23">
        <f t="shared" si="40"/>
        <v>5.261261470002216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si="37"/>
        <v>1.2045325481183962</v>
      </c>
      <c r="E470" s="23">
        <f t="shared" si="38"/>
        <v>0.47061364179581527</v>
      </c>
      <c r="F470" s="23">
        <f t="shared" si="39"/>
        <v>0.77327337152117448</v>
      </c>
      <c r="G470" s="23">
        <f t="shared" si="40"/>
        <v>5.2581316024331404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si="37"/>
        <v>1.2047210140373799</v>
      </c>
      <c r="E471" s="23">
        <f t="shared" si="38"/>
        <v>0.47202659565102517</v>
      </c>
      <c r="F471" s="23">
        <f t="shared" si="39"/>
        <v>0.77286080356395392</v>
      </c>
      <c r="G471" s="23">
        <f t="shared" si="40"/>
        <v>5.2550060876057119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si="37"/>
        <v>1.20490831057281</v>
      </c>
      <c r="E472" s="23">
        <f t="shared" si="38"/>
        <v>0.4734386507570168</v>
      </c>
      <c r="F472" s="23">
        <f t="shared" si="39"/>
        <v>0.77244880425325924</v>
      </c>
      <c r="G472" s="23">
        <f t="shared" si="40"/>
        <v>5.2518848807065099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si="37"/>
        <v>1.2050944473790224</v>
      </c>
      <c r="E473" s="23">
        <f t="shared" si="38"/>
        <v>0.47484981268454984</v>
      </c>
      <c r="F473" s="23">
        <f t="shared" si="39"/>
        <v>0.77203736775233789</v>
      </c>
      <c r="G473" s="23">
        <f t="shared" si="40"/>
        <v>5.2487679375177114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si="37"/>
        <v>1.2052794340109267</v>
      </c>
      <c r="E474" s="23">
        <f t="shared" si="38"/>
        <v>0.47626008695843952</v>
      </c>
      <c r="F474" s="23">
        <f t="shared" si="39"/>
        <v>0.77162648830197411</v>
      </c>
      <c r="G474" s="23">
        <f t="shared" si="40"/>
        <v>5.2456552144088944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si="37"/>
        <v>1.2054632799252327</v>
      </c>
      <c r="E475" s="23">
        <f t="shared" si="38"/>
        <v>0.47766947905802926</v>
      </c>
      <c r="F475" s="23">
        <f t="shared" si="39"/>
        <v>0.77121616021942652</v>
      </c>
      <c r="G475" s="23">
        <f t="shared" si="40"/>
        <v>5.2425466683289894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si="37"/>
        <v>1.2056459944816575</v>
      </c>
      <c r="E476" s="23">
        <f t="shared" si="38"/>
        <v>0.47907799441765769</v>
      </c>
      <c r="F476" s="23">
        <f t="shared" si="39"/>
        <v>0.77080637789738027</v>
      </c>
      <c r="G476" s="23">
        <f t="shared" si="40"/>
        <v>5.2394422567983359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si="37"/>
        <v>1.2058275869441188</v>
      </c>
      <c r="E477" s="23">
        <f t="shared" si="38"/>
        <v>0.48048563842711961</v>
      </c>
      <c r="F477" s="23">
        <f t="shared" si="39"/>
        <v>0.77039713580291513</v>
      </c>
      <c r="G477" s="23">
        <f t="shared" si="40"/>
        <v>5.2363419379008729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si="37"/>
        <v>1.2060080664819077</v>
      </c>
      <c r="E478" s="23">
        <f t="shared" si="38"/>
        <v>0.48189241643212166</v>
      </c>
      <c r="F478" s="23">
        <f t="shared" si="39"/>
        <v>0.76998842847649152</v>
      </c>
      <c r="G478" s="23">
        <f t="shared" si="40"/>
        <v>5.2332456702764514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si="37"/>
        <v>1.2061874421708465</v>
      </c>
      <c r="E479" s="23">
        <f t="shared" si="38"/>
        <v>0.48329833373473186</v>
      </c>
      <c r="F479" s="23">
        <f t="shared" si="39"/>
        <v>0.76958025053094992</v>
      </c>
      <c r="G479" s="23">
        <f t="shared" si="40"/>
        <v>5.230153413113257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si="37"/>
        <v>1.2063657229944302</v>
      </c>
      <c r="E480" s="23">
        <f t="shared" si="38"/>
        <v>0.48470339559382453</v>
      </c>
      <c r="F480" s="23">
        <f t="shared" si="39"/>
        <v>0.76917259665052651</v>
      </c>
      <c r="G480" s="23">
        <f t="shared" si="40"/>
        <v>5.2270651261403529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si="37"/>
        <v>1.2065429178449512</v>
      </c>
      <c r="E481" s="23">
        <f t="shared" si="38"/>
        <v>0.48610760722551827</v>
      </c>
      <c r="F481" s="23">
        <f t="shared" si="39"/>
        <v>0.76876546158988435</v>
      </c>
      <c r="G481" s="23">
        <f t="shared" si="40"/>
        <v>5.2239807696203364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si="43">1+$E$14/$E$13*(1-$C$19^2/C482^2)</f>
        <v>1.2067190355246071</v>
      </c>
      <c r="E482" s="23">
        <f t="shared" ref="E482:E545" si="44">$C$20*(C482/$C$19-$C$19/C482)</f>
        <v>0.48751097380361086</v>
      </c>
      <c r="F482" s="23">
        <f t="shared" ref="F482:F545" si="45">(D482^2+E482^2)^0.5/(D482^2+E482^2)</f>
        <v>0.76835884017315814</v>
      </c>
      <c r="G482" s="23">
        <f t="shared" ref="G482:G545" si="46">F482*$C$22/$C$12-$C$3</f>
        <v>5.2209003043421074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si="43"/>
        <v>1.2068940847465959</v>
      </c>
      <c r="E483" s="23">
        <f t="shared" si="44"/>
        <v>0.48891350046000692</v>
      </c>
      <c r="F483" s="23">
        <f t="shared" si="45"/>
        <v>0.76795272729301456</v>
      </c>
      <c r="G483" s="23">
        <f t="shared" si="46"/>
        <v>5.2178236916137468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si="43"/>
        <v>1.2070680741361912</v>
      </c>
      <c r="E484" s="23">
        <f t="shared" si="44"/>
        <v>0.49031519228514064</v>
      </c>
      <c r="F484" s="23">
        <f t="shared" si="45"/>
        <v>0.76754711790972663</v>
      </c>
      <c r="G484" s="23">
        <f t="shared" si="46"/>
        <v>5.2147508932555047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si="43"/>
        <v>1.2072410122318071</v>
      </c>
      <c r="E485" s="23">
        <f t="shared" si="44"/>
        <v>0.49171605432839499</v>
      </c>
      <c r="F485" s="23">
        <f t="shared" si="45"/>
        <v>0.7671420070502617</v>
      </c>
      <c r="G485" s="23">
        <f t="shared" si="46"/>
        <v>5.2116818715928916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si="43"/>
        <v>1.207412907486044</v>
      </c>
      <c r="E486" s="23">
        <f t="shared" si="44"/>
        <v>0.49311609159851338</v>
      </c>
      <c r="F486" s="23">
        <f t="shared" si="45"/>
        <v>0.76673738980738304</v>
      </c>
      <c r="G486" s="23">
        <f t="shared" si="46"/>
        <v>5.2086165894498713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si="43"/>
        <v>1.2075837682667225</v>
      </c>
      <c r="E487" s="23">
        <f t="shared" si="44"/>
        <v>0.49451530906400892</v>
      </c>
      <c r="F487" s="23">
        <f t="shared" si="45"/>
        <v>0.76633326133876678</v>
      </c>
      <c r="G487" s="23">
        <f t="shared" si="46"/>
        <v>5.2055550101421728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si="43"/>
        <v>1.2077536028579012</v>
      </c>
      <c r="E488" s="23">
        <f t="shared" si="44"/>
        <v>0.49591371165356679</v>
      </c>
      <c r="F488" s="23">
        <f t="shared" si="45"/>
        <v>0.76592961686612904</v>
      </c>
      <c r="G488" s="23">
        <f t="shared" si="46"/>
        <v>5.2024970974706743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si="43"/>
        <v>1.2079224194608811</v>
      </c>
      <c r="E489" s="23">
        <f t="shared" si="44"/>
        <v>0.49731130425644227</v>
      </c>
      <c r="F489" s="23">
        <f t="shared" si="45"/>
        <v>0.7655264516743695</v>
      </c>
      <c r="G489" s="23">
        <f t="shared" si="46"/>
        <v>5.1994428157149208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si="43"/>
        <v>1.2080902261951953</v>
      </c>
      <c r="E490" s="23">
        <f t="shared" si="44"/>
        <v>0.4987080917228553</v>
      </c>
      <c r="F490" s="23">
        <f t="shared" si="45"/>
        <v>0.76512376111072467</v>
      </c>
      <c r="G490" s="23">
        <f t="shared" si="46"/>
        <v>5.1963921296267026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si="43"/>
        <v>1.2082570310995866</v>
      </c>
      <c r="E491" s="23">
        <f t="shared" si="44"/>
        <v>0.50010407886437835</v>
      </c>
      <c r="F491" s="23">
        <f t="shared" si="45"/>
        <v>0.7647215405839366</v>
      </c>
      <c r="G491" s="23">
        <f t="shared" si="46"/>
        <v>5.1933450044237626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si="43"/>
        <v>1.2084228421329686</v>
      </c>
      <c r="E492" s="23">
        <f t="shared" si="44"/>
        <v>0.50149927045432063</v>
      </c>
      <c r="F492" s="23">
        <f t="shared" si="45"/>
        <v>0.76431978556343172</v>
      </c>
      <c r="G492" s="23">
        <f t="shared" si="46"/>
        <v>5.1903014057835746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si="43"/>
        <v>1.2085876671753757</v>
      </c>
      <c r="E493" s="23">
        <f t="shared" si="44"/>
        <v>0.50289367122810857</v>
      </c>
      <c r="F493" s="23">
        <f t="shared" si="45"/>
        <v>0.76391849157851377</v>
      </c>
      <c r="G493" s="23">
        <f t="shared" si="46"/>
        <v>5.1872612998372265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si="43"/>
        <v>1.2087515140289</v>
      </c>
      <c r="E494" s="23">
        <f t="shared" si="44"/>
        <v>0.50428728588365968</v>
      </c>
      <c r="F494" s="23">
        <f t="shared" si="45"/>
        <v>0.76351765421756679</v>
      </c>
      <c r="G494" s="23">
        <f t="shared" si="46"/>
        <v>5.1842246531633851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si="43"/>
        <v>1.2089143904186139</v>
      </c>
      <c r="E495" s="23">
        <f t="shared" si="44"/>
        <v>0.50568011908175425</v>
      </c>
      <c r="F495" s="23">
        <f t="shared" si="45"/>
        <v>0.76311726912727174</v>
      </c>
      <c r="G495" s="23">
        <f t="shared" si="46"/>
        <v>5.181191432782362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si="43"/>
        <v>1.2090763039934809</v>
      </c>
      <c r="E496" s="23">
        <f t="shared" si="44"/>
        <v>0.5070721754464006</v>
      </c>
      <c r="F496" s="23">
        <f t="shared" si="45"/>
        <v>0.76271733201183378</v>
      </c>
      <c r="G496" s="23">
        <f t="shared" si="46"/>
        <v>5.1781616061502564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si="43"/>
        <v>1.2092372623272531</v>
      </c>
      <c r="E497" s="23">
        <f t="shared" si="44"/>
        <v>0.50846345956519812</v>
      </c>
      <c r="F497" s="23">
        <f t="shared" si="45"/>
        <v>0.76231783863222069</v>
      </c>
      <c r="G497" s="23">
        <f t="shared" si="46"/>
        <v>5.1751351411531878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si="43"/>
        <v>1.2093972729193583</v>
      </c>
      <c r="E498" s="23">
        <f t="shared" si="44"/>
        <v>0.50985397598969373</v>
      </c>
      <c r="F498" s="23">
        <f t="shared" si="45"/>
        <v>0.7619187848054132</v>
      </c>
      <c r="G498" s="23">
        <f t="shared" si="46"/>
        <v>5.1721120061016155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si="43"/>
        <v>1.2095563431957719</v>
      </c>
      <c r="E499" s="23">
        <f t="shared" si="44"/>
        <v>0.51124372923573669</v>
      </c>
      <c r="F499" s="23">
        <f t="shared" si="45"/>
        <v>0.7615201664036656</v>
      </c>
      <c r="G499" s="23">
        <f t="shared" si="46"/>
        <v>5.1690921697247401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si="43"/>
        <v>1.2097144805098794</v>
      </c>
      <c r="E500" s="23">
        <f t="shared" si="44"/>
        <v>0.51263272378382629</v>
      </c>
      <c r="F500" s="23">
        <f t="shared" si="45"/>
        <v>0.7611219793537779</v>
      </c>
      <c r="G500" s="23">
        <f t="shared" si="46"/>
        <v>5.1660756011649847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si="43"/>
        <v>1.2098716921433268</v>
      </c>
      <c r="E501" s="23">
        <f t="shared" si="44"/>
        <v>0.51402096407945874</v>
      </c>
      <c r="F501" s="23">
        <f t="shared" si="45"/>
        <v>0.76072421963637793</v>
      </c>
      <c r="G501" s="23">
        <f t="shared" si="46"/>
        <v>5.1630622699725608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si="43"/>
        <v>1.210027985306857</v>
      </c>
      <c r="E502" s="23">
        <f t="shared" si="44"/>
        <v>0.51540845453346684</v>
      </c>
      <c r="F502" s="23">
        <f t="shared" si="45"/>
        <v>0.76032688328521492</v>
      </c>
      <c r="G502" s="23">
        <f t="shared" si="46"/>
        <v>5.1600521461001128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si="43"/>
        <v>1.2101833671411386</v>
      </c>
      <c r="E503" s="23">
        <f t="shared" si="44"/>
        <v>0.5167951995223582</v>
      </c>
      <c r="F503" s="23">
        <f t="shared" si="45"/>
        <v>0.75992996638646182</v>
      </c>
      <c r="G503" s="23">
        <f t="shared" si="46"/>
        <v>5.1570451998974383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si="43"/>
        <v>1.2103378447175803</v>
      </c>
      <c r="E504" s="23">
        <f t="shared" si="44"/>
        <v>0.51818120338864804</v>
      </c>
      <c r="F504" s="23">
        <f t="shared" si="45"/>
        <v>0.75953346507802943</v>
      </c>
      <c r="G504" s="23">
        <f t="shared" si="46"/>
        <v>5.1540414021062837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si="43"/>
        <v>1.2104914250391361</v>
      </c>
      <c r="E505" s="23">
        <f t="shared" si="44"/>
        <v>0.51956647044118875</v>
      </c>
      <c r="F505" s="23">
        <f t="shared" si="45"/>
        <v>0.75913737554888883</v>
      </c>
      <c r="G505" s="23">
        <f t="shared" si="46"/>
        <v>5.1510407238552185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si="43"/>
        <v>1.2106441150410987</v>
      </c>
      <c r="E506" s="23">
        <f t="shared" si="44"/>
        <v>0.52095100495549551</v>
      </c>
      <c r="F506" s="23">
        <f t="shared" si="45"/>
        <v>0.75874169403840508</v>
      </c>
      <c r="G506" s="23">
        <f t="shared" si="46"/>
        <v>5.148043136654584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si="43"/>
        <v>1.2107959215918824</v>
      </c>
      <c r="E507" s="23">
        <f t="shared" si="44"/>
        <v>0.52233481117406722</v>
      </c>
      <c r="F507" s="23">
        <f t="shared" si="45"/>
        <v>0.75834641683568005</v>
      </c>
      <c r="G507" s="23">
        <f t="shared" si="46"/>
        <v>5.1450486123915162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si="43"/>
        <v>1.2109468514937956</v>
      </c>
      <c r="E508" s="23">
        <f t="shared" si="44"/>
        <v>0.52371789330670648</v>
      </c>
      <c r="F508" s="23">
        <f t="shared" si="45"/>
        <v>0.75795154027890332</v>
      </c>
      <c r="G508" s="23">
        <f t="shared" si="46"/>
        <v>5.1420571233250252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si="43"/>
        <v>1.2110969114838026</v>
      </c>
      <c r="E509" s="23">
        <f t="shared" si="44"/>
        <v>0.52510025553083139</v>
      </c>
      <c r="F509" s="23">
        <f t="shared" si="45"/>
        <v>0.75755706075471574</v>
      </c>
      <c r="G509" s="23">
        <f t="shared" si="46"/>
        <v>5.1390686420811802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si="43"/>
        <v>1.2112461082342765</v>
      </c>
      <c r="E510" s="23">
        <f t="shared" si="44"/>
        <v>0.52648190199178913</v>
      </c>
      <c r="F510" s="23">
        <f t="shared" si="45"/>
        <v>0.75716297469757754</v>
      </c>
      <c r="G510" s="23">
        <f t="shared" si="46"/>
        <v>5.1360831416483146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si="43"/>
        <v>1.2113944483537391</v>
      </c>
      <c r="E511" s="23">
        <f t="shared" si="44"/>
        <v>0.52786283680316071</v>
      </c>
      <c r="F511" s="23">
        <f t="shared" si="45"/>
        <v>0.75676927858915</v>
      </c>
      <c r="G511" s="23">
        <f t="shared" si="46"/>
        <v>5.1331005953723485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si="43"/>
        <v>1.2115419383875943</v>
      </c>
      <c r="E512" s="23">
        <f t="shared" si="44"/>
        <v>0.52924306404706645</v>
      </c>
      <c r="F512" s="23">
        <f t="shared" si="45"/>
        <v>0.75637596895768255</v>
      </c>
      <c r="G512" s="23">
        <f t="shared" si="46"/>
        <v>5.1301209769521403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si="43"/>
        <v>1.211688584818849</v>
      </c>
      <c r="E513" s="23">
        <f t="shared" si="44"/>
        <v>0.53062258777446503</v>
      </c>
      <c r="F513" s="23">
        <f t="shared" si="45"/>
        <v>0.75598304237741099</v>
      </c>
      <c r="G513" s="23">
        <f t="shared" si="46"/>
        <v>5.1271442604349327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si="43"/>
        <v>1.2118343940688263</v>
      </c>
      <c r="E514" s="23">
        <f t="shared" si="44"/>
        <v>0.53200141200545037</v>
      </c>
      <c r="F514" s="23">
        <f t="shared" si="45"/>
        <v>0.7555904954679622</v>
      </c>
      <c r="G514" s="23">
        <f t="shared" si="46"/>
        <v>5.1241704202118354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si="43"/>
        <v>1.2119793724978685</v>
      </c>
      <c r="E515" s="23">
        <f t="shared" si="44"/>
        <v>0.5333795407295463</v>
      </c>
      <c r="F515" s="23">
        <f t="shared" si="45"/>
        <v>0.75519832489376904</v>
      </c>
      <c r="G515" s="23">
        <f t="shared" si="46"/>
        <v>5.1211994310134026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si="43"/>
        <v>1.2121235264060297</v>
      </c>
      <c r="E516" s="23">
        <f t="shared" si="44"/>
        <v>0.53475697790599475</v>
      </c>
      <c r="F516" s="23">
        <f t="shared" si="45"/>
        <v>0.7548065273634923</v>
      </c>
      <c r="G516" s="23">
        <f t="shared" si="46"/>
        <v>5.1182312679052444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si="43"/>
        <v>1.2122668620337618</v>
      </c>
      <c r="E517" s="23">
        <f t="shared" si="44"/>
        <v>0.53613372746404397</v>
      </c>
      <c r="F517" s="23">
        <f t="shared" si="45"/>
        <v>0.75441509962945208</v>
      </c>
      <c r="G517" s="23">
        <f t="shared" si="46"/>
        <v>5.1152659062837289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si="43"/>
        <v>1.2124093855625881</v>
      </c>
      <c r="E518" s="23">
        <f t="shared" si="44"/>
        <v>0.53750979330323079</v>
      </c>
      <c r="F518" s="23">
        <f t="shared" si="45"/>
        <v>0.75402403848706545</v>
      </c>
      <c r="G518" s="23">
        <f t="shared" si="46"/>
        <v>5.1123033218717087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si="43"/>
        <v>1.2125511031157716</v>
      </c>
      <c r="E519" s="23">
        <f t="shared" si="44"/>
        <v>0.53888517929366242</v>
      </c>
      <c r="F519" s="23">
        <f t="shared" si="45"/>
        <v>0.75363334077429356</v>
      </c>
      <c r="G519" s="23">
        <f t="shared" si="46"/>
        <v>5.1093434907143456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si="43"/>
        <v>1.2126920207589711</v>
      </c>
      <c r="E520" s="23">
        <f t="shared" si="44"/>
        <v>0.54025988927629198</v>
      </c>
      <c r="F520" s="23">
        <f t="shared" si="45"/>
        <v>0.75324300337109618</v>
      </c>
      <c r="G520" s="23">
        <f t="shared" si="46"/>
        <v>5.106386389174971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si="43"/>
        <v>1.2128321445008914</v>
      </c>
      <c r="E521" s="23">
        <f t="shared" si="44"/>
        <v>0.54163392706319369</v>
      </c>
      <c r="F521" s="23">
        <f t="shared" si="45"/>
        <v>0.75285302319889269</v>
      </c>
      <c r="G521" s="23">
        <f t="shared" si="46"/>
        <v>5.1034319939310056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si="43"/>
        <v>1.2129714802939229</v>
      </c>
      <c r="E522" s="23">
        <f t="shared" si="44"/>
        <v>0.54300729643783308</v>
      </c>
      <c r="F522" s="23">
        <f t="shared" si="45"/>
        <v>0.75246339722003308</v>
      </c>
      <c r="G522" s="23">
        <f t="shared" si="46"/>
        <v>5.100480281969948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si="43"/>
        <v>1.2131100340347749</v>
      </c>
      <c r="E523" s="23">
        <f t="shared" si="44"/>
        <v>0.54438000115533547</v>
      </c>
      <c r="F523" s="23">
        <f t="shared" si="45"/>
        <v>0.7520741224372729</v>
      </c>
      <c r="G523" s="23">
        <f t="shared" si="46"/>
        <v>5.0975312305854006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si="43"/>
        <v>1.2132478115650982</v>
      </c>
      <c r="E524" s="23">
        <f t="shared" si="44"/>
        <v>0.54575204494274998</v>
      </c>
      <c r="F524" s="23">
        <f t="shared" si="45"/>
        <v>0.75168519589325966</v>
      </c>
      <c r="G524" s="23">
        <f t="shared" si="46"/>
        <v>5.09458481737318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si="43"/>
        <v>1.2133848186721021</v>
      </c>
      <c r="E525" s="23">
        <f t="shared" si="44"/>
        <v>0.54712343149931209</v>
      </c>
      <c r="F525" s="23">
        <f t="shared" si="45"/>
        <v>0.75129661467002207</v>
      </c>
      <c r="G525" s="23">
        <f t="shared" si="46"/>
        <v>5.0916410202274403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si="43"/>
        <v>1.2135210610891609</v>
      </c>
      <c r="E526" s="23">
        <f t="shared" si="44"/>
        <v>0.54849416449670285</v>
      </c>
      <c r="F526" s="23">
        <f t="shared" si="45"/>
        <v>0.75090837588846959</v>
      </c>
      <c r="G526" s="23">
        <f t="shared" si="46"/>
        <v>5.0886998173368907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si="43"/>
        <v>1.2136565444964147</v>
      </c>
      <c r="E527" s="23">
        <f t="shared" si="44"/>
        <v>0.54986424757930408</v>
      </c>
      <c r="F527" s="23">
        <f t="shared" si="45"/>
        <v>0.75052047670789779</v>
      </c>
      <c r="G527" s="23">
        <f t="shared" si="46"/>
        <v>5.0857611871810446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si="43"/>
        <v>1.2137912745213608</v>
      </c>
      <c r="E528" s="23">
        <f t="shared" si="44"/>
        <v>0.55123368436445208</v>
      </c>
      <c r="F528" s="23">
        <f t="shared" si="45"/>
        <v>0.75013291432550033</v>
      </c>
      <c r="G528" s="23">
        <f t="shared" si="46"/>
        <v>5.0828251085265181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si="43"/>
        <v>1.2139252567394385</v>
      </c>
      <c r="E529" s="23">
        <f t="shared" si="44"/>
        <v>0.55260247844268862</v>
      </c>
      <c r="F529" s="23">
        <f t="shared" si="45"/>
        <v>0.74974568597588742</v>
      </c>
      <c r="G529" s="23">
        <f t="shared" si="46"/>
        <v>5.0798915604233903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si="43"/>
        <v>1.2140584966746055</v>
      </c>
      <c r="E530" s="23">
        <f t="shared" si="44"/>
        <v>0.55397063337800745</v>
      </c>
      <c r="F530" s="23">
        <f t="shared" si="45"/>
        <v>0.74935878893061203</v>
      </c>
      <c r="G530" s="23">
        <f t="shared" si="46"/>
        <v>5.076960522201607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si="43"/>
        <v>1.2141909997999083</v>
      </c>
      <c r="E531" s="23">
        <f t="shared" si="44"/>
        <v>0.55533815270810016</v>
      </c>
      <c r="F531" s="23">
        <f t="shared" si="45"/>
        <v>0.7489722204977014</v>
      </c>
      <c r="G531" s="23">
        <f t="shared" si="46"/>
        <v>5.0740319734674353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si="43"/>
        <v>1.2143227715380425</v>
      </c>
      <c r="E532" s="23">
        <f t="shared" si="44"/>
        <v>0.55670503994459752</v>
      </c>
      <c r="F532" s="23">
        <f t="shared" si="45"/>
        <v>0.74858597802119609</v>
      </c>
      <c r="G532" s="23">
        <f t="shared" si="46"/>
        <v>5.0711058940999703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si="43"/>
        <v>1.2144538172619088</v>
      </c>
      <c r="E533" s="23">
        <f t="shared" si="44"/>
        <v>0.55807129857331028</v>
      </c>
      <c r="F533" s="23">
        <f t="shared" si="45"/>
        <v>0.74820005888069396</v>
      </c>
      <c r="G533" s="23">
        <f t="shared" si="46"/>
        <v>5.0681822642476817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si="43"/>
        <v>1.2145841422951611</v>
      </c>
      <c r="E534" s="23">
        <f t="shared" si="44"/>
        <v>0.55943693205446432</v>
      </c>
      <c r="F534" s="23">
        <f t="shared" si="45"/>
        <v>0.74781446049090239</v>
      </c>
      <c r="G534" s="23">
        <f t="shared" si="46"/>
        <v>5.0652610643250187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si="43"/>
        <v>1.2147137519127462</v>
      </c>
      <c r="E535" s="23">
        <f t="shared" si="44"/>
        <v>0.56080194382293647</v>
      </c>
      <c r="F535" s="23">
        <f t="shared" si="45"/>
        <v>0.7474291803011931</v>
      </c>
      <c r="G535" s="23">
        <f t="shared" si="46"/>
        <v>5.0623422750090388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si="43"/>
        <v>1.2148426513414377</v>
      </c>
      <c r="E536" s="23">
        <f t="shared" si="44"/>
        <v>0.56216633728848564</v>
      </c>
      <c r="F536" s="23">
        <f t="shared" si="45"/>
        <v>0.74704421579516844</v>
      </c>
      <c r="G536" s="23">
        <f t="shared" si="46"/>
        <v>5.0594258772361256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si="43"/>
        <v>1.2149708457603636</v>
      </c>
      <c r="E537" s="23">
        <f t="shared" si="44"/>
        <v>0.56353011583598156</v>
      </c>
      <c r="F537" s="23">
        <f t="shared" si="45"/>
        <v>0.74665956449022775</v>
      </c>
      <c r="G537" s="23">
        <f t="shared" si="46"/>
        <v>5.0565118521986951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si="43"/>
        <v>1.2150983403015261</v>
      </c>
      <c r="E538" s="23">
        <f t="shared" si="44"/>
        <v>0.56489328282563267</v>
      </c>
      <c r="F538" s="23">
        <f t="shared" si="45"/>
        <v>0.74627522393714329</v>
      </c>
      <c r="G538" s="23">
        <f t="shared" si="46"/>
        <v>5.0536001813419951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si="43"/>
        <v>1.2152251400503149</v>
      </c>
      <c r="E539" s="23">
        <f t="shared" si="44"/>
        <v>0.56625584159320852</v>
      </c>
      <c r="F539" s="23">
        <f t="shared" si="45"/>
        <v>0.74589119171964158</v>
      </c>
      <c r="G539" s="23">
        <f t="shared" si="46"/>
        <v>5.0506908463609212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si="43"/>
        <v>1.2153512500460151</v>
      </c>
      <c r="E540" s="23">
        <f t="shared" si="44"/>
        <v>0.56761779545026336</v>
      </c>
      <c r="F540" s="23">
        <f t="shared" si="45"/>
        <v>0.74550746545398849</v>
      </c>
      <c r="G540" s="23">
        <f t="shared" si="46"/>
        <v>5.0477838291968826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si="43"/>
        <v>1.2154766752823076</v>
      </c>
      <c r="E541" s="23">
        <f t="shared" si="44"/>
        <v>0.5689791476843542</v>
      </c>
      <c r="F541" s="23">
        <f t="shared" si="45"/>
        <v>0.74512404278858169</v>
      </c>
      <c r="G541" s="23">
        <f t="shared" si="46"/>
        <v>5.0448791120347103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si="43"/>
        <v>1.2156014207077628</v>
      </c>
      <c r="E542" s="23">
        <f t="shared" si="44"/>
        <v>0.57033990155925851</v>
      </c>
      <c r="F542" s="23">
        <f t="shared" si="45"/>
        <v>0.7447409214035482</v>
      </c>
      <c r="G542" s="23">
        <f t="shared" si="46"/>
        <v>5.0419766772996084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si="43"/>
        <v>1.2157254912263298</v>
      </c>
      <c r="E543" s="23">
        <f t="shared" si="44"/>
        <v>0.5717000603151885</v>
      </c>
      <c r="F543" s="23">
        <f t="shared" si="45"/>
        <v>0.74435809901034689</v>
      </c>
      <c r="G543" s="23">
        <f t="shared" si="46"/>
        <v>5.0390765076541433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si="43"/>
        <v>1.2158488916978176</v>
      </c>
      <c r="E544" s="23">
        <f t="shared" si="44"/>
        <v>0.57305962716900349</v>
      </c>
      <c r="F544" s="23">
        <f t="shared" si="45"/>
        <v>0.74397557335137632</v>
      </c>
      <c r="G544" s="23">
        <f t="shared" si="46"/>
        <v>5.036178585995275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si="43"/>
        <v>1.2159716269383709</v>
      </c>
      <c r="E545" s="23">
        <f t="shared" si="44"/>
        <v>0.57441860531441979</v>
      </c>
      <c r="F545" s="23">
        <f t="shared" si="45"/>
        <v>0.74359334219958917</v>
      </c>
      <c r="G545" s="23">
        <f t="shared" si="46"/>
        <v>5.0332828954514337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si="49">1+$E$14/$E$13*(1-$C$19^2/C546^2)</f>
        <v>1.216093701720941</v>
      </c>
      <c r="E546" s="23">
        <f t="shared" ref="E546:E609" si="50">$C$20*(C546/$C$19-$C$19/C546)</f>
        <v>0.57577699792221892</v>
      </c>
      <c r="F546" s="23">
        <f t="shared" ref="F546:F609" si="51">(D546^2+E546^2)^0.5/(D546^2+E546^2)</f>
        <v>0.74321140335810931</v>
      </c>
      <c r="G546" s="23">
        <f t="shared" ref="G546:G609" si="52">F546*$C$22/$C$12-$C$3</f>
        <v>5.0303894193796168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si="49"/>
        <v>1.2162151207757488</v>
      </c>
      <c r="E547" s="23">
        <f t="shared" si="50"/>
        <v>0.57713480814045248</v>
      </c>
      <c r="F547" s="23">
        <f t="shared" si="51"/>
        <v>0.74282975465985657</v>
      </c>
      <c r="G547" s="23">
        <f t="shared" si="52"/>
        <v>5.0274981413625506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si="49"/>
        <v>1.2163358887907432</v>
      </c>
      <c r="E548" s="23">
        <f t="shared" si="50"/>
        <v>0.57849203909464597</v>
      </c>
      <c r="F548" s="23">
        <f t="shared" si="51"/>
        <v>0.74244839396717455</v>
      </c>
      <c r="G548" s="23">
        <f t="shared" si="52"/>
        <v>5.0246090452058683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si="49"/>
        <v>1.2164560104120543</v>
      </c>
      <c r="E549" s="23">
        <f t="shared" si="50"/>
        <v>0.57984869388799931</v>
      </c>
      <c r="F549" s="23">
        <f t="shared" si="51"/>
        <v>0.7420673191714644</v>
      </c>
      <c r="G549" s="23">
        <f t="shared" si="52"/>
        <v>5.0217221149353373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si="49"/>
        <v>1.2165754902444395</v>
      </c>
      <c r="E550" s="23">
        <f t="shared" si="50"/>
        <v>0.58120477560158701</v>
      </c>
      <c r="F550" s="23">
        <f t="shared" si="51"/>
        <v>0.74168652819282366</v>
      </c>
      <c r="G550" s="23">
        <f t="shared" si="52"/>
        <v>5.0188373347941191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si="49"/>
        <v>1.216694332851725</v>
      </c>
      <c r="E551" s="23">
        <f t="shared" si="50"/>
        <v>0.58256028729455311</v>
      </c>
      <c r="F551" s="23">
        <f t="shared" si="51"/>
        <v>0.74130601897968895</v>
      </c>
      <c r="G551" s="23">
        <f t="shared" si="52"/>
        <v>5.0159546892400684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si="49"/>
        <v>1.216812542757242</v>
      </c>
      <c r="E552" s="23">
        <f t="shared" si="50"/>
        <v>0.58391523200430817</v>
      </c>
      <c r="F552" s="23">
        <f t="shared" si="51"/>
        <v>0.74092578950848331</v>
      </c>
      <c r="G552" s="23">
        <f t="shared" si="52"/>
        <v>5.0130741629430551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si="49"/>
        <v>1.2169301244442565</v>
      </c>
      <c r="E553" s="23">
        <f t="shared" si="50"/>
        <v>0.58526961274672018</v>
      </c>
      <c r="F553" s="23">
        <f t="shared" si="51"/>
        <v>0.74054583778326999</v>
      </c>
      <c r="G553" s="23">
        <f t="shared" si="52"/>
        <v>5.0101957407823488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si="49"/>
        <v>1.2170470823563952</v>
      </c>
      <c r="E554" s="23">
        <f t="shared" si="50"/>
        <v>0.58662343251630589</v>
      </c>
      <c r="F554" s="23">
        <f t="shared" si="51"/>
        <v>0.74016616183540884</v>
      </c>
      <c r="G554" s="23">
        <f t="shared" si="52"/>
        <v>5.0073194078440064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si="49"/>
        <v>1.2171634208980642</v>
      </c>
      <c r="E555" s="23">
        <f t="shared" si="50"/>
        <v>0.58797669428641985</v>
      </c>
      <c r="F555" s="23">
        <f t="shared" si="51"/>
        <v>0.73978675972321772</v>
      </c>
      <c r="G555" s="23">
        <f t="shared" si="52"/>
        <v>5.0044451494183164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si="49"/>
        <v>1.2172791444348647</v>
      </c>
      <c r="E556" s="23">
        <f t="shared" si="50"/>
        <v>0.58932940100943965</v>
      </c>
      <c r="F556" s="23">
        <f t="shared" si="51"/>
        <v>0.73940762953163885</v>
      </c>
      <c r="G556" s="23">
        <f t="shared" si="52"/>
        <v>5.0015729509972644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si="49"/>
        <v>1.2173942572940024</v>
      </c>
      <c r="E557" s="23">
        <f t="shared" si="50"/>
        <v>0.59068155561695257</v>
      </c>
      <c r="F557" s="23">
        <f t="shared" si="51"/>
        <v>0.7390287693719092</v>
      </c>
      <c r="G557" s="23">
        <f t="shared" si="52"/>
        <v>4.9987027982720402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si="49"/>
        <v>1.2175087637646913</v>
      </c>
      <c r="E558" s="23">
        <f t="shared" si="50"/>
        <v>0.5920331610199363</v>
      </c>
      <c r="F558" s="23">
        <f t="shared" si="51"/>
        <v>0.73865017738123528</v>
      </c>
      <c r="G558" s="23">
        <f t="shared" si="52"/>
        <v>4.9958346771305706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si="49"/>
        <v>1.2176226680985542</v>
      </c>
      <c r="E559" s="23">
        <f t="shared" si="50"/>
        <v>0.59338422010894154</v>
      </c>
      <c r="F559" s="23">
        <f t="shared" si="51"/>
        <v>0.73827185172247134</v>
      </c>
      <c r="G559" s="23">
        <f t="shared" si="52"/>
        <v>4.9929685736550855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si="49"/>
        <v>1.2177359745100165</v>
      </c>
      <c r="E560" s="23">
        <f t="shared" si="50"/>
        <v>0.59473473575426861</v>
      </c>
      <c r="F560" s="23">
        <f t="shared" si="51"/>
        <v>0.73789379058380411</v>
      </c>
      <c r="G560" s="23">
        <f t="shared" si="52"/>
        <v>4.9901044741197289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si="49"/>
        <v>1.2178486871766965</v>
      </c>
      <c r="E561" s="23">
        <f t="shared" si="50"/>
        <v>0.59608471080614744</v>
      </c>
      <c r="F561" s="23">
        <f t="shared" si="51"/>
        <v>0.73751599217843833</v>
      </c>
      <c r="G561" s="23">
        <f t="shared" si="52"/>
        <v>4.9872423649881696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si="49"/>
        <v>1.2179608102397907</v>
      </c>
      <c r="E562" s="23">
        <f t="shared" si="50"/>
        <v>0.59743414809490958</v>
      </c>
      <c r="F562" s="23">
        <f t="shared" si="51"/>
        <v>0.73713845474428896</v>
      </c>
      <c r="G562" s="23">
        <f t="shared" si="52"/>
        <v>4.9843822329112806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si="49"/>
        <v>1.2180723478044539</v>
      </c>
      <c r="E563" s="23">
        <f t="shared" si="50"/>
        <v>0.59878305043116375</v>
      </c>
      <c r="F563" s="23">
        <f t="shared" si="51"/>
        <v>0.73676117654367645</v>
      </c>
      <c r="G563" s="23">
        <f t="shared" si="52"/>
        <v>4.9815240647248222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si="49"/>
        <v>1.2181833039401746</v>
      </c>
      <c r="E564" s="23">
        <f t="shared" si="50"/>
        <v>0.6001314206059668</v>
      </c>
      <c r="F564" s="23">
        <f t="shared" si="51"/>
        <v>0.73638415586302597</v>
      </c>
      <c r="G564" s="23">
        <f t="shared" si="52"/>
        <v>4.9786678474471664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si="49"/>
        <v>1.218293682681147</v>
      </c>
      <c r="E565" s="23">
        <f t="shared" si="50"/>
        <v>0.60147926139099284</v>
      </c>
      <c r="F565" s="23">
        <f t="shared" si="51"/>
        <v>0.73600739101257007</v>
      </c>
      <c r="G565" s="23">
        <f t="shared" si="52"/>
        <v>4.9758135682770464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si="49"/>
        <v>1.218403488026637</v>
      </c>
      <c r="E566" s="23">
        <f t="shared" si="50"/>
        <v>0.60282657553870156</v>
      </c>
      <c r="F566" s="23">
        <f t="shared" si="51"/>
        <v>0.73563088032605628</v>
      </c>
      <c r="G566" s="23">
        <f t="shared" si="52"/>
        <v>4.9729612145913356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si="49"/>
        <v>1.2185127239413449</v>
      </c>
      <c r="E567" s="23">
        <f t="shared" si="50"/>
        <v>0.60417336578250469</v>
      </c>
      <c r="F567" s="23">
        <f t="shared" si="51"/>
        <v>0.73525462216045745</v>
      </c>
      <c r="G567" s="23">
        <f t="shared" si="52"/>
        <v>4.9701107739428592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si="49"/>
        <v>1.2186213943557627</v>
      </c>
      <c r="E568" s="23">
        <f t="shared" si="50"/>
        <v>0.60551963483693039</v>
      </c>
      <c r="F568" s="23">
        <f t="shared" si="51"/>
        <v>0.73487861489568651</v>
      </c>
      <c r="G568" s="23">
        <f t="shared" si="52"/>
        <v>4.9672622340582313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si="49"/>
        <v>1.2187295031665286</v>
      </c>
      <c r="E569" s="23">
        <f t="shared" si="50"/>
        <v>0.60686538539778578</v>
      </c>
      <c r="F569" s="23">
        <f t="shared" si="51"/>
        <v>0.73450285693431405</v>
      </c>
      <c r="G569" s="23">
        <f t="shared" si="52"/>
        <v>4.9644155828357128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si="49"/>
        <v>1.2188370542367757</v>
      </c>
      <c r="E570" s="23">
        <f t="shared" si="50"/>
        <v>0.60821062014231797</v>
      </c>
      <c r="F570" s="23">
        <f t="shared" si="51"/>
        <v>0.73412734670129065</v>
      </c>
      <c r="G570" s="23">
        <f t="shared" si="52"/>
        <v>4.9615708083431116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si="49"/>
        <v>1.2189440513964769</v>
      </c>
      <c r="E571" s="23">
        <f t="shared" si="50"/>
        <v>0.60955534172937409</v>
      </c>
      <c r="F571" s="23">
        <f t="shared" si="51"/>
        <v>0.73375208264367187</v>
      </c>
      <c r="G571" s="23">
        <f t="shared" si="52"/>
        <v>4.9587278988156962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si="49"/>
        <v>1.2190504984427866</v>
      </c>
      <c r="E572" s="23">
        <f t="shared" si="50"/>
        <v>0.61089955279955888</v>
      </c>
      <c r="F572" s="23">
        <f t="shared" si="51"/>
        <v>0.73337706323034657</v>
      </c>
      <c r="G572" s="23">
        <f t="shared" si="52"/>
        <v>4.9558868426541416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si="49"/>
        <v>1.2191563991403764</v>
      </c>
      <c r="E573" s="23">
        <f t="shared" si="50"/>
        <v>0.6122432559753902</v>
      </c>
      <c r="F573" s="23">
        <f t="shared" si="51"/>
        <v>0.7330022869517705</v>
      </c>
      <c r="G573" s="23">
        <f t="shared" si="52"/>
        <v>4.9530476284225049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si="49"/>
        <v>1.2192617572217701</v>
      </c>
      <c r="E574" s="23">
        <f t="shared" si="50"/>
        <v>0.61358645386145472</v>
      </c>
      <c r="F574" s="23">
        <f t="shared" si="51"/>
        <v>0.73262775231969968</v>
      </c>
      <c r="G574" s="23">
        <f t="shared" si="52"/>
        <v>4.9502102448462102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si="49"/>
        <v>1.2193665763876698</v>
      </c>
      <c r="E575" s="23">
        <f t="shared" si="50"/>
        <v>0.61492914904455986</v>
      </c>
      <c r="F575" s="23">
        <f t="shared" si="51"/>
        <v>0.73225345786693208</v>
      </c>
      <c r="G575" s="23">
        <f t="shared" si="52"/>
        <v>4.9473746808100918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si="49"/>
        <v>1.2194708603072832</v>
      </c>
      <c r="E576" s="23">
        <f t="shared" si="50"/>
        <v>0.6162713440938864</v>
      </c>
      <c r="F576" s="23">
        <f t="shared" si="51"/>
        <v>0.73187940214704761</v>
      </c>
      <c r="G576" s="23">
        <f t="shared" si="52"/>
        <v>4.9445409253564216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si="49"/>
        <v>1.2195746126186435</v>
      </c>
      <c r="E577" s="23">
        <f t="shared" si="50"/>
        <v>0.61761304156113683</v>
      </c>
      <c r="F577" s="23">
        <f t="shared" si="51"/>
        <v>0.73150558373415531</v>
      </c>
      <c r="G577" s="23">
        <f t="shared" si="52"/>
        <v>4.9417089676829944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si="49"/>
        <v>1.219677836928927</v>
      </c>
      <c r="E578" s="23">
        <f t="shared" si="50"/>
        <v>0.61895424398068521</v>
      </c>
      <c r="F578" s="23">
        <f t="shared" si="51"/>
        <v>0.7311320012226411</v>
      </c>
      <c r="G578" s="23">
        <f t="shared" si="52"/>
        <v>4.9388787971412205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si="49"/>
        <v>1.2197805368147665</v>
      </c>
      <c r="E579" s="23">
        <f t="shared" si="50"/>
        <v>0.62029495386972344</v>
      </c>
      <c r="F579" s="23">
        <f t="shared" si="51"/>
        <v>0.73075865322692013</v>
      </c>
      <c r="G579" s="23">
        <f t="shared" si="52"/>
        <v>4.936050403234244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si="49"/>
        <v>1.2198827158225618</v>
      </c>
      <c r="E580" s="23">
        <f t="shared" si="50"/>
        <v>0.62163517372840627</v>
      </c>
      <c r="F580" s="23">
        <f t="shared" si="51"/>
        <v>0.73038553838119191</v>
      </c>
      <c r="G580" s="23">
        <f t="shared" si="52"/>
        <v>4.9332237756150912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si="49"/>
        <v>1.2199843774687849</v>
      </c>
      <c r="E581" s="23">
        <f t="shared" si="50"/>
        <v>0.6229749060399955</v>
      </c>
      <c r="F581" s="23">
        <f t="shared" si="51"/>
        <v>0.73001265533919835</v>
      </c>
      <c r="G581" s="23">
        <f t="shared" si="52"/>
        <v>4.9303989040848357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si="49"/>
        <v>1.2200855252402829</v>
      </c>
      <c r="E582" s="23">
        <f t="shared" si="50"/>
        <v>0.6243141532710027</v>
      </c>
      <c r="F582" s="23">
        <f t="shared" si="51"/>
        <v>0.72964000277398489</v>
      </c>
      <c r="G582" s="23">
        <f t="shared" si="52"/>
        <v>4.9275757785907945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si="49"/>
        <v>1.2201861625945774</v>
      </c>
      <c r="E583" s="23">
        <f t="shared" si="50"/>
        <v>0.62565291787132971</v>
      </c>
      <c r="F583" s="23">
        <f t="shared" si="51"/>
        <v>0.72926757937766484</v>
      </c>
      <c r="G583" s="23">
        <f t="shared" si="52"/>
        <v>4.9247543892247334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si="49"/>
        <v>1.220286292960159</v>
      </c>
      <c r="E584" s="23">
        <f t="shared" si="50"/>
        <v>0.62699120227440874</v>
      </c>
      <c r="F584" s="23">
        <f t="shared" si="51"/>
        <v>0.72889538386118657</v>
      </c>
      <c r="G584" s="23">
        <f t="shared" si="52"/>
        <v>4.9219347262211111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si="49"/>
        <v>1.2203859197367806</v>
      </c>
      <c r="E585" s="23">
        <f t="shared" si="50"/>
        <v>0.62832900889733978</v>
      </c>
      <c r="F585" s="23">
        <f t="shared" si="51"/>
        <v>0.72852341495410344</v>
      </c>
      <c r="G585" s="23">
        <f t="shared" si="52"/>
        <v>4.9191167799553295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si="49"/>
        <v>1.2204850462957453</v>
      </c>
      <c r="E586" s="23">
        <f t="shared" si="50"/>
        <v>0.62966634014102829</v>
      </c>
      <c r="F586" s="23">
        <f t="shared" si="51"/>
        <v>0.728151671404346</v>
      </c>
      <c r="G586" s="23">
        <f t="shared" si="52"/>
        <v>4.9163005409420153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si="49"/>
        <v>1.2205836759801911</v>
      </c>
      <c r="E587" s="23">
        <f t="shared" si="50"/>
        <v>0.63100319839031982</v>
      </c>
      <c r="F587" s="23">
        <f t="shared" si="51"/>
        <v>0.72778015197799972</v>
      </c>
      <c r="G587" s="23">
        <f t="shared" si="52"/>
        <v>4.9134859998333313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si="49"/>
        <v>1.220681812105374</v>
      </c>
      <c r="E588" s="23">
        <f t="shared" si="50"/>
        <v>0.63233958601413465</v>
      </c>
      <c r="F588" s="23">
        <f t="shared" si="51"/>
        <v>0.72740885545908107</v>
      </c>
      <c r="G588" s="23">
        <f t="shared" si="52"/>
        <v>4.9106731474172811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si="49"/>
        <v>1.2207794579589453</v>
      </c>
      <c r="E589" s="23">
        <f t="shared" si="50"/>
        <v>0.63367550536560002</v>
      </c>
      <c r="F589" s="23">
        <f t="shared" si="51"/>
        <v>0.72703778064932079</v>
      </c>
      <c r="G589" s="23">
        <f t="shared" si="52"/>
        <v>4.9078619746160665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si="49"/>
        <v>1.2208766168012277</v>
      </c>
      <c r="E590" s="23">
        <f t="shared" si="50"/>
        <v>0.63501095878218206</v>
      </c>
      <c r="F590" s="23">
        <f t="shared" si="51"/>
        <v>0.72666692636794683</v>
      </c>
      <c r="G590" s="23">
        <f t="shared" si="52"/>
        <v>4.9050524724844466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si="49"/>
        <v>1.2209732918654879</v>
      </c>
      <c r="E591" s="23">
        <f t="shared" si="50"/>
        <v>0.6363459485858155</v>
      </c>
      <c r="F591" s="23">
        <f t="shared" si="51"/>
        <v>0.72629629145147079</v>
      </c>
      <c r="G591" s="23">
        <f t="shared" si="52"/>
        <v>4.9022446322081121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si="49"/>
        <v>1.2210694863582041</v>
      </c>
      <c r="E592" s="23">
        <f t="shared" si="50"/>
        <v>0.6376804770830321</v>
      </c>
      <c r="F592" s="23">
        <f t="shared" si="51"/>
        <v>0.72592587475347869</v>
      </c>
      <c r="G592" s="23">
        <f t="shared" si="52"/>
        <v>4.8994384451021116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si="49"/>
        <v>1.2211652034593337</v>
      </c>
      <c r="E593" s="23">
        <f t="shared" si="50"/>
        <v>0.63901454656508927</v>
      </c>
      <c r="F593" s="23">
        <f t="shared" si="51"/>
        <v>0.7255556751444211</v>
      </c>
      <c r="G593" s="23">
        <f t="shared" si="52"/>
        <v>4.8966339026092509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si="49"/>
        <v>1.2212604463225742</v>
      </c>
      <c r="E594" s="23">
        <f t="shared" si="50"/>
        <v>0.64034815930809486</v>
      </c>
      <c r="F594" s="23">
        <f t="shared" si="51"/>
        <v>0.72518569151140932</v>
      </c>
      <c r="G594" s="23">
        <f t="shared" si="52"/>
        <v>4.893830996298556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si="49"/>
        <v>1.2213552180756251</v>
      </c>
      <c r="E595" s="23">
        <f t="shared" si="50"/>
        <v>0.64168131757313351</v>
      </c>
      <c r="F595" s="23">
        <f t="shared" si="51"/>
        <v>0.72481592275801066</v>
      </c>
      <c r="G595" s="23">
        <f t="shared" si="52"/>
        <v>4.8910297178637174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si="49"/>
        <v>1.2214495218204426</v>
      </c>
      <c r="E596" s="23">
        <f t="shared" si="50"/>
        <v>0.64301402360638971</v>
      </c>
      <c r="F596" s="23">
        <f t="shared" si="51"/>
        <v>0.72444636780404925</v>
      </c>
      <c r="G596" s="23">
        <f t="shared" si="52"/>
        <v>4.8882300591215859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si="49"/>
        <v>1.2215433606334949</v>
      </c>
      <c r="E597" s="23">
        <f t="shared" si="50"/>
        <v>0.64434627963926994</v>
      </c>
      <c r="F597" s="23">
        <f t="shared" si="51"/>
        <v>0.72407702558540776</v>
      </c>
      <c r="G597" s="23">
        <f t="shared" si="52"/>
        <v>4.8854320120106651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si="49"/>
        <v>1.2216367375660124</v>
      </c>
      <c r="E598" s="23">
        <f t="shared" si="50"/>
        <v>0.64567808788852499</v>
      </c>
      <c r="F598" s="23">
        <f t="shared" si="51"/>
        <v>0.72370789505383137</v>
      </c>
      <c r="G598" s="23">
        <f t="shared" si="52"/>
        <v>4.8826355685896319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si="49"/>
        <v>1.2217296556442361</v>
      </c>
      <c r="E599" s="23">
        <f t="shared" si="50"/>
        <v>0.64700945055636949</v>
      </c>
      <c r="F599" s="23">
        <f t="shared" si="51"/>
        <v>0.72333897517673484</v>
      </c>
      <c r="G599" s="23">
        <f t="shared" si="52"/>
        <v>4.8798407210358707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si="49"/>
        <v>1.2218221178696624</v>
      </c>
      <c r="E600" s="23">
        <f t="shared" si="50"/>
        <v>0.6483403698306005</v>
      </c>
      <c r="F600" s="23">
        <f t="shared" si="51"/>
        <v>0.722970264937012</v>
      </c>
      <c r="G600" s="23">
        <f t="shared" si="52"/>
        <v>4.8770474616440307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si="49"/>
        <v>1.2219141272192859</v>
      </c>
      <c r="E601" s="23">
        <f t="shared" si="50"/>
        <v>0.64967084788471674</v>
      </c>
      <c r="F601" s="23">
        <f t="shared" si="51"/>
        <v>0.72260176333284643</v>
      </c>
      <c r="G601" s="23">
        <f t="shared" si="52"/>
        <v>4.8742557828245943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si="49"/>
        <v>1.2220056866458389</v>
      </c>
      <c r="E602" s="23">
        <f t="shared" si="50"/>
        <v>0.65100088687803304</v>
      </c>
      <c r="F602" s="23">
        <f t="shared" si="51"/>
        <v>0.72223346937752619</v>
      </c>
      <c r="G602" s="23">
        <f t="shared" si="52"/>
        <v>4.8714656771024716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si="49"/>
        <v>1.222096799078028</v>
      </c>
      <c r="E603" s="23">
        <f t="shared" si="50"/>
        <v>0.65233048895579815</v>
      </c>
      <c r="F603" s="23">
        <f t="shared" si="51"/>
        <v>0.7218653820992591</v>
      </c>
      <c r="G603" s="23">
        <f t="shared" si="52"/>
        <v>4.8686771371155997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si="49"/>
        <v>1.2221874674207687</v>
      </c>
      <c r="E604" s="23">
        <f t="shared" si="50"/>
        <v>0.65365965624930689</v>
      </c>
      <c r="F604" s="23">
        <f t="shared" si="51"/>
        <v>0.72149750054099138</v>
      </c>
      <c r="G604" s="23">
        <f t="shared" si="52"/>
        <v>4.8658901556135712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si="49"/>
        <v>1.2222776945554168</v>
      </c>
      <c r="E605" s="23">
        <f t="shared" si="50"/>
        <v>0.65498839087601546</v>
      </c>
      <c r="F605" s="23">
        <f t="shared" si="51"/>
        <v>0.72112982376022838</v>
      </c>
      <c r="G605" s="23">
        <f t="shared" si="52"/>
        <v>4.8631047254562763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si="49"/>
        <v>1.2223674833399973</v>
      </c>
      <c r="E606" s="23">
        <f t="shared" si="50"/>
        <v>0.65631669493965195</v>
      </c>
      <c r="F606" s="23">
        <f t="shared" si="51"/>
        <v>0.72076235082885687</v>
      </c>
      <c r="G606" s="23">
        <f t="shared" si="52"/>
        <v>4.8603208396125517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si="49"/>
        <v>1.2224568366094308</v>
      </c>
      <c r="E607" s="23">
        <f t="shared" si="50"/>
        <v>0.65764457053032854</v>
      </c>
      <c r="F607" s="23">
        <f t="shared" si="51"/>
        <v>0.72039508083296966</v>
      </c>
      <c r="G607" s="23">
        <f t="shared" si="52"/>
        <v>4.8575384911588619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si="49"/>
        <v>1.222545757175757</v>
      </c>
      <c r="E608" s="23">
        <f t="shared" si="50"/>
        <v>0.6589720197246508</v>
      </c>
      <c r="F608" s="23">
        <f t="shared" si="51"/>
        <v>0.72002801287269347</v>
      </c>
      <c r="G608" s="23">
        <f t="shared" si="52"/>
        <v>4.8547576732779811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si="49"/>
        <v>1.2226342478283565</v>
      </c>
      <c r="E609" s="23">
        <f t="shared" si="50"/>
        <v>0.66029904458582689</v>
      </c>
      <c r="F609" s="23">
        <f t="shared" si="51"/>
        <v>0.71966114606201703</v>
      </c>
      <c r="G609" s="23">
        <f t="shared" si="52"/>
        <v>4.8519783792577051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si="55">1+$E$14/$E$13*(1-$C$19^2/C610^2)</f>
        <v>1.222722311334169</v>
      </c>
      <c r="E610" s="23">
        <f t="shared" ref="E610:E673" si="56">$C$20*(C610/$C$19-$C$19/C610)</f>
        <v>0.66162564716377537</v>
      </c>
      <c r="F610" s="23">
        <f t="shared" ref="F610:F673" si="57">(D610^2+E610^2)^0.5/(D610^2+E610^2)</f>
        <v>0.71929447952862247</v>
      </c>
      <c r="G610" s="23">
        <f t="shared" ref="G610:G673" si="58">F610*$C$22/$C$12-$C$3</f>
        <v>4.8492006024895646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si="55"/>
        <v>1.2228099504379097</v>
      </c>
      <c r="E611" s="23">
        <f t="shared" si="56"/>
        <v>0.66295182949523201</v>
      </c>
      <c r="F611" s="23">
        <f t="shared" si="57"/>
        <v>0.71892801241371884</v>
      </c>
      <c r="G611" s="23">
        <f t="shared" si="58"/>
        <v>4.8464243364675674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si="55"/>
        <v>1.2228971678622835</v>
      </c>
      <c r="E612" s="23">
        <f t="shared" si="56"/>
        <v>0.66427759360385608</v>
      </c>
      <c r="F612" s="23">
        <f t="shared" si="57"/>
        <v>0.71856174387187643</v>
      </c>
      <c r="G612" s="23">
        <f t="shared" si="58"/>
        <v>4.8436495747869426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si="55"/>
        <v>1.2229839663081963</v>
      </c>
      <c r="E613" s="23">
        <f t="shared" si="56"/>
        <v>0.6656029415003335</v>
      </c>
      <c r="F613" s="23">
        <f t="shared" si="57"/>
        <v>0.71819567307086496</v>
      </c>
      <c r="G613" s="23">
        <f t="shared" si="58"/>
        <v>4.8408763111429165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si="55"/>
        <v>1.2230703484549639</v>
      </c>
      <c r="E614" s="23">
        <f t="shared" si="56"/>
        <v>0.66692787518248342</v>
      </c>
      <c r="F614" s="23">
        <f t="shared" si="57"/>
        <v>0.71782979919149148</v>
      </c>
      <c r="G614" s="23">
        <f t="shared" si="58"/>
        <v>4.838104539329481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si="55"/>
        <v>1.2231563169605189</v>
      </c>
      <c r="E615" s="23">
        <f t="shared" si="56"/>
        <v>0.66825239663535796</v>
      </c>
      <c r="F615" s="23">
        <f t="shared" si="57"/>
        <v>0.71746412142744243</v>
      </c>
      <c r="G615" s="23">
        <f t="shared" si="58"/>
        <v>4.8353342532382007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si="55"/>
        <v>1.2232418744616149</v>
      </c>
      <c r="E616" s="23">
        <f t="shared" si="56"/>
        <v>0.66957650783134626</v>
      </c>
      <c r="F616" s="23">
        <f t="shared" si="57"/>
        <v>0.71709863898512582</v>
      </c>
      <c r="G616" s="23">
        <f t="shared" si="58"/>
        <v>4.8325654468570143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si="55"/>
        <v>1.2233270235740301</v>
      </c>
      <c r="E617" s="23">
        <f t="shared" si="56"/>
        <v>0.67090021073027395</v>
      </c>
      <c r="F617" s="23">
        <f t="shared" si="57"/>
        <v>0.71673335108351632</v>
      </c>
      <c r="G617" s="23">
        <f t="shared" si="58"/>
        <v>4.8297981142690638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si="55"/>
        <v>1.2234117668927644</v>
      </c>
      <c r="E618" s="23">
        <f t="shared" si="56"/>
        <v>0.6722235072795042</v>
      </c>
      <c r="F618" s="23">
        <f t="shared" si="57"/>
        <v>0.71636825695400197</v>
      </c>
      <c r="G618" s="23">
        <f t="shared" si="58"/>
        <v>4.8270322496515305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si="55"/>
        <v>1.2234961069922405</v>
      </c>
      <c r="E619" s="23">
        <f t="shared" si="56"/>
        <v>0.67354639941403516</v>
      </c>
      <c r="F619" s="23">
        <f t="shared" si="57"/>
        <v>0.71600335584023245</v>
      </c>
      <c r="G619" s="23">
        <f t="shared" si="58"/>
        <v>4.8242678472744887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si="55"/>
        <v>1.2235800464264965</v>
      </c>
      <c r="E620" s="23">
        <f t="shared" si="56"/>
        <v>0.67486888905659925</v>
      </c>
      <c r="F620" s="23">
        <f t="shared" si="57"/>
        <v>0.71563864699796953</v>
      </c>
      <c r="G620" s="23">
        <f t="shared" si="58"/>
        <v>4.82150490149977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si="55"/>
        <v>1.2236635877293809</v>
      </c>
      <c r="E621" s="23">
        <f t="shared" si="56"/>
        <v>0.67619097811775986</v>
      </c>
      <c r="F621" s="23">
        <f t="shared" si="57"/>
        <v>0.71527412969493909</v>
      </c>
      <c r="G621" s="23">
        <f t="shared" si="58"/>
        <v>4.8187434067798423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si="55"/>
        <v>1.2237467334147438</v>
      </c>
      <c r="E622" s="23">
        <f t="shared" si="56"/>
        <v>0.67751266849600689</v>
      </c>
      <c r="F622" s="23">
        <f t="shared" si="57"/>
        <v>0.71490980321068442</v>
      </c>
      <c r="G622" s="23">
        <f t="shared" si="58"/>
        <v>4.8159833576567008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si="55"/>
        <v>1.223829485976625</v>
      </c>
      <c r="E623" s="23">
        <f t="shared" si="56"/>
        <v>0.67883396207785252</v>
      </c>
      <c r="F623" s="23">
        <f t="shared" si="57"/>
        <v>0.71454566683642295</v>
      </c>
      <c r="G623" s="23">
        <f t="shared" si="58"/>
        <v>4.8132247487607804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si="55"/>
        <v>1.223911847889442</v>
      </c>
      <c r="E624" s="23">
        <f t="shared" si="56"/>
        <v>0.6801548607379253</v>
      </c>
      <c r="F624" s="23">
        <f t="shared" si="57"/>
        <v>0.7141817198749022</v>
      </c>
      <c r="G624" s="23">
        <f t="shared" si="58"/>
        <v>4.8104675748098655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si="55"/>
        <v>1.2239938216081747</v>
      </c>
      <c r="E625" s="23">
        <f t="shared" si="56"/>
        <v>0.68147536633906403</v>
      </c>
      <c r="F625" s="23">
        <f t="shared" si="57"/>
        <v>0.71381796164025979</v>
      </c>
      <c r="G625" s="23">
        <f t="shared" si="58"/>
        <v>4.8077118306080289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si="55"/>
        <v>1.2240754095685482</v>
      </c>
      <c r="E626" s="23">
        <f t="shared" si="56"/>
        <v>0.68279548073240959</v>
      </c>
      <c r="F626" s="23">
        <f t="shared" si="57"/>
        <v>0.71345439145788303</v>
      </c>
      <c r="G626" s="23">
        <f t="shared" si="58"/>
        <v>4.8049575110445693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si="55"/>
        <v>1.2241566141872138</v>
      </c>
      <c r="E627" s="23">
        <f t="shared" si="56"/>
        <v>0.68411520575749707</v>
      </c>
      <c r="F627" s="23">
        <f t="shared" si="57"/>
        <v>0.71309100866427222</v>
      </c>
      <c r="G627" s="23">
        <f t="shared" si="58"/>
        <v>4.8022046110929715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si="55"/>
        <v>1.2242374378619278</v>
      </c>
      <c r="E628" s="23">
        <f t="shared" si="56"/>
        <v>0.68543454324234632</v>
      </c>
      <c r="F628" s="23">
        <f t="shared" si="57"/>
        <v>0.7127278126069041</v>
      </c>
      <c r="G628" s="23">
        <f t="shared" si="58"/>
        <v>4.7994531258098796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si="55"/>
        <v>1.2243178829717292</v>
      </c>
      <c r="E629" s="23">
        <f t="shared" si="56"/>
        <v>0.68675349500355254</v>
      </c>
      <c r="F629" s="23">
        <f t="shared" si="57"/>
        <v>0.71236480264409674</v>
      </c>
      <c r="G629" s="23">
        <f t="shared" si="58"/>
        <v>4.7967030503340666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si="55"/>
        <v>1.2243979518771135</v>
      </c>
      <c r="E630" s="23">
        <f t="shared" si="56"/>
        <v>0.68807206284637423</v>
      </c>
      <c r="F630" s="23">
        <f t="shared" si="57"/>
        <v>0.71200197814487809</v>
      </c>
      <c r="G630" s="23">
        <f t="shared" si="58"/>
        <v>4.7939543798854407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si="55"/>
        <v>1.2244776469202072</v>
      </c>
      <c r="E631" s="23">
        <f t="shared" si="56"/>
        <v>0.68939024856482256</v>
      </c>
      <c r="F631" s="23">
        <f t="shared" si="57"/>
        <v>0.71163933848885297</v>
      </c>
      <c r="G631" s="23">
        <f t="shared" si="58"/>
        <v>4.7912071097640387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si="55"/>
        <v>1.2245569704249382</v>
      </c>
      <c r="E632" s="23">
        <f t="shared" si="56"/>
        <v>0.69070805394174872</v>
      </c>
      <c r="F632" s="23">
        <f t="shared" si="57"/>
        <v>0.71127688306607417</v>
      </c>
      <c r="G632" s="23">
        <f t="shared" si="58"/>
        <v>4.7884612353490477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si="55"/>
        <v>1.2246359246972056</v>
      </c>
      <c r="E633" s="23">
        <f t="shared" si="56"/>
        <v>0.69202548074892989</v>
      </c>
      <c r="F633" s="23">
        <f t="shared" si="57"/>
        <v>0.71091461127691402</v>
      </c>
      <c r="G633" s="23">
        <f t="shared" si="58"/>
        <v>4.7857167520978336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si="55"/>
        <v>1.2247145120250471</v>
      </c>
      <c r="E634" s="23">
        <f t="shared" si="56"/>
        <v>0.69334253074715513</v>
      </c>
      <c r="F634" s="23">
        <f t="shared" si="57"/>
        <v>0.71055252253193812</v>
      </c>
      <c r="G634" s="23">
        <f t="shared" si="58"/>
        <v>4.7829736555449864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si="55"/>
        <v>1.2247927346788052</v>
      </c>
      <c r="E635" s="23">
        <f t="shared" si="56"/>
        <v>0.6946592056863119</v>
      </c>
      <c r="F635" s="23">
        <f t="shared" si="57"/>
        <v>0.71019061625177848</v>
      </c>
      <c r="G635" s="23">
        <f t="shared" si="58"/>
        <v>4.7802319413013521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si="55"/>
        <v>1.2248705949112901</v>
      </c>
      <c r="E636" s="23">
        <f t="shared" si="56"/>
        <v>0.69597550730546809</v>
      </c>
      <c r="F636" s="23">
        <f t="shared" si="57"/>
        <v>0.70982889186701148</v>
      </c>
      <c r="G636" s="23">
        <f t="shared" si="58"/>
        <v>4.7774916050531182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si="55"/>
        <v>1.2249480949579434</v>
      </c>
      <c r="E637" s="23">
        <f t="shared" si="56"/>
        <v>0.69729143733295718</v>
      </c>
      <c r="F637" s="23">
        <f t="shared" si="57"/>
        <v>0.70946734881803464</v>
      </c>
      <c r="G637" s="23">
        <f t="shared" si="58"/>
        <v>4.7747526425608688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si="55"/>
        <v>1.2250252370369972</v>
      </c>
      <c r="E638" s="23">
        <f t="shared" si="56"/>
        <v>0.69860699748646016</v>
      </c>
      <c r="F638" s="23">
        <f t="shared" si="57"/>
        <v>0.70910598655494528</v>
      </c>
      <c r="G638" s="23">
        <f t="shared" si="58"/>
        <v>4.7720150496586768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si="55"/>
        <v>1.2251020233496337</v>
      </c>
      <c r="E639" s="23">
        <f t="shared" si="56"/>
        <v>0.69992218947308793</v>
      </c>
      <c r="F639" s="23">
        <f t="shared" si="57"/>
        <v>0.70874480453742184</v>
      </c>
      <c r="G639" s="23">
        <f t="shared" si="58"/>
        <v>4.7692788222531961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si="55"/>
        <v>1.225178456080142</v>
      </c>
      <c r="E640" s="23">
        <f t="shared" si="56"/>
        <v>0.70123701498946178</v>
      </c>
      <c r="F640" s="23">
        <f t="shared" si="57"/>
        <v>0.70838380223460473</v>
      </c>
      <c r="G640" s="23">
        <f t="shared" si="58"/>
        <v>4.7665439563227636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si="55"/>
        <v>1.225254537396073</v>
      </c>
      <c r="E641" s="23">
        <f t="shared" si="56"/>
        <v>0.70255147572179444</v>
      </c>
      <c r="F641" s="23">
        <f t="shared" si="57"/>
        <v>0.70802297912498091</v>
      </c>
      <c r="G641" s="23">
        <f t="shared" si="58"/>
        <v>4.763810447916522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si="55"/>
        <v>1.2253302694483941</v>
      </c>
      <c r="E642" s="23">
        <f t="shared" si="56"/>
        <v>0.70386557334597044</v>
      </c>
      <c r="F642" s="23">
        <f t="shared" si="57"/>
        <v>0.70766233469626705</v>
      </c>
      <c r="G642" s="23">
        <f t="shared" si="58"/>
        <v>4.7610782931535391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si="55"/>
        <v>1.2254056543716396</v>
      </c>
      <c r="E643" s="23">
        <f t="shared" si="56"/>
        <v>0.70517930952762253</v>
      </c>
      <c r="F643" s="23">
        <f t="shared" si="57"/>
        <v>0.7073018684452963</v>
      </c>
      <c r="G643" s="23">
        <f t="shared" si="58"/>
        <v>4.7583474882219425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si="55"/>
        <v>1.2254806942840633</v>
      </c>
      <c r="E644" s="23">
        <f t="shared" si="56"/>
        <v>0.70649268592221326</v>
      </c>
      <c r="F644" s="23">
        <f t="shared" si="57"/>
        <v>0.70694157987790496</v>
      </c>
      <c r="G644" s="23">
        <f t="shared" si="58"/>
        <v>4.7556180293780681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si="55"/>
        <v>1.225555391287785</v>
      </c>
      <c r="E645" s="23">
        <f t="shared" si="56"/>
        <v>0.70780570417511013</v>
      </c>
      <c r="F645" s="23">
        <f t="shared" si="57"/>
        <v>0.70658146850882164</v>
      </c>
      <c r="G645" s="23">
        <f t="shared" si="58"/>
        <v>4.7528899129456192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si="55"/>
        <v>1.2256297474689395</v>
      </c>
      <c r="E646" s="23">
        <f t="shared" si="56"/>
        <v>0.70911836592166355</v>
      </c>
      <c r="F646" s="23">
        <f t="shared" si="57"/>
        <v>0.70622153386155662</v>
      </c>
      <c r="G646" s="23">
        <f t="shared" si="58"/>
        <v>4.750163135314823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si="55"/>
        <v>1.2257037648978213</v>
      </c>
      <c r="E647" s="23">
        <f t="shared" si="56"/>
        <v>0.71043067278728189</v>
      </c>
      <c r="F647" s="23">
        <f t="shared" si="57"/>
        <v>0.7058617754682931</v>
      </c>
      <c r="G647" s="23">
        <f t="shared" si="58"/>
        <v>4.7474376929416149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si="55"/>
        <v>1.2257774456290287</v>
      </c>
      <c r="E648" s="23">
        <f t="shared" si="56"/>
        <v>0.71174262638750851</v>
      </c>
      <c r="F648" s="23">
        <f t="shared" si="57"/>
        <v>0.70550219286978011</v>
      </c>
      <c r="G648" s="23">
        <f t="shared" si="58"/>
        <v>4.7447135823468187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si="55"/>
        <v>1.2258507917016075</v>
      </c>
      <c r="E649" s="23">
        <f t="shared" si="56"/>
        <v>0.71305422832809506</v>
      </c>
      <c r="F649" s="23">
        <f t="shared" si="57"/>
        <v>0.70514278561522481</v>
      </c>
      <c r="G649" s="23">
        <f t="shared" si="58"/>
        <v>4.7419908001153406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si="55"/>
        <v>1.2259238051391905</v>
      </c>
      <c r="E650" s="23">
        <f t="shared" si="56"/>
        <v>0.7143654802050764</v>
      </c>
      <c r="F650" s="23">
        <f t="shared" si="57"/>
        <v>0.70478355326218822</v>
      </c>
      <c r="G650" s="23">
        <f t="shared" si="58"/>
        <v>4.7392693428953656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si="55"/>
        <v>1.2259964879501379</v>
      </c>
      <c r="E651" s="23">
        <f t="shared" si="56"/>
        <v>0.71567638360484309</v>
      </c>
      <c r="F651" s="23">
        <f t="shared" si="57"/>
        <v>0.70442449537648177</v>
      </c>
      <c r="G651" s="23">
        <f t="shared" si="58"/>
        <v>4.7365492073975899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si="55"/>
        <v>1.2260688421276758</v>
      </c>
      <c r="E652" s="23">
        <f t="shared" si="56"/>
        <v>0.71698694010421549</v>
      </c>
      <c r="F652" s="23">
        <f t="shared" si="57"/>
        <v>0.70406561153206348</v>
      </c>
      <c r="G652" s="23">
        <f t="shared" si="58"/>
        <v>4.733830390394421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si="55"/>
        <v>1.2261408696500313</v>
      </c>
      <c r="E653" s="23">
        <f t="shared" si="56"/>
        <v>0.71829715127051452</v>
      </c>
      <c r="F653" s="23">
        <f t="shared" si="57"/>
        <v>0.70370690131093683</v>
      </c>
      <c r="G653" s="23">
        <f t="shared" si="58"/>
        <v>4.7311128887192186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si="55"/>
        <v>1.2262125724805704</v>
      </c>
      <c r="E654" s="23">
        <f t="shared" si="56"/>
        <v>0.71960701866163368</v>
      </c>
      <c r="F654" s="23">
        <f t="shared" si="57"/>
        <v>0.70334836430305048</v>
      </c>
      <c r="G654" s="23">
        <f t="shared" si="58"/>
        <v>4.7283966992655344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si="55"/>
        <v>1.2262839525679288</v>
      </c>
      <c r="E655" s="23">
        <f t="shared" si="56"/>
        <v>0.7209165438261097</v>
      </c>
      <c r="F655" s="23">
        <f t="shared" si="57"/>
        <v>0.70299000010619883</v>
      </c>
      <c r="G655" s="23">
        <f t="shared" si="58"/>
        <v>4.725681818986355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si="55"/>
        <v>1.2263550118461464</v>
      </c>
      <c r="E656" s="23">
        <f t="shared" si="56"/>
        <v>0.72222572830319343</v>
      </c>
      <c r="F656" s="23">
        <f t="shared" si="57"/>
        <v>0.70263180832592365</v>
      </c>
      <c r="G656" s="23">
        <f t="shared" si="58"/>
        <v>4.7229682448933614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si="55"/>
        <v>1.2264257522347974</v>
      </c>
      <c r="E657" s="23">
        <f t="shared" si="56"/>
        <v>0.72353457362291729</v>
      </c>
      <c r="F657" s="23">
        <f t="shared" si="57"/>
        <v>0.70227378857541833</v>
      </c>
      <c r="G657" s="23">
        <f t="shared" si="58"/>
        <v>4.7202559740561991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si="55"/>
        <v>1.2264961756391202</v>
      </c>
      <c r="E658" s="23">
        <f t="shared" si="56"/>
        <v>0.72484308130616681</v>
      </c>
      <c r="F658" s="23">
        <f t="shared" si="57"/>
        <v>0.70191594047542993</v>
      </c>
      <c r="G658" s="23">
        <f t="shared" si="58"/>
        <v>4.7175450036017423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si="55"/>
        <v>1.2265662839501454</v>
      </c>
      <c r="E659" s="23">
        <f t="shared" si="56"/>
        <v>0.72615125286474691</v>
      </c>
      <c r="F659" s="23">
        <f t="shared" si="57"/>
        <v>0.7015582636541664</v>
      </c>
      <c r="G659" s="23">
        <f t="shared" si="58"/>
        <v>4.7148353307133819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si="55"/>
        <v>1.2266360790448232</v>
      </c>
      <c r="E660" s="23">
        <f t="shared" si="56"/>
        <v>0.72745908980145058</v>
      </c>
      <c r="F660" s="23">
        <f t="shared" si="57"/>
        <v>0.7012007577472017</v>
      </c>
      <c r="G660" s="23">
        <f t="shared" si="58"/>
        <v>4.7121269526303164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si="55"/>
        <v>1.226705562786149</v>
      </c>
      <c r="E661" s="23">
        <f t="shared" si="56"/>
        <v>0.72876659361012541</v>
      </c>
      <c r="F661" s="23">
        <f t="shared" si="57"/>
        <v>0.7008434223973834</v>
      </c>
      <c r="G661" s="23">
        <f t="shared" si="58"/>
        <v>4.7094198666468445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si="55"/>
        <v>1.2267747370232867</v>
      </c>
      <c r="E662" s="23">
        <f t="shared" si="56"/>
        <v>0.73007376577574024</v>
      </c>
      <c r="F662" s="23">
        <f t="shared" si="57"/>
        <v>0.70048625725474145</v>
      </c>
      <c r="G662" s="23">
        <f t="shared" si="58"/>
        <v>4.7067140701116781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si="55"/>
        <v>1.2268436035916936</v>
      </c>
      <c r="E663" s="23">
        <f t="shared" si="56"/>
        <v>0.73138060777445124</v>
      </c>
      <c r="F663" s="23">
        <f t="shared" si="57"/>
        <v>0.70012926197639691</v>
      </c>
      <c r="G663" s="23">
        <f t="shared" si="58"/>
        <v>4.7040095604272496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si="55"/>
        <v>1.2269121643132406</v>
      </c>
      <c r="E664" s="23">
        <f t="shared" si="56"/>
        <v>0.73268712107366696</v>
      </c>
      <c r="F664" s="23">
        <f t="shared" si="57"/>
        <v>0.69977243622647356</v>
      </c>
      <c r="G664" s="23">
        <f t="shared" si="58"/>
        <v>4.7013063350490425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si="55"/>
        <v>1.2269804209963329</v>
      </c>
      <c r="E665" s="23">
        <f t="shared" si="56"/>
        <v>0.73399330713211253</v>
      </c>
      <c r="F665" s="23">
        <f t="shared" si="57"/>
        <v>0.69941577967600854</v>
      </c>
      <c r="G665" s="23">
        <f t="shared" si="58"/>
        <v>4.6986043914849143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si="55"/>
        <v>1.2270483754360302</v>
      </c>
      <c r="E666" s="23">
        <f t="shared" si="56"/>
        <v>0.7352991673998952</v>
      </c>
      <c r="F666" s="23">
        <f t="shared" si="57"/>
        <v>0.69905929200286498</v>
      </c>
      <c r="G666" s="23">
        <f t="shared" si="58"/>
        <v>4.6959037272944313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si="55"/>
        <v>1.2271160294141632</v>
      </c>
      <c r="E667" s="23">
        <f t="shared" si="56"/>
        <v>0.73660470331856653</v>
      </c>
      <c r="F667" s="23">
        <f t="shared" si="57"/>
        <v>0.69870297289164596</v>
      </c>
      <c r="G667" s="23">
        <f t="shared" si="58"/>
        <v>4.6932043400882266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si="55"/>
        <v>1.2271833846994524</v>
      </c>
      <c r="E668" s="23">
        <f t="shared" si="56"/>
        <v>0.73790991632118597</v>
      </c>
      <c r="F668" s="23">
        <f t="shared" si="57"/>
        <v>0.69834682203360854</v>
      </c>
      <c r="G668" s="23">
        <f t="shared" si="58"/>
        <v>4.6905062275273375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si="55"/>
        <v>1.2272504430476217</v>
      </c>
      <c r="E669" s="23">
        <f t="shared" si="56"/>
        <v>0.73921480783238269</v>
      </c>
      <c r="F669" s="23">
        <f t="shared" si="57"/>
        <v>0.69799083912657955</v>
      </c>
      <c r="G669" s="23">
        <f t="shared" si="58"/>
        <v>4.6878093873225728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si="55"/>
        <v>1.2273172062015139</v>
      </c>
      <c r="E670" s="23">
        <f t="shared" si="56"/>
        <v>0.74051937926841904</v>
      </c>
      <c r="F670" s="23">
        <f t="shared" si="57"/>
        <v>0.69763502387487186</v>
      </c>
      <c r="G670" s="23">
        <f t="shared" si="58"/>
        <v>4.6851138172338782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si="55"/>
        <v>1.2273836758912038</v>
      </c>
      <c r="E671" s="23">
        <f t="shared" si="56"/>
        <v>0.74182363203724988</v>
      </c>
      <c r="F671" s="23">
        <f t="shared" si="57"/>
        <v>0.69727937598920198</v>
      </c>
      <c r="G671" s="23">
        <f t="shared" si="58"/>
        <v>4.6824195150697125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si="55"/>
        <v>1.2274498538341103</v>
      </c>
      <c r="E672" s="23">
        <f t="shared" si="56"/>
        <v>0.74312756753858522</v>
      </c>
      <c r="F672" s="23">
        <f t="shared" si="57"/>
        <v>0.6969238951866078</v>
      </c>
      <c r="G672" s="23">
        <f t="shared" si="58"/>
        <v>4.6797264786864226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si="55"/>
        <v>1.227515741735107</v>
      </c>
      <c r="E673" s="23">
        <f t="shared" si="56"/>
        <v>0.7444311871639484</v>
      </c>
      <c r="F673" s="23">
        <f t="shared" si="57"/>
        <v>0.69656858119036891</v>
      </c>
      <c r="G673" s="23">
        <f t="shared" si="58"/>
        <v>4.6770347059876443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si="61">1+$E$14/$E$13*(1-$C$19^2/C674^2)</f>
        <v>1.2275813412866328</v>
      </c>
      <c r="E674" s="23">
        <f t="shared" ref="E674:E689" si="62">$C$20*(C674/$C$19-$C$19/C674)</f>
        <v>0.74573449229673849</v>
      </c>
      <c r="F674" s="23">
        <f t="shared" ref="F674:F689" si="63">(D674^2+E674^2)^0.5/(D674^2+E674^2)</f>
        <v>0.69621343372992539</v>
      </c>
      <c r="G674" s="23">
        <f t="shared" ref="G674:G689" si="64">F674*$C$22/$C$12-$C$3</f>
        <v>4.6743441949236777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si="61"/>
        <v>1.2276466541687991</v>
      </c>
      <c r="E675" s="23">
        <f t="shared" si="62"/>
        <v>0.74703748431228745</v>
      </c>
      <c r="F675" s="23">
        <f t="shared" si="63"/>
        <v>0.69585845254080025</v>
      </c>
      <c r="G675" s="23">
        <f t="shared" si="64"/>
        <v>4.6716549434909114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si="61"/>
        <v>1.2277116820494995</v>
      </c>
      <c r="E676" s="23">
        <f t="shared" si="62"/>
        <v>0.74834016457791896</v>
      </c>
      <c r="F676" s="23">
        <f t="shared" si="63"/>
        <v>0.69550363736451992</v>
      </c>
      <c r="G676" s="23">
        <f t="shared" si="64"/>
        <v>4.6689669497312121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si="61"/>
        <v>1.2277764265845141</v>
      </c>
      <c r="E677" s="23">
        <f t="shared" si="62"/>
        <v>0.7496425344530081</v>
      </c>
      <c r="F677" s="23">
        <f t="shared" si="63"/>
        <v>0.69514898794853863</v>
      </c>
      <c r="G677" s="23">
        <f t="shared" si="64"/>
        <v>4.6662802117313538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si="61"/>
        <v>1.2278408894176163</v>
      </c>
      <c r="E678" s="23">
        <f t="shared" si="62"/>
        <v>0.75094459528903734</v>
      </c>
      <c r="F678" s="23">
        <f t="shared" si="63"/>
        <v>0.69479450404616094</v>
      </c>
      <c r="G678" s="23">
        <f t="shared" si="64"/>
        <v>4.6635947276224314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si="61"/>
        <v>1.2279050721806768</v>
      </c>
      <c r="E679" s="23">
        <f t="shared" si="62"/>
        <v>0.75224634842965532</v>
      </c>
      <c r="F679" s="23">
        <f t="shared" si="63"/>
        <v>0.69444018541646668</v>
      </c>
      <c r="G679" s="23">
        <f t="shared" si="64"/>
        <v>4.6609104955792935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si="61"/>
        <v>1.2279689764937667</v>
      </c>
      <c r="E680" s="23">
        <f t="shared" si="62"/>
        <v>0.75354779521073123</v>
      </c>
      <c r="F680" s="23">
        <f t="shared" si="63"/>
        <v>0.69408603182423678</v>
      </c>
      <c r="G680" s="23">
        <f t="shared" si="64"/>
        <v>4.658227513819976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si="61"/>
        <v>1.22803260396526</v>
      </c>
      <c r="E681" s="23">
        <f t="shared" si="62"/>
        <v>0.75484893696041433</v>
      </c>
      <c r="F681" s="23">
        <f t="shared" si="63"/>
        <v>0.69373204303987834</v>
      </c>
      <c r="G681" s="23">
        <f t="shared" si="64"/>
        <v>4.6555457806051397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si="61"/>
        <v>1.2280959561919342</v>
      </c>
      <c r="E682" s="23">
        <f t="shared" si="62"/>
        <v>0.75614977499918623</v>
      </c>
      <c r="F682" s="23">
        <f t="shared" si="63"/>
        <v>0.69337821883935369</v>
      </c>
      <c r="G682" s="23">
        <f t="shared" si="64"/>
        <v>4.6528652942375288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si="61"/>
        <v>1.2281590347590716</v>
      </c>
      <c r="E683" s="23">
        <f t="shared" si="62"/>
        <v>0.75745031063991863</v>
      </c>
      <c r="F683" s="23">
        <f t="shared" si="63"/>
        <v>0.69302455900410609</v>
      </c>
      <c r="G683" s="23">
        <f t="shared" si="64"/>
        <v>4.6501860530614101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si="61"/>
        <v>1.2282218412405574</v>
      </c>
      <c r="E684" s="23">
        <f t="shared" si="62"/>
        <v>0.75875054518792628</v>
      </c>
      <c r="F684" s="23">
        <f t="shared" si="63"/>
        <v>0.69267106332098982</v>
      </c>
      <c r="G684" s="23">
        <f t="shared" si="64"/>
        <v>4.647508055462044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si="61"/>
        <v>1.2282843771989782</v>
      </c>
      <c r="E685" s="23">
        <f t="shared" si="62"/>
        <v>0.76005047994102326</v>
      </c>
      <c r="F685" s="23">
        <f t="shared" si="63"/>
        <v>0.69231773158219934</v>
      </c>
      <c r="G685" s="23">
        <f t="shared" si="64"/>
        <v>4.6448312998651469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si="61"/>
        <v>1.2283466441857196</v>
      </c>
      <c r="E686" s="23">
        <f t="shared" si="62"/>
        <v>0.76135011618957482</v>
      </c>
      <c r="F686" s="23">
        <f t="shared" si="63"/>
        <v>0.69196456358519987</v>
      </c>
      <c r="G686" s="23">
        <f t="shared" si="64"/>
        <v>4.6421557847363628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si="61"/>
        <v>1.2284086437410617</v>
      </c>
      <c r="E687" s="23">
        <f t="shared" si="62"/>
        <v>0.76264945521655181</v>
      </c>
      <c r="F687" s="23">
        <f t="shared" si="63"/>
        <v>0.69161155913265771</v>
      </c>
      <c r="G687" s="23">
        <f t="shared" si="64"/>
        <v>4.6394815085807402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si="61"/>
        <v>1.2284703773942751</v>
      </c>
      <c r="E688" s="23">
        <f t="shared" si="62"/>
        <v>0.76394849829758293</v>
      </c>
      <c r="F688" s="23">
        <f t="shared" si="63"/>
        <v>0.69125871803237282</v>
      </c>
      <c r="G688" s="23">
        <f t="shared" si="64"/>
        <v>4.6368084699422187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si="61"/>
        <v>1.2285318466637147</v>
      </c>
      <c r="E689" s="23">
        <f t="shared" si="62"/>
        <v>0.76524724670100852</v>
      </c>
      <c r="F689" s="23">
        <f t="shared" si="63"/>
        <v>0.69090604009721124</v>
      </c>
      <c r="G689" s="23">
        <f t="shared" si="64"/>
        <v>4.6341366674031157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5:E32"/>
  <sheetViews>
    <sheetView workbookViewId="0">
      <selection activeCell="N12" sqref="N12"/>
    </sheetView>
  </sheetViews>
  <sheetFormatPr defaultRowHeight="13.5" x14ac:dyDescent="0.15"/>
  <cols>
    <col min="3" max="3" width="17.25" bestFit="1" customWidth="1"/>
    <col min="4" max="4" width="18.375" bestFit="1" customWidth="1"/>
  </cols>
  <sheetData>
    <row r="5" spans="2:5" x14ac:dyDescent="0.15">
      <c r="B5" t="s">
        <v>123</v>
      </c>
      <c r="C5" t="s">
        <v>124</v>
      </c>
      <c r="D5" t="s">
        <v>125</v>
      </c>
      <c r="E5" t="s">
        <v>126</v>
      </c>
    </row>
    <row r="6" spans="2:5" x14ac:dyDescent="0.15">
      <c r="B6">
        <f>1/C6</f>
        <v>5.0000000000000001E-3</v>
      </c>
      <c r="C6">
        <v>200</v>
      </c>
      <c r="D6">
        <v>157.77823384351382</v>
      </c>
      <c r="E6">
        <f>D6+100</f>
        <v>257.77823384351382</v>
      </c>
    </row>
    <row r="7" spans="2:5" x14ac:dyDescent="0.15">
      <c r="B7">
        <f t="shared" ref="B7:B13" si="0">1/C7</f>
        <v>4.0000000000000001E-3</v>
      </c>
      <c r="C7">
        <v>250</v>
      </c>
      <c r="D7">
        <v>113.71087188575815</v>
      </c>
      <c r="E7">
        <f t="shared" ref="E7:E13" si="1">D7+100</f>
        <v>213.71087188575814</v>
      </c>
    </row>
    <row r="8" spans="2:5" x14ac:dyDescent="0.15">
      <c r="B8">
        <f t="shared" si="0"/>
        <v>3.3333333333333335E-3</v>
      </c>
      <c r="C8">
        <v>300</v>
      </c>
      <c r="D8">
        <v>86.350989869435764</v>
      </c>
      <c r="E8">
        <f t="shared" si="1"/>
        <v>186.35098986943575</v>
      </c>
    </row>
    <row r="9" spans="2:5" x14ac:dyDescent="0.15">
      <c r="B9">
        <f t="shared" si="0"/>
        <v>2.8571428571428571E-3</v>
      </c>
      <c r="C9">
        <v>350</v>
      </c>
      <c r="D9">
        <v>67.541867603141384</v>
      </c>
      <c r="E9">
        <f t="shared" si="1"/>
        <v>167.54186760314138</v>
      </c>
    </row>
    <row r="10" spans="2:5" x14ac:dyDescent="0.15">
      <c r="B10">
        <f t="shared" si="0"/>
        <v>2.5000000000000001E-3</v>
      </c>
      <c r="C10">
        <v>400</v>
      </c>
      <c r="D10">
        <v>53.561865606007927</v>
      </c>
      <c r="E10">
        <f t="shared" si="1"/>
        <v>153.56186560600793</v>
      </c>
    </row>
    <row r="11" spans="2:5" x14ac:dyDescent="0.15">
      <c r="B11">
        <f t="shared" si="0"/>
        <v>2.2222222222222222E-3</v>
      </c>
      <c r="C11">
        <v>450</v>
      </c>
      <c r="D11">
        <v>42.777337418144825</v>
      </c>
      <c r="E11">
        <f t="shared" si="1"/>
        <v>142.77733741814484</v>
      </c>
    </row>
    <row r="12" spans="2:5" x14ac:dyDescent="0.15">
      <c r="B12">
        <f t="shared" si="0"/>
        <v>2E-3</v>
      </c>
      <c r="C12">
        <v>500</v>
      </c>
      <c r="D12">
        <v>34.10963813756949</v>
      </c>
      <c r="E12">
        <f t="shared" si="1"/>
        <v>134.1096381375695</v>
      </c>
    </row>
    <row r="13" spans="2:5" x14ac:dyDescent="0.15">
      <c r="B13">
        <f t="shared" si="0"/>
        <v>1.8181818181818182E-3</v>
      </c>
      <c r="C13">
        <v>550</v>
      </c>
      <c r="D13">
        <v>26.973229955012791</v>
      </c>
      <c r="E13">
        <f t="shared" si="1"/>
        <v>126.97322995501278</v>
      </c>
    </row>
    <row r="16" spans="2:5" x14ac:dyDescent="0.15">
      <c r="C16" t="s">
        <v>127</v>
      </c>
      <c r="D16" t="s">
        <v>128</v>
      </c>
    </row>
    <row r="17" spans="3:4" x14ac:dyDescent="0.15">
      <c r="C17" s="22">
        <f>'1回目Lp計算 (10倍)'!C13</f>
        <v>678.73961218836564</v>
      </c>
      <c r="D17">
        <f>('1回目Lp計算 (10倍)'!G23)*100</f>
        <v>93.207685974387161</v>
      </c>
    </row>
    <row r="18" spans="3:4" x14ac:dyDescent="0.15">
      <c r="C18" s="22">
        <f>'1回目Lp計算 (5倍)'!C13</f>
        <v>301.66204986149586</v>
      </c>
      <c r="D18">
        <f>('1回目Lp計算 (5倍)'!G23-1)*100</f>
        <v>41.964613565641741</v>
      </c>
    </row>
    <row r="20" spans="3:4" x14ac:dyDescent="0.15">
      <c r="C20" t="s">
        <v>129</v>
      </c>
      <c r="D20">
        <f>(D17-D18)/(1/C17-1/C18)</f>
        <v>-27824.562475241764</v>
      </c>
    </row>
    <row r="21" spans="3:4" x14ac:dyDescent="0.15">
      <c r="C21" t="s">
        <v>130</v>
      </c>
      <c r="D21">
        <f>D17-D20/C17</f>
        <v>134.20214390138349</v>
      </c>
    </row>
    <row r="23" spans="3:4" x14ac:dyDescent="0.15">
      <c r="C23" t="s">
        <v>214</v>
      </c>
      <c r="D23">
        <f>C17*D17/130</f>
        <v>486.64422024023469</v>
      </c>
    </row>
    <row r="24" spans="3:4" x14ac:dyDescent="0.15">
      <c r="C24" t="s">
        <v>215</v>
      </c>
      <c r="D24" s="37">
        <f>'1回目Lp計算 (5倍)'!C14</f>
        <v>75.415512465373965</v>
      </c>
    </row>
    <row r="25" spans="3:4" x14ac:dyDescent="0.15">
      <c r="C25" t="s">
        <v>216</v>
      </c>
      <c r="D25">
        <f>D23</f>
        <v>486.64422024023469</v>
      </c>
    </row>
    <row r="26" spans="3:4" x14ac:dyDescent="0.15">
      <c r="C26" t="s">
        <v>124</v>
      </c>
      <c r="D26" s="38">
        <f>D24+D25</f>
        <v>562.05973270560867</v>
      </c>
    </row>
    <row r="28" spans="3:4" x14ac:dyDescent="0.15">
      <c r="C28" t="s">
        <v>131</v>
      </c>
    </row>
    <row r="29" spans="3:4" x14ac:dyDescent="0.15">
      <c r="C29" t="s">
        <v>132</v>
      </c>
    </row>
    <row r="31" spans="3:4" x14ac:dyDescent="0.15">
      <c r="C31" s="39" t="s">
        <v>217</v>
      </c>
    </row>
    <row r="32" spans="3:4" x14ac:dyDescent="0.15">
      <c r="C32" t="s">
        <v>218</v>
      </c>
    </row>
  </sheetData>
  <phoneticPr fontId="2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L689"/>
  <sheetViews>
    <sheetView topLeftCell="A22" workbookViewId="0">
      <selection activeCell="I26" sqref="I26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計算途中過程!E6</f>
        <v>390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141</v>
      </c>
      <c r="C9" s="23">
        <f>C4/C5*C7</f>
        <v>0.89774999999999994</v>
      </c>
    </row>
    <row r="10" spans="2:5" x14ac:dyDescent="0.15">
      <c r="B10" s="23" t="s">
        <v>48</v>
      </c>
      <c r="C10" s="26">
        <f>計算途中過程!E35</f>
        <v>33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>C10/C11/計算途中過程!E40</f>
        <v>15.353185345891788</v>
      </c>
    </row>
    <row r="13" spans="2:5" x14ac:dyDescent="0.15">
      <c r="B13" s="23" t="s">
        <v>143</v>
      </c>
      <c r="C13" s="27">
        <f>(計算途中過程!E39-計算途中過程!E36)*1</f>
        <v>486.64422024023469</v>
      </c>
      <c r="D13" s="23" t="s">
        <v>144</v>
      </c>
      <c r="E13" s="23">
        <f>C13*0.000001</f>
        <v>4.8664422024023468E-4</v>
      </c>
    </row>
    <row r="14" spans="2:5" x14ac:dyDescent="0.15">
      <c r="B14" s="23" t="s">
        <v>51</v>
      </c>
      <c r="C14" s="26">
        <f>計算途中過程!E36</f>
        <v>75.415512465373965</v>
      </c>
      <c r="D14" s="23" t="s">
        <v>52</v>
      </c>
      <c r="E14" s="23">
        <f>C14*0.000001</f>
        <v>7.5415512465373965E-5</v>
      </c>
    </row>
    <row r="15" spans="2:5" x14ac:dyDescent="0.15">
      <c r="B15" s="23" t="s">
        <v>86</v>
      </c>
      <c r="C15" s="28">
        <f>計算途中過程!E38</f>
        <v>31.929256677868732</v>
      </c>
      <c r="D15" s="23" t="s">
        <v>70</v>
      </c>
      <c r="E15" s="23">
        <f>C15*0.000000001</f>
        <v>3.1929256677868731E-8</v>
      </c>
    </row>
    <row r="18" spans="2:11" x14ac:dyDescent="0.15">
      <c r="B18" s="23" t="s">
        <v>145</v>
      </c>
      <c r="C18" s="23">
        <f>8*C12^2*C9/PI()^2</f>
        <v>171.53100850917301</v>
      </c>
    </row>
    <row r="19" spans="2:11" x14ac:dyDescent="0.15">
      <c r="B19" s="23" t="s">
        <v>146</v>
      </c>
      <c r="C19" s="23">
        <f>1/(E14*E15)^0.5</f>
        <v>644429.26227482932</v>
      </c>
      <c r="D19" s="23" t="s">
        <v>147</v>
      </c>
      <c r="E19" s="29">
        <f>C19/2/PI()/1000</f>
        <v>102.56410256410257</v>
      </c>
    </row>
    <row r="20" spans="2:11" x14ac:dyDescent="0.15">
      <c r="B20" s="23" t="s">
        <v>148</v>
      </c>
      <c r="C20" s="23">
        <f>(E14/E15)^0.5/C18</f>
        <v>0.28333048050341375</v>
      </c>
      <c r="F20" s="23" t="s">
        <v>149</v>
      </c>
      <c r="G20" s="23">
        <f>MAX(F29:F689)</f>
        <v>1.6127423181425964</v>
      </c>
    </row>
    <row r="21" spans="2:11" x14ac:dyDescent="0.15">
      <c r="F21" s="23" t="s">
        <v>150</v>
      </c>
      <c r="G21" s="23">
        <f>MATCH(G20,F29:F689,0)</f>
        <v>46</v>
      </c>
    </row>
    <row r="22" spans="2:11" x14ac:dyDescent="0.15">
      <c r="B22" s="23" t="s">
        <v>151</v>
      </c>
      <c r="C22" s="23">
        <f>C1/2</f>
        <v>195</v>
      </c>
      <c r="F22" s="23" t="s">
        <v>152</v>
      </c>
      <c r="G22" s="23">
        <f ca="1">OFFSET(B28,G21,0,1,1)</f>
        <v>42.5</v>
      </c>
    </row>
    <row r="23" spans="2:11" x14ac:dyDescent="0.15">
      <c r="B23" s="23" t="s">
        <v>153</v>
      </c>
      <c r="C23" s="23">
        <f>C4*C12/C22</f>
        <v>0.99205197619608476</v>
      </c>
      <c r="F23" s="23" t="s">
        <v>154</v>
      </c>
      <c r="G23" s="23">
        <f>G20/C23</f>
        <v>1.6256631273761291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>1+$E$14/$E$13*(1-$C$19^2/C26^2)</f>
        <v>0.76912526707295392</v>
      </c>
      <c r="E26" s="23">
        <f>$C$20*(C26/$C$19-$C$19/C26)</f>
        <v>-0.26750909970232445</v>
      </c>
      <c r="F26" s="23">
        <f>(D26^2+E26^2)^0.5/(D26^2+E26^2)</f>
        <v>1.2280205690055332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si="1">1+$E$14/$E$13*(1-$C$19^2/C29^2)</f>
        <v>-2.9205200544264591</v>
      </c>
      <c r="E29" s="23">
        <f t="shared" ref="E29:E92" si="2">$C$20*(C29/$C$19-$C$19/C29)</f>
        <v>-1.3977273793962637</v>
      </c>
      <c r="F29" s="23">
        <f>(D29^2+E29^2)^0.5/(D29^2+E29^2)</f>
        <v>0.30885566122270991</v>
      </c>
      <c r="G29" s="23">
        <f>F29*$C$22/$C$12-$C$3</f>
        <v>3.3227595174276954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si="1"/>
        <v>-2.7241400798314848</v>
      </c>
      <c r="E30" s="23">
        <f t="shared" si="2"/>
        <v>-1.3609076842039456</v>
      </c>
      <c r="F30" s="23">
        <f t="shared" ref="F30:F93" si="3">(D30^2+E30^2)^0.5/(D30^2+E30^2)</f>
        <v>0.32838980190514538</v>
      </c>
      <c r="G30" s="23">
        <f t="shared" ref="G30:G93" si="4">F30*$C$22/$C$12-$C$3</f>
        <v>3.5708616113748755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si="1"/>
        <v>-2.5416195693039749</v>
      </c>
      <c r="E31" s="23">
        <f t="shared" si="2"/>
        <v>-1.3257755346830493</v>
      </c>
      <c r="F31" s="23">
        <f t="shared" si="3"/>
        <v>0.34884287584972618</v>
      </c>
      <c r="G31" s="23">
        <f t="shared" si="4"/>
        <v>3.8306350283785631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si="1"/>
        <v>-2.3716843835850696</v>
      </c>
      <c r="E32" s="23">
        <f t="shared" si="2"/>
        <v>-1.2922131950890574</v>
      </c>
      <c r="F32" s="23">
        <f t="shared" si="3"/>
        <v>0.37025099111435944</v>
      </c>
      <c r="G32" s="23">
        <f t="shared" si="4"/>
        <v>4.1025383749841282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si="1"/>
        <v>-2.2132035068111944</v>
      </c>
      <c r="E33" s="23">
        <f t="shared" si="2"/>
        <v>-1.2601136329269538</v>
      </c>
      <c r="F33" s="23">
        <f t="shared" si="3"/>
        <v>0.39265063193352118</v>
      </c>
      <c r="G33" s="23">
        <f t="shared" si="4"/>
        <v>4.3870350355357646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si="1"/>
        <v>-2.0651701787976515</v>
      </c>
      <c r="E34" s="23">
        <f t="shared" si="2"/>
        <v>-1.2293793297012785</v>
      </c>
      <c r="F34" s="23">
        <f t="shared" si="3"/>
        <v>0.41607831003749485</v>
      </c>
      <c r="G34" s="23">
        <f t="shared" si="4"/>
        <v>4.6845887436004743</v>
      </c>
      <c r="H34" s="23">
        <f t="shared" si="5"/>
        <v>12</v>
      </c>
      <c r="K34" s="23" t="s">
        <v>160</v>
      </c>
      <c r="L34" s="23">
        <f ca="1">MATCH(C2,OFFSET(G28,G21,0,661-G21),-1)</f>
        <v>126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si="1"/>
        <v>-1.9266858666753848</v>
      </c>
      <c r="E35" s="23">
        <f t="shared" si="2"/>
        <v>-1.1999212467857439</v>
      </c>
      <c r="F35" s="23">
        <f t="shared" si="3"/>
        <v>0.44057012803089013</v>
      </c>
      <c r="G35" s="23">
        <f t="shared" si="4"/>
        <v>4.9956580364615828</v>
      </c>
      <c r="H35" s="23">
        <f t="shared" si="5"/>
        <v>12</v>
      </c>
      <c r="K35" s="23" t="s">
        <v>135</v>
      </c>
      <c r="L35" s="23">
        <f ca="1">INDEX(G29:G689,G21+L34,0)</f>
        <v>11.992251272751476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si="1"/>
        <v>-1.7969465978479313</v>
      </c>
      <c r="E36" s="23">
        <f t="shared" si="2"/>
        <v>-1.171657923309489</v>
      </c>
      <c r="F36" s="23">
        <f t="shared" si="3"/>
        <v>0.46616123976129192</v>
      </c>
      <c r="G36" s="23">
        <f t="shared" si="4"/>
        <v>5.3206894012893144</v>
      </c>
      <c r="H36" s="23">
        <f t="shared" si="5"/>
        <v>12</v>
      </c>
      <c r="K36" s="23" t="s">
        <v>152</v>
      </c>
      <c r="L36" s="23">
        <f ca="1">INDEX(B29:B689,G21+L34,0)</f>
        <v>105.5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si="1"/>
        <v>-1.6752312649080481</v>
      </c>
      <c r="E37" s="23">
        <f t="shared" si="2"/>
        <v>-1.1445146868075591</v>
      </c>
      <c r="F37" s="23">
        <f t="shared" si="3"/>
        <v>0.49288519119071289</v>
      </c>
      <c r="G37" s="23">
        <f t="shared" si="4"/>
        <v>5.6601089035837688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si="1"/>
        <v>-1.5608915839197426</v>
      </c>
      <c r="E38" s="23">
        <f t="shared" si="2"/>
        <v>-1.118422960526424</v>
      </c>
      <c r="F38" s="23">
        <f t="shared" si="3"/>
        <v>0.52077312416011701</v>
      </c>
      <c r="G38" s="23">
        <f t="shared" si="4"/>
        <v>6.014312074229978</v>
      </c>
      <c r="H38" s="23">
        <f t="shared" si="5"/>
        <v>12</v>
      </c>
      <c r="K38" s="33" t="s">
        <v>198</v>
      </c>
      <c r="L38" s="33">
        <f ca="1">計算途中過程!E19/'1回目Lp適用計算 (Cr補正)'!L36</f>
        <v>0.94786729857819907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si="1"/>
        <v>-1.4533434442302213</v>
      </c>
      <c r="E39" s="23">
        <f t="shared" si="2"/>
        <v>-1.0933196538528365</v>
      </c>
      <c r="F39" s="23">
        <f t="shared" si="3"/>
        <v>0.54985282483848763</v>
      </c>
      <c r="G39" s="23">
        <f t="shared" si="4"/>
        <v>6.3836518238995543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si="1"/>
        <v>-1.3520594337181495</v>
      </c>
      <c r="E40" s="23">
        <f t="shared" si="2"/>
        <v>-1.0691466244569403</v>
      </c>
      <c r="F40" s="23">
        <f t="shared" si="3"/>
        <v>0.58014759887921341</v>
      </c>
      <c r="G40" s="23">
        <f t="shared" si="4"/>
        <v>6.7684241564710659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si="1"/>
        <v>-1.2565623604169196</v>
      </c>
      <c r="E41" s="23">
        <f t="shared" si="2"/>
        <v>-1.0458502024957919</v>
      </c>
      <c r="F41" s="23">
        <f t="shared" si="3"/>
        <v>0.61167495676613504</v>
      </c>
      <c r="G41" s="23">
        <f t="shared" si="4"/>
        <v>7.1688514716792913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si="1"/>
        <v>-1.1664196215645761</v>
      </c>
      <c r="E42" s="23">
        <f t="shared" si="2"/>
        <v>-1.023380768680632</v>
      </c>
      <c r="F42" s="23">
        <f t="shared" si="3"/>
        <v>0.64444509601802247</v>
      </c>
      <c r="G42" s="23">
        <f t="shared" si="4"/>
        <v>7.5850632876740693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si="1"/>
        <v>-1.0812382957213762</v>
      </c>
      <c r="E43" s="23">
        <f t="shared" si="2"/>
        <v>-1.0016923792255721</v>
      </c>
      <c r="F43" s="23">
        <f t="shared" si="3"/>
        <v>0.67845917243206932</v>
      </c>
      <c r="G43" s="23">
        <f t="shared" si="4"/>
        <v>8.0170742841748019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si="1"/>
        <v>-1.0006608537564521</v>
      </c>
      <c r="E44" s="23">
        <f t="shared" si="2"/>
        <v>-0.98074243171097086</v>
      </c>
      <c r="F44" s="23">
        <f t="shared" si="3"/>
        <v>0.71370736106516453</v>
      </c>
      <c r="G44" s="23">
        <f t="shared" si="4"/>
        <v>8.4647596750955039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si="1"/>
        <v>-0.92436140109824549</v>
      </c>
      <c r="E45" s="23">
        <f t="shared" si="2"/>
        <v>-0.96049136674716051</v>
      </c>
      <c r="F45" s="23">
        <f t="shared" si="3"/>
        <v>0.75016671989663997</v>
      </c>
      <c r="G45" s="23">
        <f t="shared" si="4"/>
        <v>8.9278280750376737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si="1"/>
        <v>-0.85204237735180799</v>
      </c>
      <c r="E46" s="23">
        <f t="shared" si="2"/>
        <v>-0.9409024010419943</v>
      </c>
      <c r="F46" s="23">
        <f t="shared" si="3"/>
        <v>0.78779888576588331</v>
      </c>
      <c r="G46" s="23">
        <f t="shared" si="4"/>
        <v>9.4057922355150332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si="1"/>
        <v>-0.78343165075179733</v>
      </c>
      <c r="E47" s="23">
        <f t="shared" si="2"/>
        <v>-0.92194128808209375</v>
      </c>
      <c r="F47" s="23">
        <f t="shared" si="3"/>
        <v>0.82654765373712247</v>
      </c>
      <c r="G47" s="23">
        <f t="shared" si="4"/>
        <v>9.8979383005928891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si="1"/>
        <v>-0.71827995437608871</v>
      </c>
      <c r="E48" s="23">
        <f t="shared" si="2"/>
        <v>-0.90357610315159853</v>
      </c>
      <c r="F48" s="23">
        <f t="shared" si="3"/>
        <v>0.86633651765086817</v>
      </c>
      <c r="G48" s="23">
        <f t="shared" si="4"/>
        <v>10.403294569561304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si="1"/>
        <v>-0.65635861893843961</v>
      </c>
      <c r="E49" s="23">
        <f t="shared" si="2"/>
        <v>-0.88577704984903793</v>
      </c>
      <c r="F49" s="23">
        <f t="shared" si="3"/>
        <v>0.90706628079733631</v>
      </c>
      <c r="G49" s="23">
        <f t="shared" si="4"/>
        <v>10.920601150223831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si="1"/>
        <v>-0.59745756358900604</v>
      </c>
      <c r="E50" s="23">
        <f t="shared" si="2"/>
        <v>-0.86851628563533301</v>
      </c>
      <c r="F50" s="23">
        <f t="shared" si="3"/>
        <v>0.94861287999185639</v>
      </c>
      <c r="G50" s="23">
        <f t="shared" si="4"/>
        <v>11.448282322593656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si="1"/>
        <v>-0.54138351170449983</v>
      </c>
      <c r="E51" s="23">
        <f t="shared" si="2"/>
        <v>-0.85176776426424927</v>
      </c>
      <c r="F51" s="23">
        <f t="shared" si="3"/>
        <v>0.99082560121618268</v>
      </c>
      <c r="G51" s="23">
        <f t="shared" si="4"/>
        <v>11.9844238758477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si="1"/>
        <v>-0.4879584033284452</v>
      </c>
      <c r="E52" s="23">
        <f t="shared" si="2"/>
        <v>-0.83550709321947114</v>
      </c>
      <c r="F52" s="23">
        <f t="shared" si="3"/>
        <v>1.0335258963099889</v>
      </c>
      <c r="G52" s="23">
        <f t="shared" si="4"/>
        <v>12.526758079187481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si="1"/>
        <v>-0.43701797987553714</v>
      </c>
      <c r="E53" s="23">
        <f t="shared" si="2"/>
        <v>-0.81971140451695346</v>
      </c>
      <c r="F53" s="23">
        <f t="shared" si="3"/>
        <v>1.0765070323145072</v>
      </c>
      <c r="G53" s="23">
        <f t="shared" si="4"/>
        <v>13.072659228171116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si="1"/>
        <v>-0.38841052006411725</v>
      </c>
      <c r="E54" s="23">
        <f t="shared" si="2"/>
        <v>-0.80435923743320659</v>
      </c>
      <c r="F54" s="23">
        <f t="shared" si="3"/>
        <v>1.1195348110717651</v>
      </c>
      <c r="G54" s="23">
        <f t="shared" si="4"/>
        <v>13.619152784305408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si="1"/>
        <v>-0.3419957088872092</v>
      </c>
      <c r="E55" s="23">
        <f t="shared" si="2"/>
        <v>-0.78943043189465045</v>
      </c>
      <c r="F55" s="23">
        <f t="shared" si="3"/>
        <v>1.162349579111482</v>
      </c>
      <c r="G55" s="23">
        <f t="shared" si="4"/>
        <v>14.162940902513645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si="1"/>
        <v>-0.29764362385733389</v>
      </c>
      <c r="E56" s="23">
        <f t="shared" si="2"/>
        <v>-0.77490603141418701</v>
      </c>
      <c r="F56" s="23">
        <f t="shared" si="3"/>
        <v>1.2046697000056437</v>
      </c>
      <c r="G56" s="23">
        <f t="shared" si="4"/>
        <v>14.700446533328538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si="1"/>
        <v>-0.25523382483121848</v>
      </c>
      <c r="E57" s="23">
        <f t="shared" si="2"/>
        <v>-0.76076819459219436</v>
      </c>
      <c r="F57" s="23">
        <f t="shared" si="3"/>
        <v>1.2461965790863083</v>
      </c>
      <c r="G57" s="23">
        <f t="shared" si="4"/>
        <v>15.227877241568923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si="1"/>
        <v>-0.21465453549351698</v>
      </c>
      <c r="E58" s="23">
        <f t="shared" si="2"/>
        <v>-0.7470001143130871</v>
      </c>
      <c r="F58" s="23">
        <f t="shared" si="3"/>
        <v>1.2866212141770013</v>
      </c>
      <c r="G58" s="23">
        <f t="shared" si="4"/>
        <v>15.741308406834859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si="1"/>
        <v>-0.175801906100165</v>
      </c>
      <c r="E59" s="23">
        <f t="shared" si="2"/>
        <v>-0.733585943867884</v>
      </c>
      <c r="F59" s="23">
        <f t="shared" si="3"/>
        <v>1.3256321026976177</v>
      </c>
      <c r="G59" s="23">
        <f t="shared" si="4"/>
        <v>16.236783651231338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si="1"/>
        <v>-0.13857934839081132</v>
      </c>
      <c r="E60" s="23">
        <f t="shared" si="2"/>
        <v>-0.72051072931994153</v>
      </c>
      <c r="F60" s="23">
        <f t="shared" si="3"/>
        <v>1.3629241794009488</v>
      </c>
      <c r="G60" s="23">
        <f t="shared" si="4"/>
        <v>16.710428357090077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si="1"/>
        <v>-0.10289693470803352</v>
      </c>
      <c r="E61" s="23">
        <f t="shared" si="2"/>
        <v>-0.70776034750687356</v>
      </c>
      <c r="F61" s="23">
        <f t="shared" si="3"/>
        <v>1.3982083108621726</v>
      </c>
      <c r="G61" s="23">
        <f t="shared" si="4"/>
        <v>17.158570255981413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si="1"/>
        <v>-6.8670854335881382E-2</v>
      </c>
      <c r="E62" s="23">
        <f t="shared" si="2"/>
        <v>-0.69532144913820626</v>
      </c>
      <c r="F62" s="23">
        <f t="shared" si="3"/>
        <v>1.4312207571494608</v>
      </c>
      <c r="G62" s="23">
        <f t="shared" si="4"/>
        <v>17.577859600895351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si="1"/>
        <v>-3.5822920914256873E-2</v>
      </c>
      <c r="E63" s="23">
        <f t="shared" si="2"/>
        <v>-0.68318140650673376</v>
      </c>
      <c r="F63" s="23">
        <f t="shared" si="3"/>
        <v>1.4617319513254128</v>
      </c>
      <c r="G63" s="23">
        <f t="shared" si="4"/>
        <v>17.965380674227706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si="1"/>
        <v>-4.2801255178888109E-3</v>
      </c>
      <c r="E64" s="23">
        <f t="shared" si="2"/>
        <v>-0.67132826538296841</v>
      </c>
      <c r="F64" s="23">
        <f t="shared" si="3"/>
        <v>1.4895539604066788</v>
      </c>
      <c r="G64" s="23">
        <f t="shared" si="4"/>
        <v>18.318746549036131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si="1"/>
        <v>2.602576937484824E-2</v>
      </c>
      <c r="E65" s="23">
        <f t="shared" si="2"/>
        <v>-0.65975070070739539</v>
      </c>
      <c r="F65" s="23">
        <f t="shared" si="3"/>
        <v>1.5145460823990287</v>
      </c>
      <c r="G65" s="23">
        <f t="shared" si="4"/>
        <v>18.636170176688243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si="1"/>
        <v>5.5158599243595119E-2</v>
      </c>
      <c r="E66" s="23">
        <f t="shared" si="2"/>
        <v>-0.64843797573528017</v>
      </c>
      <c r="F66" s="23">
        <f t="shared" si="3"/>
        <v>1.5366181941086945</v>
      </c>
      <c r="G66" s="23">
        <f t="shared" si="4"/>
        <v>18.916506907237551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si="1"/>
        <v>8.3178133954689537E-2</v>
      </c>
      <c r="E67" s="23">
        <f t="shared" si="2"/>
        <v>-0.63737990432418168</v>
      </c>
      <c r="F67" s="23">
        <f t="shared" si="3"/>
        <v>1.5557316714368417</v>
      </c>
      <c r="G67" s="23">
        <f t="shared" si="4"/>
        <v>19.159266178035125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si="1"/>
        <v>0.11014038457046837</v>
      </c>
      <c r="E68" s="23">
        <f t="shared" si="2"/>
        <v>-0.6265668160857073</v>
      </c>
      <c r="F68" s="23">
        <f t="shared" si="3"/>
        <v>1.5718979268265891</v>
      </c>
      <c r="G68" s="23">
        <f t="shared" si="4"/>
        <v>19.364592937921095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si="1"/>
        <v>0.1360978834823684</v>
      </c>
      <c r="E69" s="23">
        <f t="shared" si="2"/>
        <v>-0.61598952415088326</v>
      </c>
      <c r="F69" s="23">
        <f t="shared" si="3"/>
        <v>1.5851748144735529</v>
      </c>
      <c r="G69" s="23">
        <f t="shared" si="4"/>
        <v>19.533221989992736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si="1"/>
        <v>0.1610999404860427</v>
      </c>
      <c r="E70" s="23">
        <f t="shared" si="2"/>
        <v>-0.60563929532327843</v>
      </c>
      <c r="F70" s="23">
        <f t="shared" si="3"/>
        <v>1.5956613149218013</v>
      </c>
      <c r="G70" s="23">
        <f t="shared" si="4"/>
        <v>19.666410480937099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si="1"/>
        <v>0.18519287713111199</v>
      </c>
      <c r="E71" s="23">
        <f t="shared" si="2"/>
        <v>-0.59550782241604305</v>
      </c>
      <c r="F71" s="23">
        <f t="shared" si="3"/>
        <v>1.6034910092246772</v>
      </c>
      <c r="G71" s="23">
        <f t="shared" si="4"/>
        <v>19.765855016690676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si="1"/>
        <v>0.20842024142679272</v>
      </c>
      <c r="E72" s="23">
        <f t="shared" si="2"/>
        <v>-0.58558719858868169</v>
      </c>
      <c r="F72" s="23">
        <f t="shared" si="3"/>
        <v>1.6088248840600705</v>
      </c>
      <c r="G72" s="23">
        <f t="shared" si="4"/>
        <v>19.83360028058668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si="1"/>
        <v>0.23082300476298956</v>
      </c>
      <c r="E73" s="23">
        <f t="shared" si="2"/>
        <v>-0.57586989351691364</v>
      </c>
      <c r="F73" s="23">
        <f t="shared" si="3"/>
        <v>1.6118439797701316</v>
      </c>
      <c r="G73" s="23">
        <f t="shared" si="4"/>
        <v>19.871945656493931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si="1"/>
        <v>0.252439742710732</v>
      </c>
      <c r="E74" s="23">
        <f t="shared" si="2"/>
        <v>-0.5663487312446589</v>
      </c>
      <c r="F74" s="23">
        <f t="shared" si="3"/>
        <v>1.6127423181425964</v>
      </c>
      <c r="G74" s="23">
        <f t="shared" si="4"/>
        <v>19.883355404939227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si="1"/>
        <v>0.27330680119271578</v>
      </c>
      <c r="E75" s="23">
        <f t="shared" si="2"/>
        <v>-0.55701686958123653</v>
      </c>
      <c r="F75" s="23">
        <f t="shared" si="3"/>
        <v>1.6117204444733979</v>
      </c>
      <c r="G75" s="23">
        <f t="shared" si="4"/>
        <v>19.870376641184052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si="1"/>
        <v>0.29345844936141074</v>
      </c>
      <c r="E76" s="23">
        <f t="shared" si="2"/>
        <v>-0.54786778091944577</v>
      </c>
      <c r="F76" s="23">
        <f t="shared" si="3"/>
        <v>1.608979807212529</v>
      </c>
      <c r="G76" s="23">
        <f t="shared" si="4"/>
        <v>19.835567951402137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si="1"/>
        <v>0.31292702038618458</v>
      </c>
      <c r="E77" s="23">
        <f t="shared" si="2"/>
        <v>-0.53889523436150344</v>
      </c>
      <c r="F77" s="23">
        <f t="shared" si="3"/>
        <v>1.6047180930678826</v>
      </c>
      <c r="G77" s="23">
        <f t="shared" si="4"/>
        <v>19.78144014407853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si="1"/>
        <v>0.33174304123009934</v>
      </c>
      <c r="E78" s="23">
        <f t="shared" si="2"/>
        <v>-0.5300932790499765</v>
      </c>
      <c r="F78" s="23">
        <f t="shared" si="3"/>
        <v>1.5991255457688358</v>
      </c>
      <c r="G78" s="23">
        <f t="shared" si="4"/>
        <v>19.71040949481942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si="1"/>
        <v>0.3499353523895703</v>
      </c>
      <c r="E79" s="23">
        <f t="shared" si="2"/>
        <v>-0.52145622860998464</v>
      </c>
      <c r="F79" s="23">
        <f t="shared" si="3"/>
        <v>1.5923822278003708</v>
      </c>
      <c r="G79" s="23">
        <f t="shared" si="4"/>
        <v>19.624762967781137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si="1"/>
        <v>0.36753121847437842</v>
      </c>
      <c r="E80" s="23">
        <f t="shared" si="2"/>
        <v>-0.5129786466171915</v>
      </c>
      <c r="F80" s="23">
        <f t="shared" si="3"/>
        <v>1.5846561372361265</v>
      </c>
      <c r="G80" s="23">
        <f t="shared" si="4"/>
        <v>19.526634297665737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si="1"/>
        <v>0.38455643042013699</v>
      </c>
      <c r="E81" s="23">
        <f t="shared" si="2"/>
        <v>-0.50465533301353604</v>
      </c>
      <c r="F81" s="23">
        <f t="shared" si="3"/>
        <v>1.5761020643835186</v>
      </c>
      <c r="G81" s="23">
        <f t="shared" si="4"/>
        <v>19.417989468030768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si="1"/>
        <v>0.40103540004909843</v>
      </c>
      <c r="E82" s="23">
        <f t="shared" si="2"/>
        <v>-0.49648131139936902</v>
      </c>
      <c r="F82" s="23">
        <f t="shared" si="3"/>
        <v>1.5668610617532137</v>
      </c>
      <c r="G82" s="23">
        <f t="shared" si="4"/>
        <v>19.300619979399428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si="1"/>
        <v>0.41699124762700035</v>
      </c>
      <c r="E83" s="23">
        <f t="shared" si="2"/>
        <v>-0.48845181713672742</v>
      </c>
      <c r="F83" s="23">
        <f t="shared" si="3"/>
        <v>1.5570604017563214</v>
      </c>
      <c r="G83" s="23">
        <f t="shared" si="4"/>
        <v>19.176142311974839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si="1"/>
        <v>0.43244588300261477</v>
      </c>
      <c r="E84" s="23">
        <f t="shared" si="2"/>
        <v>-0.48056228620398472</v>
      </c>
      <c r="F84" s="23">
        <f t="shared" si="3"/>
        <v>1.5468139055507526</v>
      </c>
      <c r="G84" s="23">
        <f t="shared" si="4"/>
        <v>19.046002102300335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si="1"/>
        <v>0.44742008086197116</v>
      </c>
      <c r="E85" s="23">
        <f t="shared" si="2"/>
        <v>-0.47280834474708133</v>
      </c>
      <c r="F85" s="23">
        <f t="shared" si="3"/>
        <v>1.5362225402166088</v>
      </c>
      <c r="G85" s="23">
        <f t="shared" si="4"/>
        <v>18.911481727952694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si="1"/>
        <v>0.46193355058009966</v>
      </c>
      <c r="E86" s="23">
        <f t="shared" si="2"/>
        <v>-0.46518579927707382</v>
      </c>
      <c r="F86" s="23">
        <f t="shared" si="3"/>
        <v>1.5253751973033978</v>
      </c>
      <c r="G86" s="23">
        <f t="shared" si="4"/>
        <v>18.77371019582942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si="1"/>
        <v>0.47600500110904753</v>
      </c>
      <c r="E87" s="23">
        <f t="shared" si="2"/>
        <v>-0.45769062746783262</v>
      </c>
      <c r="F87" s="23">
        <f t="shared" si="3"/>
        <v>1.5143495818787895</v>
      </c>
      <c r="G87" s="23">
        <f t="shared" si="4"/>
        <v>18.633674433910222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si="1"/>
        <v>0.489652201301228</v>
      </c>
      <c r="E88" s="23">
        <f t="shared" si="2"/>
        <v>-0.45031896951145578</v>
      </c>
      <c r="F88" s="23">
        <f t="shared" si="3"/>
        <v>1.5032131563013935</v>
      </c>
      <c r="G88" s="23">
        <f t="shared" si="4"/>
        <v>18.492231278065475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si="1"/>
        <v>0.50289203603142785</v>
      </c>
      <c r="E89" s="23">
        <f t="shared" si="2"/>
        <v>-0.44306711999235754</v>
      </c>
      <c r="F89" s="23">
        <f t="shared" si="3"/>
        <v>1.4920240963483924</v>
      </c>
      <c r="G89" s="23">
        <f t="shared" si="4"/>
        <v>18.350119615783026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si="1"/>
        <v>0.51574055844859568</v>
      </c>
      <c r="E90" s="23">
        <f t="shared" si="2"/>
        <v>-0.43593152024408383</v>
      </c>
      <c r="F90" s="23">
        <f t="shared" si="3"/>
        <v>1.4808322287508429</v>
      </c>
      <c r="G90" s="23">
        <f t="shared" si="4"/>
        <v>18.207972293754761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si="1"/>
        <v>0.5282130386594458</v>
      </c>
      <c r="E91" s="23">
        <f t="shared" si="2"/>
        <v>-0.4289087511557283</v>
      </c>
      <c r="F91" s="23">
        <f t="shared" si="3"/>
        <v>1.4696799285869662</v>
      </c>
      <c r="G91" s="23">
        <f t="shared" si="4"/>
        <v>18.066327515621609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si="1"/>
        <v>0.54032400911966538</v>
      </c>
      <c r="E92" s="23">
        <f t="shared" si="2"/>
        <v>-0.42199552639739019</v>
      </c>
      <c r="F92" s="23">
        <f t="shared" si="3"/>
        <v>1.458602962482014</v>
      </c>
      <c r="G92" s="23">
        <f t="shared" si="4"/>
        <v>17.925639551410743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si="7">1+$E$14/$E$13*(1-$C$19^2/C93^2)</f>
        <v>0.55208730698475328</v>
      </c>
      <c r="E93" s="23">
        <f t="shared" ref="E93:E156" si="8">$C$20*(C93/$C$19-$C$19/C93)</f>
        <v>-0.4151886860364728</v>
      </c>
      <c r="F93" s="23">
        <f t="shared" si="3"/>
        <v>1.4476312693761293</v>
      </c>
      <c r="G93" s="23">
        <f t="shared" si="4"/>
        <v>17.786288654027089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si="7"/>
        <v>0.56351611365102539</v>
      </c>
      <c r="E94" s="23">
        <f t="shared" si="8"/>
        <v>-0.40848519051876431</v>
      </c>
      <c r="F94" s="23">
        <f t="shared" ref="F94:F157" si="9">(D94^2+E94^2)^0.5/(D94^2+E94^2)</f>
        <v>1.4367896749988287</v>
      </c>
      <c r="G94" s="23">
        <f t="shared" ref="G94:G157" si="10">F94*$C$22/$C$12-$C$3</f>
        <v>17.648590133756226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si="7"/>
        <v>0.57462299169783915</v>
      </c>
      <c r="E95" s="23">
        <f t="shared" si="8"/>
        <v>-0.40188211499021165</v>
      </c>
      <c r="F95" s="23">
        <f t="shared" si="9"/>
        <v>1.4260985393825414</v>
      </c>
      <c r="G95" s="23">
        <f t="shared" si="10"/>
        <v>17.512802582299756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si="7"/>
        <v>0.58541991942442073</v>
      </c>
      <c r="E96" s="23">
        <f t="shared" si="8"/>
        <v>-0.39537664393710004</v>
      </c>
      <c r="F96" s="23">
        <f t="shared" si="9"/>
        <v>1.4155743389925435</v>
      </c>
      <c r="G96" s="23">
        <f t="shared" si="10"/>
        <v>17.379135266377023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si="7"/>
        <v>0.59591832315863913</v>
      </c>
      <c r="E97" s="23">
        <f t="shared" si="8"/>
        <v>-0.38896606612400064</v>
      </c>
      <c r="F97" s="23">
        <f t="shared" si="9"/>
        <v>1.4052301865534167</v>
      </c>
      <c r="G97" s="23">
        <f t="shared" si="10"/>
        <v>17.247754730013636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si="7"/>
        <v>0.60612910750050053</v>
      </c>
      <c r="E98" s="23">
        <f t="shared" si="8"/>
        <v>-0.38264776981036247</v>
      </c>
      <c r="F98" s="23">
        <f t="shared" si="9"/>
        <v>1.3950762925880076</v>
      </c>
      <c r="G98" s="23">
        <f t="shared" si="10"/>
        <v>17.118790656523533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si="7"/>
        <v>0.61606268364987016</v>
      </c>
      <c r="E99" s="23">
        <f t="shared" si="8"/>
        <v>-0.37641923822801876</v>
      </c>
      <c r="F99" s="23">
        <f t="shared" si="9"/>
        <v>1.3851203731980255</v>
      </c>
      <c r="G99" s="23">
        <f t="shared" si="10"/>
        <v>16.992341047708905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si="7"/>
        <v>0.62572899595587339</v>
      </c>
      <c r="E100" s="23">
        <f t="shared" si="8"/>
        <v>-0.37027804530315034</v>
      </c>
      <c r="F100" s="23">
        <f t="shared" si="9"/>
        <v>1.375368008821364</v>
      </c>
      <c r="G100" s="23">
        <f t="shared" si="10"/>
        <v>16.868476780418089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si="7"/>
        <v>0.63513754681442181</v>
      </c>
      <c r="E101" s="23">
        <f t="shared" si="8"/>
        <v>-0.36422185160743231</v>
      </c>
      <c r="F101" s="23">
        <f t="shared" si="9"/>
        <v>1.3658229586908057</v>
      </c>
      <c r="G101" s="23">
        <f t="shared" si="10"/>
        <v>16.747245600469043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si="7"/>
        <v>0.64429742003029222</v>
      </c>
      <c r="E102" s="23">
        <f t="shared" si="8"/>
        <v>-0.3582484005241614</v>
      </c>
      <c r="F102" s="23">
        <f t="shared" si="9"/>
        <v>1.3564874355616428</v>
      </c>
      <c r="G102" s="23">
        <f t="shared" si="10"/>
        <v>16.628675611950413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si="7"/>
        <v>0.65321730275103118</v>
      </c>
      <c r="E103" s="23">
        <f t="shared" si="8"/>
        <v>-0.35235551461616804</v>
      </c>
      <c r="F103" s="23">
        <f t="shared" si="9"/>
        <v>1.3473623450246206</v>
      </c>
      <c r="G103" s="23">
        <f t="shared" si="10"/>
        <v>16.512778316722653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si="7"/>
        <v>0.6619055060715997</v>
      </c>
      <c r="E104" s="23">
        <f t="shared" si="8"/>
        <v>-0.34654109218322732</v>
      </c>
      <c r="F104" s="23">
        <f t="shared" si="9"/>
        <v>1.3384474934143251</v>
      </c>
      <c r="G104" s="23">
        <f t="shared" si="10"/>
        <v>16.399551255051524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si="7"/>
        <v>0.67036998440103379</v>
      </c>
      <c r="E105" s="23">
        <f t="shared" si="8"/>
        <v>-0.34080310399753649</v>
      </c>
      <c r="F105" s="23">
        <f t="shared" si="9"/>
        <v>1.329741767989892</v>
      </c>
      <c r="G105" s="23">
        <f t="shared" si="10"/>
        <v>16.288980294073792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si="7"/>
        <v>0.67861835367540535</v>
      </c>
      <c r="E106" s="23">
        <f t="shared" si="8"/>
        <v>-0.33513959020660183</v>
      </c>
      <c r="F106" s="23">
        <f t="shared" si="9"/>
        <v>1.3212432927244808</v>
      </c>
      <c r="G106" s="23">
        <f t="shared" si="10"/>
        <v>16.181041606471183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si="7"/>
        <v>0.686657908494961</v>
      </c>
      <c r="E107" s="23">
        <f t="shared" si="8"/>
        <v>-0.32954865739360767</v>
      </c>
      <c r="F107" s="23">
        <f t="shared" si="9"/>
        <v>1.3129495627059129</v>
      </c>
      <c r="G107" s="23">
        <f t="shared" si="10"/>
        <v>16.075703377485787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si="7"/>
        <v>0.69449563825746441</v>
      </c>
      <c r="E108" s="23">
        <f t="shared" si="8"/>
        <v>-0.32402847578600064</v>
      </c>
      <c r="F108" s="23">
        <f t="shared" si="9"/>
        <v>1.3048575598319603</v>
      </c>
      <c r="G108" s="23">
        <f t="shared" si="10"/>
        <v>15.97292727435987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si="7"/>
        <v>0.70213824235437328</v>
      </c>
      <c r="E109" s="23">
        <f t="shared" si="8"/>
        <v>-0.31857727660364615</v>
      </c>
      <c r="F109" s="23">
        <f t="shared" si="9"/>
        <v>1.2969638521854598</v>
      </c>
      <c r="G109" s="23">
        <f t="shared" si="10"/>
        <v>15.872669708493936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si="7"/>
        <v>0.70959214449155827</v>
      </c>
      <c r="E110" s="23">
        <f t="shared" si="8"/>
        <v>-0.31319334953847994</v>
      </c>
      <c r="F110" s="23">
        <f t="shared" si="9"/>
        <v>1.2892646791994513</v>
      </c>
      <c r="G110" s="23">
        <f t="shared" si="10"/>
        <v>15.774882917124719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si="7"/>
        <v>0.71686350619173167</v>
      </c>
      <c r="E111" s="23">
        <f t="shared" si="8"/>
        <v>-0.30787504035811247</v>
      </c>
      <c r="F111" s="23">
        <f t="shared" si="9"/>
        <v>1.2817560244721449</v>
      </c>
      <c r="G111" s="23">
        <f t="shared" si="10"/>
        <v>15.679515888144211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si="7"/>
        <v>0.723958239531593</v>
      </c>
      <c r="E112" s="23">
        <f t="shared" si="8"/>
        <v>-0.30262074862632893</v>
      </c>
      <c r="F112" s="23">
        <f t="shared" si="9"/>
        <v>1.2744336778655276</v>
      </c>
      <c r="G112" s="23">
        <f t="shared" si="10"/>
        <v>15.586515148810831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si="7"/>
        <v>0.73088201916285822</v>
      </c>
      <c r="E113" s="23">
        <f t="shared" si="8"/>
        <v>-0.29742892553388939</v>
      </c>
      <c r="F113" s="23">
        <f t="shared" si="9"/>
        <v>1.2672932883190273</v>
      </c>
      <c r="G113" s="23">
        <f t="shared" si="10"/>
        <v>15.495825436532973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si="7"/>
        <v>0.73764029366282569</v>
      </c>
      <c r="E114" s="23">
        <f t="shared" si="8"/>
        <v>-0.29229807183344969</v>
      </c>
      <c r="F114" s="23">
        <f t="shared" si="9"/>
        <v>1.2603304086294251</v>
      </c>
      <c r="G114" s="23">
        <f t="shared" si="10"/>
        <v>15.407390267616334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si="7"/>
        <v>0.74423829625687188</v>
      </c>
      <c r="E115" s="23">
        <f t="shared" si="8"/>
        <v>-0.28722673587281911</v>
      </c>
      <c r="F115" s="23">
        <f t="shared" si="9"/>
        <v>1.2535405332885756</v>
      </c>
      <c r="G115" s="23">
        <f t="shared" si="10"/>
        <v>15.321152417838798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si="7"/>
        <v>0.75068105495228776</v>
      </c>
      <c r="E116" s="23">
        <f t="shared" si="8"/>
        <v>-0.28221351172113635</v>
      </c>
      <c r="F116" s="23">
        <f t="shared" si="9"/>
        <v>1.2469191303296236</v>
      </c>
      <c r="G116" s="23">
        <f t="shared" si="10"/>
        <v>15.237054326927577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si="7"/>
        <v>0.75697340212009889</v>
      </c>
      <c r="E117" s="23">
        <f t="shared" si="8"/>
        <v>-0.27725703738287905</v>
      </c>
      <c r="F117" s="23">
        <f t="shared" si="9"/>
        <v>1.2404616680085505</v>
      </c>
      <c r="G117" s="23">
        <f t="shared" si="10"/>
        <v>15.15503843744011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si="7"/>
        <v>0.76311998355897237</v>
      </c>
      <c r="E118" s="23">
        <f t="shared" si="8"/>
        <v>-0.27235599309494424</v>
      </c>
      <c r="F118" s="23">
        <f t="shared" si="9"/>
        <v>1.2341636370392752</v>
      </c>
      <c r="G118" s="23">
        <f t="shared" si="10"/>
        <v>15.075047477170925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si="7"/>
        <v>0.76912526707295392</v>
      </c>
      <c r="E119" s="23">
        <f t="shared" si="8"/>
        <v>-0.26750909970232445</v>
      </c>
      <c r="F119" s="23">
        <f t="shared" si="9"/>
        <v>1.2280205690055332</v>
      </c>
      <c r="G119" s="23">
        <f t="shared" si="10"/>
        <v>14.997024692999938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si="7"/>
        <v>0.77499355059261632</v>
      </c>
      <c r="E120" s="23">
        <f t="shared" si="8"/>
        <v>-0.26271511710818046</v>
      </c>
      <c r="F120" s="23">
        <f t="shared" si="9"/>
        <v>1.2220280514897968</v>
      </c>
      <c r="G120" s="23">
        <f t="shared" si="10"/>
        <v>14.920914043044077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si="7"/>
        <v>0.78072896986718088</v>
      </c>
      <c r="E121" s="23">
        <f t="shared" si="8"/>
        <v>-0.25797284279436516</v>
      </c>
      <c r="F121" s="23">
        <f t="shared" si="9"/>
        <v>1.2161817403872104</v>
      </c>
      <c r="G121" s="23">
        <f t="shared" si="10"/>
        <v>14.846660353055935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si="7"/>
        <v>0.78633550575332312</v>
      </c>
      <c r="E122" s="23">
        <f t="shared" si="8"/>
        <v>-0.25328111040869067</v>
      </c>
      <c r="F122" s="23">
        <f t="shared" si="9"/>
        <v>1.2104773698095839</v>
      </c>
      <c r="G122" s="23">
        <f t="shared" si="10"/>
        <v>14.77420944221385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si="7"/>
        <v>0.79181699112464976</v>
      </c>
      <c r="E123" s="23">
        <f t="shared" si="8"/>
        <v>-0.24863878841545223</v>
      </c>
      <c r="F123" s="23">
        <f t="shared" si="9"/>
        <v>1.2049107599297539</v>
      </c>
      <c r="G123" s="23">
        <f t="shared" si="10"/>
        <v>14.703508222752752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si="7"/>
        <v>0.79717711742424102</v>
      </c>
      <c r="E124" s="23">
        <f t="shared" si="8"/>
        <v>-0.24404477880592915</v>
      </c>
      <c r="F124" s="23">
        <f t="shared" si="9"/>
        <v>1.1994778230691234</v>
      </c>
      <c r="G124" s="23">
        <f t="shared" si="10"/>
        <v>14.63450477728165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si="7"/>
        <v>0.80241944088117856</v>
      </c>
      <c r="E125" s="23">
        <f t="shared" si="8"/>
        <v>-0.23949801586577465</v>
      </c>
      <c r="F125" s="23">
        <f t="shared" si="9"/>
        <v>1.1941745682899139</v>
      </c>
      <c r="G125" s="23">
        <f t="shared" si="10"/>
        <v>14.567148417109617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si="7"/>
        <v>0.80754738841060625</v>
      </c>
      <c r="E126" s="23">
        <f t="shared" si="8"/>
        <v>-0.23499746499638971</v>
      </c>
      <c r="F126" s="23">
        <f t="shared" si="9"/>
        <v>1.1889971047179175</v>
      </c>
      <c r="G126" s="23">
        <f t="shared" si="10"/>
        <v>14.501389724447874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si="7"/>
        <v>0.81256426321560393</v>
      </c>
      <c r="E127" s="23">
        <f t="shared" si="8"/>
        <v>-0.23054212158753981</v>
      </c>
      <c r="F127" s="23">
        <f t="shared" si="9"/>
        <v>1.183941643790507</v>
      </c>
      <c r="G127" s="23">
        <f t="shared" si="10"/>
        <v>14.437180580961645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si="7"/>
        <v>0.81747325010797367</v>
      </c>
      <c r="E128" s="23">
        <f t="shared" si="8"/>
        <v>-0.22613100993863816</v>
      </c>
      <c r="F128" s="23">
        <f t="shared" si="9"/>
        <v>1.1790045005978009</v>
      </c>
      <c r="G128" s="23">
        <f t="shared" si="10"/>
        <v>14.374474184804232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si="7"/>
        <v>0.82227742056394193</v>
      </c>
      <c r="E129" s="23">
        <f t="shared" si="8"/>
        <v>-0.2217631822262571</v>
      </c>
      <c r="F129" s="23">
        <f t="shared" si="9"/>
        <v>1.174182094461625</v>
      </c>
      <c r="G129" s="23">
        <f t="shared" si="10"/>
        <v>14.313225057970369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si="7"/>
        <v>0.82697973752976539</v>
      </c>
      <c r="E130" s="23">
        <f t="shared" si="8"/>
        <v>-0.21743771751557719</v>
      </c>
      <c r="F130" s="23">
        <f t="shared" si="9"/>
        <v>1.169470948876749</v>
      </c>
      <c r="G130" s="23">
        <f t="shared" si="10"/>
        <v>14.253389045549881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si="7"/>
        <v>0.83158305999128035</v>
      </c>
      <c r="E131" s="23">
        <f t="shared" si="8"/>
        <v>-0.21315372081360459</v>
      </c>
      <c r="F131" s="23">
        <f t="shared" si="9"/>
        <v>1.164867690921461</v>
      </c>
      <c r="G131" s="23">
        <f t="shared" si="10"/>
        <v>14.194923308241414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si="7"/>
        <v>0.83609014732055309</v>
      </c>
      <c r="E132" s="23">
        <f t="shared" si="8"/>
        <v>-0.20891032216211483</v>
      </c>
      <c r="F132" s="23">
        <f t="shared" si="9"/>
        <v>1.1603690502294546</v>
      </c>
      <c r="G132" s="23">
        <f t="shared" si="10"/>
        <v>14.137786309294416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si="7"/>
        <v>0.8405036634119748</v>
      </c>
      <c r="E133" s="23">
        <f t="shared" si="8"/>
        <v>-0.20470667576838944</v>
      </c>
      <c r="F133" s="23">
        <f t="shared" si="9"/>
        <v>1.1559718576019549</v>
      </c>
      <c r="G133" s="23">
        <f t="shared" si="10"/>
        <v>14.081937796881851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si="7"/>
        <v>0.84482618061937365</v>
      </c>
      <c r="E134" s="23">
        <f t="shared" si="8"/>
        <v>-0.200541959171923</v>
      </c>
      <c r="F134" s="23">
        <f t="shared" si="9"/>
        <v>1.151673043327734</v>
      </c>
      <c r="G134" s="23">
        <f t="shared" si="10"/>
        <v>14.027338782762781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si="7"/>
        <v>0.84906018350501289</v>
      </c>
      <c r="E135" s="23">
        <f t="shared" si="8"/>
        <v>-0.19641537244537463</v>
      </c>
      <c r="F135" s="23">
        <f t="shared" si="9"/>
        <v>1.1474696352689135</v>
      </c>
      <c r="G135" s="23">
        <f t="shared" si="10"/>
        <v>13.973951517970244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si="7"/>
        <v>0.85320807241067542</v>
      </c>
      <c r="E136" s="23">
        <f t="shared" si="8"/>
        <v>-0.19232613742813345</v>
      </c>
      <c r="F136" s="23">
        <f t="shared" si="9"/>
        <v>1.1433587567620223</v>
      </c>
      <c r="G136" s="23">
        <f t="shared" si="10"/>
        <v>13.921739466152719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si="7"/>
        <v>0.85727216686041896</v>
      </c>
      <c r="E137" s="23">
        <f t="shared" si="8"/>
        <v>-0.18827349699095711</v>
      </c>
      <c r="F137" s="23">
        <f t="shared" si="9"/>
        <v>1.1393376243764997</v>
      </c>
      <c r="G137" s="23">
        <f t="shared" si="10"/>
        <v>13.870667275104967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si="7"/>
        <v>0.86125470880401134</v>
      </c>
      <c r="E138" s="23">
        <f t="shared" si="8"/>
        <v>-0.1842567143302199</v>
      </c>
      <c r="F138" s="23">
        <f t="shared" si="9"/>
        <v>1.1354035455665454</v>
      </c>
      <c r="G138" s="23">
        <f t="shared" si="10"/>
        <v>13.820700746944324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si="7"/>
        <v>0.86515786570951092</v>
      </c>
      <c r="E139" s="23">
        <f t="shared" si="8"/>
        <v>-0.18027507229039322</v>
      </c>
      <c r="F139" s="23">
        <f t="shared" si="9"/>
        <v>1.1315539162467887</v>
      </c>
      <c r="G139" s="23">
        <f t="shared" si="10"/>
        <v>13.771806807319384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si="7"/>
        <v>0.86898373351296176</v>
      </c>
      <c r="E140" s="23">
        <f t="shared" si="8"/>
        <v>-0.1763278727134456</v>
      </c>
      <c r="F140" s="23">
        <f t="shared" si="9"/>
        <v>1.1277862183175671</v>
      </c>
      <c r="G140" s="23">
        <f t="shared" si="10"/>
        <v>13.723953473978703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si="7"/>
        <v>0.87273433943269518</v>
      </c>
      <c r="E141" s="23">
        <f t="shared" si="8"/>
        <v>-0.17241443581392552</v>
      </c>
      <c r="F141" s="23">
        <f t="shared" si="9"/>
        <v>1.1240980171615678</v>
      </c>
      <c r="G141" s="23">
        <f t="shared" si="10"/>
        <v>13.677109824975775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si="7"/>
        <v>0.87641164465529697</v>
      </c>
      <c r="E142" s="23">
        <f t="shared" si="8"/>
        <v>-0.16853409957855003</v>
      </c>
      <c r="F142" s="23">
        <f t="shared" si="9"/>
        <v>1.1204869591300959</v>
      </c>
      <c r="G142" s="23">
        <f t="shared" si="10"/>
        <v>13.631245966742249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si="7"/>
        <v>0.88001754689988199</v>
      </c>
      <c r="E143" s="23">
        <f t="shared" si="8"/>
        <v>-0.16468621918918666</v>
      </c>
      <c r="F143" s="23">
        <f t="shared" si="9"/>
        <v>1.1169507690342511</v>
      </c>
      <c r="G143" s="23">
        <f t="shared" si="10"/>
        <v>13.586333002223503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si="7"/>
        <v>0.88355388286694114</v>
      </c>
      <c r="E144" s="23">
        <f t="shared" si="8"/>
        <v>-0.16087016646817046</v>
      </c>
      <c r="F144" s="23">
        <f t="shared" si="9"/>
        <v>1.1134872476536932</v>
      </c>
      <c r="G144" s="23">
        <f t="shared" si="10"/>
        <v>13.54234299923761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si="7"/>
        <v>0.88702243057765562</v>
      </c>
      <c r="E145" s="23">
        <f t="shared" si="8"/>
        <v>-0.15708532934495625</v>
      </c>
      <c r="F145" s="23">
        <f t="shared" si="9"/>
        <v>1.1100942692734845</v>
      </c>
      <c r="G145" s="23">
        <f t="shared" si="10"/>
        <v>13.499248959190881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si="7"/>
        <v>0.89042491160924564</v>
      </c>
      <c r="E146" s="23">
        <f t="shared" si="8"/>
        <v>-0.15333111134315305</v>
      </c>
      <c r="F146" s="23">
        <f t="shared" si="9"/>
        <v>1.1067697792575677</v>
      </c>
      <c r="G146" s="23">
        <f t="shared" si="10"/>
        <v>13.457024786258764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si="7"/>
        <v>0.89376299323160024</v>
      </c>
      <c r="E147" s="23">
        <f t="shared" si="8"/>
        <v>-0.14960693108703779</v>
      </c>
      <c r="F147" s="23">
        <f t="shared" si="9"/>
        <v>1.1035117916658239</v>
      </c>
      <c r="G147" s="23">
        <f t="shared" si="10"/>
        <v>13.415645257120206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si="7"/>
        <v>0.89703829045013828</v>
      </c>
      <c r="E148" s="23">
        <f t="shared" si="8"/>
        <v>-0.14591222182669189</v>
      </c>
      <c r="F148" s="23">
        <f t="shared" si="9"/>
        <v>1.1003183869202473</v>
      </c>
      <c r="G148" s="23">
        <f t="shared" si="10"/>
        <v>13.375085991315858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si="7"/>
        <v>0.90025236795957531</v>
      </c>
      <c r="E149" s="23">
        <f t="shared" si="8"/>
        <v>-0.14224643098094461</v>
      </c>
      <c r="F149" s="23">
        <f t="shared" si="9"/>
        <v>1.0971877095245786</v>
      </c>
      <c r="G149" s="23">
        <f t="shared" si="10"/>
        <v>13.335323422285271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si="7"/>
        <v>0.90340674201300919</v>
      </c>
      <c r="E150" s="23">
        <f t="shared" si="8"/>
        <v>-0.13860901969735004</v>
      </c>
      <c r="F150" s="23">
        <f t="shared" si="9"/>
        <v>1.0941179658407234</v>
      </c>
      <c r="G150" s="23">
        <f t="shared" si="10"/>
        <v>13.296334769125297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si="7"/>
        <v>0.90650288221049391</v>
      </c>
      <c r="E151" s="23">
        <f t="shared" si="8"/>
        <v>-0.13499946242846095</v>
      </c>
      <c r="F151" s="23">
        <f t="shared" si="9"/>
        <v>1.0911074219244061</v>
      </c>
      <c r="G151" s="23">
        <f t="shared" si="10"/>
        <v>13.258098009100843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si="7"/>
        <v>0.9095422132110389</v>
      </c>
      <c r="E152" s="23">
        <f t="shared" si="8"/>
        <v>-0.1314172465236999</v>
      </c>
      <c r="F152" s="23">
        <f t="shared" si="9"/>
        <v>1.0881544014217843</v>
      </c>
      <c r="G152" s="23">
        <f t="shared" si="10"/>
        <v>13.220591850929869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si="7"/>
        <v>0.91252611637176118</v>
      </c>
      <c r="E153" s="23">
        <f t="shared" si="8"/>
        <v>-0.12786187183616207</v>
      </c>
      <c r="F153" s="23">
        <f t="shared" si="9"/>
        <v>1.0852572835281096</v>
      </c>
      <c r="G153" s="23">
        <f t="shared" si="10"/>
        <v>13.183795708856477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si="7"/>
        <v>0.91545593131770753</v>
      </c>
      <c r="E154" s="23">
        <f t="shared" si="8"/>
        <v>-0.1243328503437162</v>
      </c>
      <c r="F154" s="23">
        <f t="shared" si="9"/>
        <v>1.0824145010090127</v>
      </c>
      <c r="G154" s="23">
        <f t="shared" si="10"/>
        <v>13.147689677519324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si="7"/>
        <v>0.91833295744568133</v>
      </c>
      <c r="E155" s="23">
        <f t="shared" si="8"/>
        <v>-0.12082970578380017</v>
      </c>
      <c r="F155" s="23">
        <f t="shared" si="9"/>
        <v>1.0796245382845338</v>
      </c>
      <c r="G155" s="23">
        <f t="shared" si="10"/>
        <v>13.112254507617008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si="7"/>
        <v>0.92115845536522301</v>
      </c>
      <c r="E156" s="23">
        <f t="shared" si="8"/>
        <v>-0.11735197330133902</v>
      </c>
      <c r="F156" s="23">
        <f t="shared" si="9"/>
        <v>1.076885929575661</v>
      </c>
      <c r="G156" s="23">
        <f t="shared" si="10"/>
        <v>13.077471582367359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si="13">1+$E$14/$E$13*(1-$C$19^2/C157^2)</f>
        <v>0.92393364827973057</v>
      </c>
      <c r="E157" s="23">
        <f t="shared" ref="E157:E220" si="14">$C$20*(C157/$C$19-$C$19/C157)</f>
        <v>-0.11389919910923492</v>
      </c>
      <c r="F157" s="23">
        <f t="shared" si="9"/>
        <v>1.0741972571128295</v>
      </c>
      <c r="G157" s="23">
        <f t="shared" si="10"/>
        <v>13.043322894753658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si="13"/>
        <v>0.92665972331054347</v>
      </c>
      <c r="E158" s="23">
        <f t="shared" si="14"/>
        <v>-0.1104709401609138</v>
      </c>
      <c r="F158" s="23">
        <f t="shared" ref="F158:F221" si="15">(D158^2+E158^2)^0.5/(D158^2+E158^2)</f>
        <v>1.0715571494055824</v>
      </c>
      <c r="G158" s="23">
        <f t="shared" ref="G158:G221" si="16">F158*$C$22/$C$12-$C$3</f>
        <v>13.009791025547704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si="13"/>
        <v>0.92933783276666615</v>
      </c>
      <c r="E159" s="23">
        <f t="shared" si="14"/>
        <v>-0.1070667638344263</v>
      </c>
      <c r="F159" s="23">
        <f t="shared" si="15"/>
        <v>1.0689642795723908</v>
      </c>
      <c r="G159" s="23">
        <f t="shared" si="16"/>
        <v>12.976859122096956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si="13"/>
        <v>0.93196909536266803</v>
      </c>
      <c r="E160" s="23">
        <f t="shared" si="14"/>
        <v>-0.10368624762763519</v>
      </c>
      <c r="F160" s="23">
        <f t="shared" si="15"/>
        <v>1.0664173637294641</v>
      </c>
      <c r="G160" s="23">
        <f t="shared" si="16"/>
        <v>12.944510877860875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si="13"/>
        <v>0.93455459738716207</v>
      </c>
      <c r="E161" s="23">
        <f t="shared" si="14"/>
        <v>-0.10032897886403394</v>
      </c>
      <c r="F161" s="23">
        <f t="shared" si="15"/>
        <v>1.0639151594372489</v>
      </c>
      <c r="G161" s="23">
        <f t="shared" si="16"/>
        <v>12.91273051268001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si="13"/>
        <v>0.93709539382414175</v>
      </c>
      <c r="E162" s="23">
        <f t="shared" si="14"/>
        <v>-9.6994554408769765E-2</v>
      </c>
      <c r="F162" s="23">
        <f t="shared" si="15"/>
        <v>1.061456464203214</v>
      </c>
      <c r="G162" s="23">
        <f t="shared" si="16"/>
        <v>12.88150275375993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si="13"/>
        <v>0.93959250942933592</v>
      </c>
      <c r="E163" s="23">
        <f t="shared" si="14"/>
        <v>-9.3682580394457371E-2</v>
      </c>
      <c r="F163" s="23">
        <f t="shared" si="15"/>
        <v>1.0590401140394425</v>
      </c>
      <c r="G163" s="23">
        <f t="shared" si="16"/>
        <v>12.850812817351292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si="13"/>
        <v>0.94204693976363474</v>
      </c>
      <c r="E164" s="23">
        <f t="shared" si="14"/>
        <v>-9.0392671956394777E-2</v>
      </c>
      <c r="F164" s="23">
        <f t="shared" si="15"/>
        <v>1.0566649820734937</v>
      </c>
      <c r="G164" s="23">
        <f t="shared" si="16"/>
        <v>12.820646391106463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si="13"/>
        <v>0.9444596521855293</v>
      </c>
      <c r="E165" s="23">
        <f t="shared" si="14"/>
        <v>-8.7124452976805003E-2</v>
      </c>
      <c r="F165" s="23">
        <f t="shared" si="15"/>
        <v>1.0543299772109589</v>
      </c>
      <c r="G165" s="23">
        <f t="shared" si="16"/>
        <v>12.790989617092716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si="13"/>
        <v>0.9468315868044147</v>
      </c>
      <c r="E166" s="23">
        <f t="shared" si="14"/>
        <v>-8.3877555837747711E-2</v>
      </c>
      <c r="F166" s="23">
        <f t="shared" si="15"/>
        <v>1.052034042848119</v>
      </c>
      <c r="G166" s="23">
        <f t="shared" si="16"/>
        <v>12.761829075441758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si="13"/>
        <v>0.9491636573965081</v>
      </c>
      <c r="E167" s="23">
        <f t="shared" si="14"/>
        <v>-8.0651621182360272E-2</v>
      </c>
      <c r="F167" s="23">
        <f t="shared" si="15"/>
        <v>1.0497761556330889</v>
      </c>
      <c r="G167" s="23">
        <f t="shared" si="16"/>
        <v>12.733151768615087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si="13"/>
        <v>0.95145675228505089</v>
      </c>
      <c r="E168" s="23">
        <f t="shared" si="14"/>
        <v>-7.7446297684100537E-2</v>
      </c>
      <c r="F168" s="23">
        <f t="shared" si="15"/>
        <v>1.0475553242738489</v>
      </c>
      <c r="G168" s="23">
        <f t="shared" si="16"/>
        <v>12.704945106264875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si="13"/>
        <v>0.95371173518637575</v>
      </c>
      <c r="E169" s="23">
        <f t="shared" si="14"/>
        <v>-7.42612418236831E-2</v>
      </c>
      <c r="F169" s="23">
        <f t="shared" si="15"/>
        <v>1.0453705883915612</v>
      </c>
      <c r="G169" s="23">
        <f t="shared" si="16"/>
        <v>12.677196890669984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si="13"/>
        <v>0.95592944602334295</v>
      </c>
      <c r="E170" s="23">
        <f t="shared" si="14"/>
        <v>-7.1096117673408926E-2</v>
      </c>
      <c r="F170" s="23">
        <f t="shared" si="15"/>
        <v>1.0432210174175924</v>
      </c>
      <c r="G170" s="23">
        <f t="shared" si="16"/>
        <v>12.649895302727126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si="13"/>
        <v>0.95811070170757784</v>
      </c>
      <c r="E171" s="23">
        <f t="shared" si="14"/>
        <v>-6.7950596688605314E-2</v>
      </c>
      <c r="F171" s="23">
        <f t="shared" si="15"/>
        <v>1.0411057095326888</v>
      </c>
      <c r="G171" s="23">
        <f t="shared" si="16"/>
        <v>12.623028888477355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si="13"/>
        <v>0.96025629689186831</v>
      </c>
      <c r="E172" s="23">
        <f t="shared" si="14"/>
        <v>-6.482435750590386E-2</v>
      </c>
      <c r="F172" s="23">
        <f t="shared" si="15"/>
        <v>1.0390237906467685</v>
      </c>
      <c r="G172" s="23">
        <f t="shared" si="16"/>
        <v>12.596586546148499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si="13"/>
        <v>0.96236700469401748</v>
      </c>
      <c r="E173" s="23">
        <f t="shared" si="14"/>
        <v>-6.1717085748096416E-2</v>
      </c>
      <c r="F173" s="23">
        <f t="shared" si="15"/>
        <v>1.0369744134178391</v>
      </c>
      <c r="G173" s="23">
        <f t="shared" si="16"/>
        <v>12.570557513694451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si="13"/>
        <v>0.96444357739338005</v>
      </c>
      <c r="E174" s="23">
        <f t="shared" si="14"/>
        <v>-5.8628473835319904E-2</v>
      </c>
      <c r="F174" s="23">
        <f t="shared" si="15"/>
        <v>1.0349567563085775</v>
      </c>
      <c r="G174" s="23">
        <f t="shared" si="16"/>
        <v>12.544931356812857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si="13"/>
        <v>0.96648674710125781</v>
      </c>
      <c r="E175" s="23">
        <f t="shared" si="14"/>
        <v>-5.5558220802331693E-2</v>
      </c>
      <c r="F175" s="23">
        <f t="shared" si="15"/>
        <v>1.0329700226791472</v>
      </c>
      <c r="G175" s="23">
        <f t="shared" si="16"/>
        <v>12.51969795742303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si="13"/>
        <v>0.96849722640626568</v>
      </c>
      <c r="E176" s="23">
        <f t="shared" si="14"/>
        <v>-5.250603212164856E-2</v>
      </c>
      <c r="F176" s="23">
        <f t="shared" si="15"/>
        <v>1.0310134399148683</v>
      </c>
      <c r="G176" s="23">
        <f t="shared" si="16"/>
        <v>12.494847502586538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si="13"/>
        <v>0.97047570899573332</v>
      </c>
      <c r="E177" s="23">
        <f t="shared" si="14"/>
        <v>-4.9471619532329668E-2</v>
      </c>
      <c r="F177" s="23">
        <f t="shared" si="15"/>
        <v>1.0290862585873979</v>
      </c>
      <c r="G177" s="23">
        <f t="shared" si="16"/>
        <v>12.470370473853391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si="13"/>
        <v>0.97242287025415275</v>
      </c>
      <c r="E178" s="23">
        <f t="shared" si="14"/>
        <v>-4.6454700874194559E-2</v>
      </c>
      <c r="F178" s="23">
        <f t="shared" si="15"/>
        <v>1.0271877516481154</v>
      </c>
      <c r="G178" s="23">
        <f t="shared" si="16"/>
        <v>12.446257637017277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si="13"/>
        <v>0.97433936783963693</v>
      </c>
      <c r="E179" s="23">
        <f t="shared" si="14"/>
        <v>-4.3454999927277103E-2</v>
      </c>
      <c r="F179" s="23">
        <f t="shared" si="15"/>
        <v>1.0253172136524547</v>
      </c>
      <c r="G179" s="23">
        <f t="shared" si="16"/>
        <v>12.422500032263848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si="13"/>
        <v>0.97622584223930531</v>
      </c>
      <c r="E180" s="23">
        <f t="shared" si="14"/>
        <v>-4.0472246256322626E-2</v>
      </c>
      <c r="F180" s="23">
        <f t="shared" si="15"/>
        <v>1.0234739600139626</v>
      </c>
      <c r="G180" s="23">
        <f t="shared" si="16"/>
        <v>12.399088964696549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si="13"/>
        <v>0.97808291730447594</v>
      </c>
      <c r="E181" s="23">
        <f t="shared" si="14"/>
        <v>-3.7506175060144184E-2</v>
      </c>
      <c r="F181" s="23">
        <f t="shared" si="15"/>
        <v>1.0216573262869102</v>
      </c>
      <c r="G181" s="23">
        <f t="shared" si="16"/>
        <v>12.376015995225103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si="13"/>
        <v>0.97991120076649607</v>
      </c>
      <c r="E182" s="23">
        <f t="shared" si="14"/>
        <v>-3.4556527025662399E-2</v>
      </c>
      <c r="F182" s="23">
        <f t="shared" si="15"/>
        <v>1.019866667476315</v>
      </c>
      <c r="G182" s="23">
        <f t="shared" si="16"/>
        <v>12.353272931802143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si="13"/>
        <v>0.98171128473400815</v>
      </c>
      <c r="E183" s="23">
        <f t="shared" si="14"/>
        <v>-3.1623048186459238E-2</v>
      </c>
      <c r="F183" s="23">
        <f t="shared" si="15"/>
        <v>1.0181013573742921</v>
      </c>
      <c r="G183" s="23">
        <f t="shared" si="16"/>
        <v>12.330851820994244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si="13"/>
        <v>0.98348374617241152</v>
      </c>
      <c r="E184" s="23">
        <f t="shared" si="14"/>
        <v>-2.8705489785684227E-2</v>
      </c>
      <c r="F184" s="23">
        <f t="shared" si="15"/>
        <v>1.0163607879216656</v>
      </c>
      <c r="G184" s="23">
        <f t="shared" si="16"/>
        <v>12.308744939873774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si="13"/>
        <v>0.98522914736624512</v>
      </c>
      <c r="E185" s="23">
        <f t="shared" si="14"/>
        <v>-2.5803608143157412E-2</v>
      </c>
      <c r="F185" s="23">
        <f t="shared" si="15"/>
        <v>1.0146443685938404</v>
      </c>
      <c r="G185" s="23">
        <f t="shared" si="16"/>
        <v>12.286944788218895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si="13"/>
        <v>0.98694803636518069</v>
      </c>
      <c r="E186" s="23">
        <f t="shared" si="14"/>
        <v>-2.2917164526519734E-2</v>
      </c>
      <c r="F186" s="23">
        <f t="shared" si="15"/>
        <v>1.0129515258099502</v>
      </c>
      <c r="G186" s="23">
        <f t="shared" si="16"/>
        <v>12.265444081009175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si="13"/>
        <v>0.98864094741429021</v>
      </c>
      <c r="E187" s="23">
        <f t="shared" si="14"/>
        <v>-2.0045925026287773E-2</v>
      </c>
      <c r="F187" s="23">
        <f t="shared" si="15"/>
        <v>1.0112817023643466</v>
      </c>
      <c r="G187" s="23">
        <f t="shared" si="16"/>
        <v>12.244235741204964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si="13"/>
        <v>0.99030840136921461</v>
      </c>
      <c r="E188" s="23">
        <f t="shared" si="14"/>
        <v>-1.7189660434676828E-2</v>
      </c>
      <c r="F188" s="23">
        <f t="shared" si="15"/>
        <v>1.0096343568795323</v>
      </c>
      <c r="G188" s="23">
        <f t="shared" si="16"/>
        <v>12.223312892799127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si="13"/>
        <v>0.99195090609684011</v>
      </c>
      <c r="E189" s="23">
        <f t="shared" si="14"/>
        <v>-1.4348146128057409E-2</v>
      </c>
      <c r="F189" s="23">
        <f t="shared" si="15"/>
        <v>1.0080089632796669</v>
      </c>
      <c r="G189" s="23">
        <f t="shared" si="16"/>
        <v>12.202668854130074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si="13"/>
        <v>0.99356895686205415</v>
      </c>
      <c r="E190" s="23">
        <f t="shared" si="14"/>
        <v>-1.1521161952922212E-2</v>
      </c>
      <c r="F190" s="23">
        <f t="shared" si="15"/>
        <v>1.0064050102838193</v>
      </c>
      <c r="G190" s="23">
        <f t="shared" si="16"/>
        <v>12.182297131445571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si="13"/>
        <v>0.99516303670113215</v>
      </c>
      <c r="E191" s="23">
        <f t="shared" si="14"/>
        <v>-8.7084921152393649E-3</v>
      </c>
      <c r="F191" s="23">
        <f t="shared" si="15"/>
        <v>1.0048220009181694</v>
      </c>
      <c r="G191" s="23">
        <f t="shared" si="16"/>
        <v>12.162191412707255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si="13"/>
        <v>0.99673361678228167</v>
      </c>
      <c r="E192" s="23">
        <f t="shared" si="14"/>
        <v>-5.9099250730760815E-3</v>
      </c>
      <c r="F192" s="23">
        <f t="shared" si="15"/>
        <v>1.0032594520463933</v>
      </c>
      <c r="G192" s="23">
        <f t="shared" si="16"/>
        <v>12.142345561626074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si="13"/>
        <v>0.99828115675384466</v>
      </c>
      <c r="E193" s="23">
        <f t="shared" si="14"/>
        <v>-3.1252534323804267E-3</v>
      </c>
      <c r="F193" s="23">
        <f t="shared" si="15"/>
        <v>1.0017168939174972</v>
      </c>
      <c r="G193" s="23">
        <f t="shared" si="16"/>
        <v>12.122753611919348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si="13"/>
        <v>0.99980610508063905</v>
      </c>
      <c r="E194" s="23">
        <f t="shared" si="14"/>
        <v>-3.5427384581396596E-4</v>
      </c>
      <c r="F194" s="23">
        <f t="shared" si="15"/>
        <v>1.0001938697304009</v>
      </c>
      <c r="G194" s="23">
        <f t="shared" si="16"/>
        <v>12.103409761780574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si="13"/>
        <v>1.0013088993688994</v>
      </c>
      <c r="E195" s="23">
        <f t="shared" si="14"/>
        <v>2.40321308546982E-3</v>
      </c>
      <c r="F195" s="23">
        <f t="shared" si="15"/>
        <v>0.99868993521459204</v>
      </c>
      <c r="G195" s="23">
        <f t="shared" si="16"/>
        <v>12.084308368553323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si="13"/>
        <v>1.002789966680256</v>
      </c>
      <c r="E196" s="23">
        <f t="shared" si="14"/>
        <v>5.1474029071997569E-3</v>
      </c>
      <c r="F196" s="23">
        <f t="shared" si="15"/>
        <v>0.99720465822620863</v>
      </c>
      <c r="G196" s="23">
        <f t="shared" si="16"/>
        <v>12.065443943601124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si="13"/>
        <v>1.0042497238351715</v>
      </c>
      <c r="E197" s="23">
        <f t="shared" si="14"/>
        <v>7.8784874046097415E-3</v>
      </c>
      <c r="F197" s="23">
        <f t="shared" si="15"/>
        <v>0.99573761835892616</v>
      </c>
      <c r="G197" s="23">
        <f t="shared" si="16"/>
        <v>12.04681114736535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si="13"/>
        <v>1.0056885777062414</v>
      </c>
      <c r="E198" s="23">
        <f t="shared" si="14"/>
        <v>1.0596654692402941E-2</v>
      </c>
      <c r="F198" s="23">
        <f t="shared" si="15"/>
        <v>0.99428840656906081</v>
      </c>
      <c r="G198" s="23">
        <f t="shared" si="16"/>
        <v>12.028404784603675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si="13"/>
        <v>1.0071069255017395</v>
      </c>
      <c r="E199" s="23">
        <f t="shared" si="14"/>
        <v>1.3302089302145248E-2</v>
      </c>
      <c r="F199" s="23">
        <f t="shared" si="15"/>
        <v>0.99285662481431358</v>
      </c>
      <c r="G199" s="23">
        <f t="shared" si="16"/>
        <v>12.01021979980178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si="13"/>
        <v>1.008505155039779</v>
      </c>
      <c r="E200" s="23">
        <f t="shared" si="14"/>
        <v>1.5994972267173901E-2</v>
      </c>
      <c r="F200" s="23">
        <f t="shared" si="15"/>
        <v>0.99144188570561631</v>
      </c>
      <c r="G200" s="23">
        <f t="shared" si="16"/>
        <v>11.992251272751476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si="13"/>
        <v>1.009883645013443</v>
      </c>
      <c r="E201" s="23">
        <f t="shared" si="14"/>
        <v>1.8675481205102772E-2</v>
      </c>
      <c r="F201" s="23">
        <f t="shared" si="15"/>
        <v>0.99004381217155502</v>
      </c>
      <c r="G201" s="23">
        <f t="shared" si="16"/>
        <v>11.974494414288559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si="13"/>
        <v>1.0112427652472233</v>
      </c>
      <c r="E202" s="23">
        <f t="shared" si="14"/>
        <v>2.1343790398003753E-2</v>
      </c>
      <c r="F202" s="23">
        <f t="shared" si="15"/>
        <v>0.98866203713486744</v>
      </c>
      <c r="G202" s="23">
        <f t="shared" si="16"/>
        <v>11.956944562184013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si="13"/>
        <v>1.0125828769450884</v>
      </c>
      <c r="E203" s="23">
        <f t="shared" si="14"/>
        <v>2.4000070870339781E-2</v>
      </c>
      <c r="F203" s="23">
        <f t="shared" si="15"/>
        <v>0.98729620320053968</v>
      </c>
      <c r="G203" s="23">
        <f t="shared" si="16"/>
        <v>11.939597177182556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si="13"/>
        <v>1.0139043329304958</v>
      </c>
      <c r="E204" s="23">
        <f t="shared" si="14"/>
        <v>2.6644490464723447E-2</v>
      </c>
      <c r="F204" s="23">
        <f t="shared" si="15"/>
        <v>0.98594596235504306</v>
      </c>
      <c r="G204" s="23">
        <f t="shared" si="16"/>
        <v>11.922447839182654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si="13"/>
        <v>1.0152074778786431</v>
      </c>
      <c r="E205" s="23">
        <f t="shared" si="14"/>
        <v>2.9277213915570751E-2</v>
      </c>
      <c r="F205" s="23">
        <f t="shared" si="15"/>
        <v>0.9846109756762651</v>
      </c>
      <c r="G205" s="23">
        <f t="shared" si="16"/>
        <v>11.905492243552372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si="13"/>
        <v>1.0164926485412447</v>
      </c>
      <c r="E206" s="23">
        <f t="shared" si="14"/>
        <v>3.1898402920718549E-2</v>
      </c>
      <c r="F206" s="23">
        <f t="shared" si="15"/>
        <v>0.98329091305372207</v>
      </c>
      <c r="G206" s="23">
        <f t="shared" si="16"/>
        <v>11.888726197575812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si="13"/>
        <v>1.0177601739641082</v>
      </c>
      <c r="E207" s="23">
        <f t="shared" si="14"/>
        <v>3.4508216211070995E-2</v>
      </c>
      <c r="F207" s="23">
        <f t="shared" si="15"/>
        <v>0.98198545291864303</v>
      </c>
      <c r="G207" s="23">
        <f t="shared" si="16"/>
        <v>11.872145617024914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si="13"/>
        <v>1.0190103756977711</v>
      </c>
      <c r="E208" s="23">
        <f t="shared" si="14"/>
        <v>3.7106809618337691E-2</v>
      </c>
      <c r="F208" s="23">
        <f t="shared" si="15"/>
        <v>0.98069428198353992</v>
      </c>
      <c r="G208" s="23">
        <f t="shared" si="16"/>
        <v>11.855746522851764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si="13"/>
        <v>1.0202435680014508</v>
      </c>
      <c r="E209" s="23">
        <f t="shared" si="14"/>
        <v>3.9694336140924082E-2</v>
      </c>
      <c r="F209" s="23">
        <f t="shared" si="15"/>
        <v>0.97941709499089802</v>
      </c>
      <c r="G209" s="23">
        <f t="shared" si="16"/>
        <v>11.839525037996713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si="13"/>
        <v>1.0214600580405506</v>
      </c>
      <c r="E210" s="23">
        <f t="shared" si="14"/>
        <v>4.2270946008034251E-2</v>
      </c>
      <c r="F210" s="23">
        <f t="shared" si="15"/>
        <v>0.97815359447062245</v>
      </c>
      <c r="G210" s="23">
        <f t="shared" si="16"/>
        <v>11.823477384307722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si="13"/>
        <v>1.0226601460779516</v>
      </c>
      <c r="E211" s="23">
        <f t="shared" si="14"/>
        <v>4.4836786742039447E-2</v>
      </c>
      <c r="F211" s="23">
        <f t="shared" si="15"/>
        <v>0.97690349050591019</v>
      </c>
      <c r="G211" s="23">
        <f t="shared" si="16"/>
        <v>11.807599879566721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si="13"/>
        <v>1.0238441256593114</v>
      </c>
      <c r="E212" s="23">
        <f t="shared" si="14"/>
        <v>4.7392003219169768E-2</v>
      </c>
      <c r="F212" s="23">
        <f t="shared" si="15"/>
        <v>0.97566650050721826</v>
      </c>
      <c r="G212" s="23">
        <f t="shared" si="16"/>
        <v>11.791888934618775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si="13"/>
        <v>1.0250122837925886</v>
      </c>
      <c r="E213" s="23">
        <f t="shared" si="14"/>
        <v>4.9936737728579726E-2</v>
      </c>
      <c r="F213" s="23">
        <f t="shared" si="15"/>
        <v>0.97444234899400994</v>
      </c>
      <c r="G213" s="23">
        <f t="shared" si="16"/>
        <v>11.776341050600069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si="13"/>
        <v>1.0261649011219924</v>
      </c>
      <c r="E214" s="23">
        <f t="shared" si="14"/>
        <v>5.2471130029838942E-2</v>
      </c>
      <c r="F214" s="23">
        <f t="shared" si="15"/>
        <v>0.97323076738399306</v>
      </c>
      <c r="G214" s="23">
        <f t="shared" si="16"/>
        <v>11.760952816261028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si="13"/>
        <v>1.0273022520965562</v>
      </c>
      <c r="E215" s="23">
        <f t="shared" si="14"/>
        <v>5.4995317408896363E-2</v>
      </c>
      <c r="F215" s="23">
        <f t="shared" si="15"/>
        <v>0.97203149378954934</v>
      </c>
      <c r="G215" s="23">
        <f t="shared" si="16"/>
        <v>11.745720905380784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si="13"/>
        <v>1.0284246051335257</v>
      </c>
      <c r="E216" s="23">
        <f t="shared" si="14"/>
        <v>5.7509434732565201E-2</v>
      </c>
      <c r="F216" s="23">
        <f t="shared" si="15"/>
        <v>0.97084427282108943</v>
      </c>
      <c r="G216" s="23">
        <f t="shared" si="16"/>
        <v>11.73064207426958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si="13"/>
        <v>1.0295322227767409</v>
      </c>
      <c r="E217" s="23">
        <f t="shared" si="14"/>
        <v>6.0013614501574261E-2</v>
      </c>
      <c r="F217" s="23">
        <f t="shared" si="15"/>
        <v>0.96966885539706682</v>
      </c>
      <c r="G217" s="23">
        <f t="shared" si="16"/>
        <v>11.715713159355795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si="13"/>
        <v>1.030625361850187</v>
      </c>
      <c r="E218" s="23">
        <f t="shared" si="14"/>
        <v>6.2507986902229154E-2</v>
      </c>
      <c r="F218" s="23">
        <f t="shared" si="15"/>
        <v>0.96850499856039818</v>
      </c>
      <c r="G218" s="23">
        <f t="shared" si="16"/>
        <v>11.70093107485428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si="13"/>
        <v>1.0317042736068831</v>
      </c>
      <c r="E219" s="23">
        <f t="shared" si="14"/>
        <v>6.4992679856725855E-2</v>
      </c>
      <c r="F219" s="23">
        <f t="shared" si="15"/>
        <v>0.96735246530104801</v>
      </c>
      <c r="G219" s="23">
        <f t="shared" si="16"/>
        <v>11.686292810513036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si="13"/>
        <v>1.0327692038732685</v>
      </c>
      <c r="E220" s="23">
        <f t="shared" si="14"/>
        <v>6.7467819072157167E-2</v>
      </c>
      <c r="F220" s="23">
        <f t="shared" si="15"/>
        <v>0.9662110243845462</v>
      </c>
      <c r="G220" s="23">
        <f t="shared" si="16"/>
        <v>11.67179542943521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si="19">1+$E$14/$E$13*(1-$C$19^2/C221^2)</f>
        <v>1.0338203931892416</v>
      </c>
      <c r="E221" s="23">
        <f t="shared" ref="E221:E289" si="20">$C$20*(C221/$C$19-$C$19/C221)</f>
        <v>6.9933528088252511E-2</v>
      </c>
      <c r="F221" s="23">
        <f t="shared" si="15"/>
        <v>0.96508045018621536</v>
      </c>
      <c r="G221" s="23">
        <f t="shared" si="16"/>
        <v>11.657436065973641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si="19"/>
        <v>1.0348580769440019</v>
      </c>
      <c r="E222" s="23">
        <f t="shared" si="20"/>
        <v>7.2389928323887381E-2</v>
      </c>
      <c r="F222" s="23">
        <f t="shared" ref="F222:F284" si="21">(D222^2+E222^2)^0.5/(D222^2+E222^2)</f>
        <v>0.96396052253089293</v>
      </c>
      <c r="G222" s="23">
        <f t="shared" ref="G222:G285" si="22">F222*$C$22/$C$12-$C$3</f>
        <v>11.64321192369516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si="19"/>
        <v>1.0358824855078346</v>
      </c>
      <c r="E223" s="23">
        <f t="shared" si="20"/>
        <v>7.4837139122401031E-2</v>
      </c>
      <c r="F223" s="23">
        <f t="shared" si="21"/>
        <v>0.96285102653794907</v>
      </c>
      <c r="G223" s="23">
        <f t="shared" si="22"/>
        <v>11.629120273412182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si="19"/>
        <v>1.0368938443599813</v>
      </c>
      <c r="E224" s="23">
        <f t="shared" si="20"/>
        <v>7.72752777957567E-2</v>
      </c>
      <c r="F224" s="23">
        <f t="shared" si="21"/>
        <v>0.96175175247139311</v>
      </c>
      <c r="G224" s="23">
        <f t="shared" si="22"/>
        <v>11.615158451278914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si="19"/>
        <v>1.0378923742127235</v>
      </c>
      <c r="E225" s="23">
        <f t="shared" si="20"/>
        <v>7.970445966757933E-2</v>
      </c>
      <c r="F225" s="23">
        <f t="shared" si="21"/>
        <v>0.96066249559489358</v>
      </c>
      <c r="G225" s="23">
        <f t="shared" si="22"/>
        <v>11.601323856949977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si="19"/>
        <v>1.03887829113181</v>
      </c>
      <c r="E226" s="23">
        <f t="shared" si="20"/>
        <v>8.2124798115103523E-2</v>
      </c>
      <c r="F226" s="23">
        <f t="shared" si="21"/>
        <v>0.95958305603151861</v>
      </c>
      <c r="G226" s="23">
        <f t="shared" si="22"/>
        <v>11.587613951798962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si="19"/>
        <v>1.0398518066533493</v>
      </c>
      <c r="E227" s="23">
        <f t="shared" si="20"/>
        <v>8.4536404610064023E-2</v>
      </c>
      <c r="F227" s="23">
        <f t="shared" si="21"/>
        <v>0.95851323862803262</v>
      </c>
      <c r="G227" s="23">
        <f t="shared" si="22"/>
        <v>11.574026257194886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si="19"/>
        <v>1.0408131278972867</v>
      </c>
      <c r="E228" s="23">
        <f t="shared" si="20"/>
        <v>8.6939388758560096E-2</v>
      </c>
      <c r="F228" s="23">
        <f t="shared" si="21"/>
        <v>0.95745285282357684</v>
      </c>
      <c r="G228" s="23">
        <f t="shared" si="22"/>
        <v>11.560558352834295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si="19"/>
        <v>1.0417624576775766</v>
      </c>
      <c r="E229" s="23">
        <f t="shared" si="20"/>
        <v>8.9333858339922467E-2</v>
      </c>
      <c r="F229" s="23">
        <f t="shared" si="21"/>
        <v>0.956401712522577</v>
      </c>
      <c r="G229" s="23">
        <f t="shared" si="22"/>
        <v>11.547207875127086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si="19"/>
        <v>1.0426999946091633</v>
      </c>
      <c r="E230" s="23">
        <f t="shared" si="20"/>
        <v>9.1719919344613501E-2</v>
      </c>
      <c r="F230" s="23">
        <f t="shared" si="21"/>
        <v>0.95535963597172191</v>
      </c>
      <c r="G230" s="23">
        <f t="shared" si="22"/>
        <v>11.533972515634009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si="19"/>
        <v>1.0436259332118727</v>
      </c>
      <c r="E231" s="23">
        <f t="shared" si="20"/>
        <v>9.4097676011186793E-2</v>
      </c>
      <c r="F231" s="23">
        <f t="shared" si="21"/>
        <v>0.95432644564087166</v>
      </c>
      <c r="G231" s="23">
        <f t="shared" si="22"/>
        <v>11.520850019554086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si="19"/>
        <v>1.0445404640113181</v>
      </c>
      <c r="E232" s="23">
        <f t="shared" si="20"/>
        <v>9.6467230862335232E-2</v>
      </c>
      <c r="F232" s="23">
        <f t="shared" si="21"/>
        <v>0.95330196810774392</v>
      </c>
      <c r="G232" s="23">
        <f t="shared" si="22"/>
        <v>11.507838184260025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si="19"/>
        <v>1.0454437736369162</v>
      </c>
      <c r="E233" s="23">
        <f t="shared" si="20"/>
        <v>9.8828684740051728E-2</v>
      </c>
      <c r="F233" s="23">
        <f t="shared" si="21"/>
        <v>0.95228603394625488</v>
      </c>
      <c r="G233" s="23">
        <f t="shared" si="22"/>
        <v>11.494934857880047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si="19"/>
        <v>1.0463360449171089</v>
      </c>
      <c r="E234" s="23">
        <f t="shared" si="20"/>
        <v>0.10118213683992935</v>
      </c>
      <c r="F234" s="23">
        <f t="shared" si="21"/>
        <v>0.95127847761837314</v>
      </c>
      <c r="G234" s="23">
        <f t="shared" si="22"/>
        <v>11.48213793792431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si="19"/>
        <v>1.0472174569718815</v>
      </c>
      <c r="E235" s="23">
        <f t="shared" si="20"/>
        <v>0.10352768474462479</v>
      </c>
      <c r="F235" s="23">
        <f t="shared" si="21"/>
        <v>0.95027913736936842</v>
      </c>
      <c r="G235" s="23">
        <f t="shared" si="22"/>
        <v>11.469445369954494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si="19"/>
        <v>1.0480881853026636</v>
      </c>
      <c r="E236" s="23">
        <f t="shared" si="20"/>
        <v>0.10586542445650844</v>
      </c>
      <c r="F236" s="23">
        <f t="shared" si="21"/>
        <v>0.94928785512633318</v>
      </c>
      <c r="G236" s="23">
        <f t="shared" si="22"/>
        <v>11.45685514629491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si="19"/>
        <v>1.0489484018796977</v>
      </c>
      <c r="E237" s="23">
        <f t="shared" si="20"/>
        <v>0.10819545042952573</v>
      </c>
      <c r="F237" s="23">
        <f t="shared" si="21"/>
        <v>0.94830447639985826</v>
      </c>
      <c r="G237" s="23">
        <f t="shared" si="22"/>
        <v>11.444365304783686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si="19"/>
        <v>1.049798275226957</v>
      </c>
      <c r="E238" s="23">
        <f t="shared" si="20"/>
        <v>0.1105178556002895</v>
      </c>
      <c r="F238" s="23">
        <f t="shared" si="21"/>
        <v>0.94732885018875723</v>
      </c>
      <c r="G238" s="23">
        <f t="shared" si="22"/>
        <v>11.431973927562698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si="19"/>
        <v>1.0506379705046895</v>
      </c>
      <c r="E239" s="23">
        <f t="shared" si="20"/>
        <v>0.1128327314184268</v>
      </c>
      <c r="F239" s="23">
        <f t="shared" si="21"/>
        <v>0.94636082888772688</v>
      </c>
      <c r="G239" s="23">
        <f t="shared" si="22"/>
        <v>11.419679139904746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si="19"/>
        <v>1.051467649589666</v>
      </c>
      <c r="E240" s="23">
        <f t="shared" si="20"/>
        <v>0.11514016787620018</v>
      </c>
      <c r="F240" s="23">
        <f t="shared" si="21"/>
        <v>0.94540026819784573</v>
      </c>
      <c r="G240" s="23">
        <f t="shared" si="22"/>
        <v>11.407479109076814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si="19"/>
        <v>1.0522874711532011</v>
      </c>
      <c r="E241" s="23">
        <f t="shared" si="20"/>
        <v>0.11744025353742331</v>
      </c>
      <c r="F241" s="23">
        <f t="shared" si="21"/>
        <v>0.94444702703980843</v>
      </c>
      <c r="G241" s="23">
        <f t="shared" si="22"/>
        <v>11.395372043238062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si="19"/>
        <v>1.0530975907370235</v>
      </c>
      <c r="E242" s="23">
        <f t="shared" si="20"/>
        <v>0.11973307556569177</v>
      </c>
      <c r="F242" s="23">
        <f t="shared" si="21"/>
        <v>0.94350096746980361</v>
      </c>
      <c r="G242" s="23">
        <f t="shared" si="22"/>
        <v>11.383356190371394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si="19"/>
        <v>1.053898160827055</v>
      </c>
      <c r="E243" s="23">
        <f t="shared" si="20"/>
        <v>0.12201871975194591</v>
      </c>
      <c r="F243" s="23">
        <f t="shared" si="21"/>
        <v>0.94256195459794356</v>
      </c>
      <c r="G243" s="23">
        <f t="shared" si="22"/>
        <v>11.371429837247433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si="19"/>
        <v>1.0546893309251726</v>
      </c>
      <c r="E244" s="23">
        <f t="shared" si="20"/>
        <v>0.12429727054138591</v>
      </c>
      <c r="F244" s="23">
        <f t="shared" si="21"/>
        <v>0.94162985650915487</v>
      </c>
      <c r="G244" s="23">
        <f t="shared" si="22"/>
        <v>11.35959130841977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si="19"/>
        <v>1.055471247619008</v>
      </c>
      <c r="E245" s="23">
        <f t="shared" si="20"/>
        <v>0.12656881105975573</v>
      </c>
      <c r="F245" s="23">
        <f t="shared" si="21"/>
        <v>0.94070454418645255</v>
      </c>
      <c r="G245" s="23">
        <f t="shared" si="22"/>
        <v>11.34783896525046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si="19"/>
        <v>1.0562440546498535</v>
      </c>
      <c r="E246" s="23">
        <f t="shared" si="20"/>
        <v>0.12883342313901339</v>
      </c>
      <c r="F246" s="23">
        <f t="shared" si="21"/>
        <v>0.93978589143650793</v>
      </c>
      <c r="G246" s="23">
        <f t="shared" si="22"/>
        <v>11.336171204964668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si="19"/>
        <v>1.0570078929787263</v>
      </c>
      <c r="E247" s="23">
        <f t="shared" si="20"/>
        <v>0.13109118734240435</v>
      </c>
      <c r="F247" s="23">
        <f t="shared" si="21"/>
        <v>0.93887377481743939</v>
      </c>
      <c r="G247" s="23">
        <f t="shared" si="22"/>
        <v>11.324586459733545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si="19"/>
        <v>1.0577629008506524</v>
      </c>
      <c r="E248" s="23">
        <f t="shared" si="20"/>
        <v>0.13334218298895412</v>
      </c>
      <c r="F248" s="23">
        <f t="shared" si="21"/>
        <v>0.93796807356874634</v>
      </c>
      <c r="G248" s="23">
        <f t="shared" si="22"/>
        <v>11.313083195784321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si="19"/>
        <v>1.0585092138572216</v>
      </c>
      <c r="E249" s="23">
        <f t="shared" si="20"/>
        <v>0.13558648817739549</v>
      </c>
      <c r="F249" s="23">
        <f t="shared" si="21"/>
        <v>0.93706866954331591</v>
      </c>
      <c r="G249" s="23">
        <f t="shared" si="22"/>
        <v>11.301659912536726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si="19"/>
        <v>1.0592469649974701</v>
      </c>
      <c r="E250" s="23">
        <f t="shared" si="20"/>
        <v>0.1378241798095457</v>
      </c>
      <c r="F250" s="23">
        <f t="shared" si="21"/>
        <v>0.93617544714143297</v>
      </c>
      <c r="G250" s="23">
        <f t="shared" si="22"/>
        <v>11.290315141764857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si="19"/>
        <v>1.0599762847371372</v>
      </c>
      <c r="E251" s="23">
        <f t="shared" si="20"/>
        <v>0.14005533361314873</v>
      </c>
      <c r="F251" s="23">
        <f t="shared" si="21"/>
        <v>0.93528829324672513</v>
      </c>
      <c r="G251" s="23">
        <f t="shared" si="22"/>
        <v>11.279047446783611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si="19"/>
        <v>1.0606973010663496</v>
      </c>
      <c r="E252" s="23">
        <f t="shared" si="20"/>
        <v>0.14228002416419541</v>
      </c>
      <c r="F252" s="23">
        <f t="shared" si="21"/>
        <v>0.93440709716397974</v>
      </c>
      <c r="G252" s="23">
        <f t="shared" si="22"/>
        <v>11.267855421658915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si="19"/>
        <v>1.0614101395557785</v>
      </c>
      <c r="E253" s="23">
        <f t="shared" si="20"/>
        <v>0.14449832490873757</v>
      </c>
      <c r="F253" s="23">
        <f t="shared" si="21"/>
        <v>0.93353175055876991</v>
      </c>
      <c r="G253" s="23">
        <f t="shared" si="22"/>
        <v>11.256737690440906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si="19"/>
        <v>1.0621149234113154</v>
      </c>
      <c r="E254" s="23">
        <f t="shared" si="20"/>
        <v>0.14671030818420738</v>
      </c>
      <c r="F254" s="23">
        <f t="shared" si="21"/>
        <v>0.93266214739882836</v>
      </c>
      <c r="G254" s="23">
        <f t="shared" si="22"/>
        <v>11.245692906419327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si="19"/>
        <v>1.0628117735273139</v>
      </c>
      <c r="E255" s="23">
        <f t="shared" si="20"/>
        <v>0.14891604524025603</v>
      </c>
      <c r="F255" s="23">
        <f t="shared" si="21"/>
        <v>0.93179818389711511</v>
      </c>
      <c r="G255" s="23">
        <f t="shared" si="22"/>
        <v>11.234719751400448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si="19"/>
        <v>1.0635008085384356</v>
      </c>
      <c r="E256" s="23">
        <f t="shared" si="20"/>
        <v>0.15111560625912421</v>
      </c>
      <c r="F256" s="23">
        <f t="shared" si="21"/>
        <v>0.93093975845651999</v>
      </c>
      <c r="G256" s="23">
        <f t="shared" si="22"/>
        <v>11.223816935004706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si="19"/>
        <v>1.0641821448701456</v>
      </c>
      <c r="E257" s="23">
        <f t="shared" si="20"/>
        <v>0.15330906037555642</v>
      </c>
      <c r="F257" s="23">
        <f t="shared" si="21"/>
        <v>0.9300867716161485</v>
      </c>
      <c r="G257" s="23">
        <f t="shared" si="22"/>
        <v>11.21298319398451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si="19"/>
        <v>1.0648558967878976</v>
      </c>
      <c r="E258" s="23">
        <f t="shared" si="20"/>
        <v>0.15549647569627142</v>
      </c>
      <c r="F258" s="23">
        <f t="shared" si="21"/>
        <v>0.92923912599913761</v>
      </c>
      <c r="G258" s="23">
        <f t="shared" si="22"/>
        <v>11.202217291561444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si="19"/>
        <v>1.0655221764450435</v>
      </c>
      <c r="E259" s="23">
        <f t="shared" si="20"/>
        <v>0.15767791931899922</v>
      </c>
      <c r="F259" s="23">
        <f t="shared" si="21"/>
        <v>0.92839672626195391</v>
      </c>
      <c r="G259" s="23">
        <f t="shared" si="22"/>
        <v>11.1915180167823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si="19"/>
        <v>1.0661810939295107</v>
      </c>
      <c r="E260" s="23">
        <f t="shared" si="20"/>
        <v>0.15985345735109768</v>
      </c>
      <c r="F260" s="23">
        <f t="shared" si="21"/>
        <v>0.92755947904512548</v>
      </c>
      <c r="G260" s="23">
        <f t="shared" si="22"/>
        <v>11.180884183893333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si="19"/>
        <v>1.0668327573092777</v>
      </c>
      <c r="E261" s="23">
        <f t="shared" si="20"/>
        <v>0.16202315492775771</v>
      </c>
      <c r="F261" s="23">
        <f t="shared" si="21"/>
        <v>0.92672729292536038</v>
      </c>
      <c r="G261" s="23">
        <f t="shared" si="22"/>
        <v>11.17031463173212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si="19"/>
        <v>1.0674772726766888</v>
      </c>
      <c r="E262" s="23">
        <f t="shared" si="20"/>
        <v>0.16418707622980797</v>
      </c>
      <c r="F262" s="23">
        <f t="shared" si="21"/>
        <v>0.9259000783690079</v>
      </c>
      <c r="G262" s="23">
        <f t="shared" si="22"/>
        <v>11.159808223136466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si="19"/>
        <v>1.0681147441916348</v>
      </c>
      <c r="E263" s="23">
        <f t="shared" si="20"/>
        <v>0.16634528450113134</v>
      </c>
      <c r="F263" s="23">
        <f t="shared" si="21"/>
        <v>0.92507774768682205</v>
      </c>
      <c r="G263" s="23">
        <f t="shared" si="22"/>
        <v>11.149363844369871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si="19"/>
        <v>1.0687452741236405</v>
      </c>
      <c r="E264" s="23">
        <f t="shared" si="20"/>
        <v>0.16849784206569932</v>
      </c>
      <c r="F264" s="23">
        <f t="shared" si="21"/>
        <v>0.92426021498997979</v>
      </c>
      <c r="G264" s="23">
        <f t="shared" si="22"/>
        <v>11.138980404562906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si="19"/>
        <v>1.0693689628928842</v>
      </c>
      <c r="E265" s="23">
        <f t="shared" si="20"/>
        <v>0.17064481034423754</v>
      </c>
      <c r="F265" s="23">
        <f t="shared" si="21"/>
        <v>0.92344739614732219</v>
      </c>
      <c r="G265" s="23">
        <f t="shared" si="22"/>
        <v>11.128656835170146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si="19"/>
        <v>1.0699859091101838</v>
      </c>
      <c r="E266" s="23">
        <f t="shared" si="20"/>
        <v>0.1727862498705296</v>
      </c>
      <c r="F266" s="23">
        <f t="shared" si="21"/>
        <v>0.92263920874377203</v>
      </c>
      <c r="G266" s="23">
        <f t="shared" si="22"/>
        <v>11.118392089442025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si="19"/>
        <v>1.0705962096159767</v>
      </c>
      <c r="E267" s="23">
        <f t="shared" si="20"/>
        <v>0.17492222030736956</v>
      </c>
      <c r="F267" s="23">
        <f t="shared" si="21"/>
        <v>0.92183557203989763</v>
      </c>
      <c r="G267" s="23">
        <f t="shared" si="22"/>
        <v>11.108185141911269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si="19"/>
        <v>1.0711999595183244</v>
      </c>
      <c r="E268" s="23">
        <f t="shared" si="20"/>
        <v>0.17705278046217093</v>
      </c>
      <c r="F268" s="23">
        <f t="shared" si="21"/>
        <v>0.92103640693258226</v>
      </c>
      <c r="G268" s="23">
        <f t="shared" si="22"/>
        <v>11.098034987893348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si="19"/>
        <v>1.0717972522299686</v>
      </c>
      <c r="E269" s="23">
        <f t="shared" si="20"/>
        <v>0.17917798830224127</v>
      </c>
      <c r="F269" s="23">
        <f t="shared" si="21"/>
        <v>0.92024163591676555</v>
      </c>
      <c r="G269" s="23">
        <f t="shared" si="22"/>
        <v>11.087940643000563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si="19"/>
        <v>1.0723881795044656</v>
      </c>
      <c r="E270" s="23">
        <f t="shared" si="20"/>
        <v>0.1812979009697307</v>
      </c>
      <c r="F270" s="23">
        <f t="shared" si="21"/>
        <v>0.91945118304822715</v>
      </c>
      <c r="G270" s="23">
        <f t="shared" si="22"/>
        <v>11.077901142669367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si="19"/>
        <v>1.0729728314714246</v>
      </c>
      <c r="E271" s="23">
        <f t="shared" si="20"/>
        <v>0.18341257479626241</v>
      </c>
      <c r="F271" s="23">
        <f t="shared" si="21"/>
        <v>0.91866497390737456</v>
      </c>
      <c r="G271" s="23">
        <f t="shared" si="22"/>
        <v>11.067915541700426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si="19"/>
        <v>1.0735512966708778</v>
      </c>
      <c r="E272" s="23">
        <f t="shared" si="20"/>
        <v>0.18552206531725307</v>
      </c>
      <c r="F272" s="23">
        <f t="shared" si="21"/>
        <v>0.91788293556400857</v>
      </c>
      <c r="G272" s="23">
        <f t="shared" si="22"/>
        <v>11.057982913811115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si="19"/>
        <v>1.0741236620868033</v>
      </c>
      <c r="E273" s="23">
        <f t="shared" si="20"/>
        <v>0.18762642728592996</v>
      </c>
      <c r="F273" s="23">
        <f t="shared" si="21"/>
        <v>0.91710499654303368</v>
      </c>
      <c r="G273" s="23">
        <f t="shared" si="22"/>
        <v>11.048102351200004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si="19"/>
        <v>1.0746900131798263</v>
      </c>
      <c r="E274" s="23">
        <f t="shared" si="20"/>
        <v>0.18972571468705451</v>
      </c>
      <c r="F274" s="23">
        <f t="shared" si="21"/>
        <v>0.91633108679108677</v>
      </c>
      <c r="G274" s="23">
        <f t="shared" si="22"/>
        <v>11.038272964123006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si="19"/>
        <v>1.0752504339191216</v>
      </c>
      <c r="E275" s="23">
        <f t="shared" si="20"/>
        <v>0.19181998075035608</v>
      </c>
      <c r="F275" s="23">
        <f t="shared" si="21"/>
        <v>0.91556113764405456</v>
      </c>
      <c r="G275" s="23">
        <f t="shared" si="22"/>
        <v>11.028493880480831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si="19"/>
        <v>1.0758050068135396</v>
      </c>
      <c r="E276" s="23">
        <f t="shared" si="20"/>
        <v>0.19390927796368665</v>
      </c>
      <c r="F276" s="23">
        <f t="shared" si="21"/>
        <v>0.91479508179545244</v>
      </c>
      <c r="G276" s="23">
        <f t="shared" si="22"/>
        <v>11.018764245417357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si="19"/>
        <v>1.076353812941977</v>
      </c>
      <c r="E277" s="23">
        <f t="shared" si="20"/>
        <v>0.1959936580859</v>
      </c>
      <c r="F277" s="23">
        <f t="shared" si="21"/>
        <v>0.91403285326563888</v>
      </c>
      <c r="G277" s="23">
        <f t="shared" si="22"/>
        <v>11.009083220928625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si="19"/>
        <v>1.0768969319830117</v>
      </c>
      <c r="E278" s="23">
        <f t="shared" si="20"/>
        <v>0.19807317215946446</v>
      </c>
      <c r="F278" s="23">
        <f t="shared" si="21"/>
        <v>0.91327438737184274</v>
      </c>
      <c r="G278" s="23">
        <f t="shared" si="22"/>
        <v>10.999449985482157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si="19"/>
        <v>1.0774344422438267</v>
      </c>
      <c r="E279" s="23">
        <f t="shared" si="20"/>
        <v>0.20014787052281441</v>
      </c>
      <c r="F279" s="23">
        <f t="shared" si="21"/>
        <v>0.9125196206989743</v>
      </c>
      <c r="G279" s="23">
        <f t="shared" si="22"/>
        <v>10.98986373364623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si="19"/>
        <v>1.0779664206884356</v>
      </c>
      <c r="E280" s="23">
        <f t="shared" si="20"/>
        <v>0.20221780282244681</v>
      </c>
      <c r="F280" s="23">
        <f t="shared" si="21"/>
        <v>0.9117684910711995</v>
      </c>
      <c r="G280" s="23">
        <f t="shared" si="22"/>
        <v>10.980323675728849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si="19"/>
        <v>1.0784929429652363</v>
      </c>
      <c r="E281" s="23">
        <f t="shared" si="20"/>
        <v>0.20428301802476978</v>
      </c>
      <c r="F281" s="23">
        <f t="shared" si="21"/>
        <v>0.91102093752425695</v>
      </c>
      <c r="G281" s="23">
        <f t="shared" si="22"/>
        <v>10.970829037426133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si="19"/>
        <v>1.079014083433905</v>
      </c>
      <c r="E282" s="23">
        <f t="shared" si="20"/>
        <v>0.20634356442770804</v>
      </c>
      <c r="F282" s="23">
        <f t="shared" si="21"/>
        <v>0.91027690027848807</v>
      </c>
      <c r="G282" s="23">
        <f t="shared" si="22"/>
        <v>10.961379059479782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si="19"/>
        <v>1.079529915191652</v>
      </c>
      <c r="E283" s="23">
        <f t="shared" si="20"/>
        <v>0.20839948967207161</v>
      </c>
      <c r="F283" s="23">
        <f t="shared" si="21"/>
        <v>0.90953632071256874</v>
      </c>
      <c r="G283" s="23">
        <f t="shared" si="22"/>
        <v>10.951972997343439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si="19"/>
        <v>1.080040510098855</v>
      </c>
      <c r="E284" s="23">
        <f t="shared" si="20"/>
        <v>0.21045084075269335</v>
      </c>
      <c r="F284" s="23">
        <f t="shared" si="21"/>
        <v>0.90879914133791362</v>
      </c>
      <c r="G284" s="23">
        <f t="shared" si="22"/>
        <v>10.942610120857601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>1+$E$14/$E$13*(1-$C$19^2/C285^2)</f>
        <v>1.0805459388040879</v>
      </c>
      <c r="E285" s="23">
        <f t="shared" si="20"/>
        <v>0.212497664029341</v>
      </c>
      <c r="F285" s="23">
        <f>(D285^2+E285^2)^0.5/(D285^2+E285^2)</f>
        <v>0.9080653057737389</v>
      </c>
      <c r="G285" s="23">
        <f t="shared" si="22"/>
        <v>10.933289713932901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>1+$E$14/$E$13*(1-$C$19^2/C286^2)</f>
        <v>1.0810462707685609</v>
      </c>
      <c r="E286" s="23">
        <f t="shared" si="20"/>
        <v>0.21454000523740821</v>
      </c>
      <c r="F286" s="23">
        <f>(D286^2+E286^2)^0.5/(D286^2+E286^2)</f>
        <v>0.90733475872276004</v>
      </c>
      <c r="G286" s="23">
        <f>F286*$C$22/$C$12-$C$3</f>
        <v>10.924011074241431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>1+$E$14/$E$13*(1-$C$19^2/C287^2)</f>
        <v>1.0815415742899861</v>
      </c>
      <c r="E287" s="23">
        <f t="shared" si="20"/>
        <v>0.21657790949839079</v>
      </c>
      <c r="F287" s="23">
        <f>(D287^2+E287^2)^0.5/(D287^2+E287^2)</f>
        <v>0.90660744594751064</v>
      </c>
      <c r="G287" s="23">
        <f>F287*$C$22/$C$12-$C$3</f>
        <v>10.914773512915984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>1+$E$14/$E$13*(1-$C$19^2/C288^2)</f>
        <v>1.0820319165258863</v>
      </c>
      <c r="E288" s="23">
        <f t="shared" si="20"/>
        <v>0.21861142133015249</v>
      </c>
      <c r="F288" s="23">
        <f>(D288^2+E288^2)^0.5/(D288^2+E288^2)</f>
        <v>0.90588331424725865</v>
      </c>
      <c r="G288" s="23">
        <f>F288*$C$22/$C$12-$C$3</f>
        <v>10.905576354256858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>1+$E$14/$E$13*(1-$C$19^2/C289^2)</f>
        <v>1.082517363516361</v>
      </c>
      <c r="E289" s="23">
        <f t="shared" si="20"/>
        <v>0.22064058465698538</v>
      </c>
      <c r="F289" s="23">
        <f>(D289^2+E289^2)^0.5/(D289^2+E289^2)</f>
        <v>0.90516231143550863</v>
      </c>
      <c r="G289" s="23">
        <f>F289*$C$22/$C$12-$C$3</f>
        <v>10.896418935446118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si="25">1+$E$14/$E$13*(1-$C$19^2/C290^2)</f>
        <v>1.0829979802063237</v>
      </c>
      <c r="E290" s="23">
        <f t="shared" ref="E290:E353" si="26">$C$20*(C290/$C$19-$C$19/C290)</f>
        <v>0.22266544281947029</v>
      </c>
      <c r="F290" s="23">
        <f t="shared" ref="F290:F353" si="27">(D290^2+E290^2)^0.5/(D290^2+E290^2)</f>
        <v>0.90444438631806756</v>
      </c>
      <c r="G290" s="23">
        <f t="shared" ref="G290:G353" si="28">F290*$C$22/$C$12-$C$3</f>
        <v>10.887300606269008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si="25"/>
        <v>1.0834738304672236</v>
      </c>
      <c r="E291" s="23">
        <f t="shared" si="26"/>
        <v>0.22468603858414038</v>
      </c>
      <c r="F291" s="23">
        <f t="shared" si="27"/>
        <v>0.90372948867166258</v>
      </c>
      <c r="G291" s="23">
        <f t="shared" si="28"/>
        <v>10.878220728842383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si="25"/>
        <v>1.0839449771182685</v>
      </c>
      <c r="E292" s="23">
        <f t="shared" si="26"/>
        <v>0.22670241415295431</v>
      </c>
      <c r="F292" s="23">
        <f t="shared" si="27"/>
        <v>0.90301756922309051</v>
      </c>
      <c r="G292" s="23">
        <f t="shared" si="28"/>
        <v>10.869178677349876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si="25"/>
        <v>1.0844114819471571</v>
      </c>
      <c r="E293" s="23">
        <f t="shared" si="26"/>
        <v>0.22871461117258163</v>
      </c>
      <c r="F293" s="23">
        <f t="shared" si="27"/>
        <v>0.90230857962889044</v>
      </c>
      <c r="G293" s="23">
        <f t="shared" si="28"/>
        <v>10.860173837783732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si="25"/>
        <v>1.0848734057303382</v>
      </c>
      <c r="E294" s="23">
        <f t="shared" si="26"/>
        <v>0.23072267074350625</v>
      </c>
      <c r="F294" s="23">
        <f t="shared" si="27"/>
        <v>0.90160247245551517</v>
      </c>
      <c r="G294" s="23">
        <f t="shared" si="28"/>
        <v>10.851205607692963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si="25"/>
        <v>1.0853308082528075</v>
      </c>
      <c r="E295" s="23">
        <f t="shared" si="26"/>
        <v>0.23272663342895061</v>
      </c>
      <c r="F295" s="23">
        <f t="shared" si="27"/>
        <v>0.90089920115999578</v>
      </c>
      <c r="G295" s="23">
        <f t="shared" si="28"/>
        <v>10.842273395937767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si="25"/>
        <v>1.0857837483274511</v>
      </c>
      <c r="E296" s="23">
        <f t="shared" si="26"/>
        <v>0.23472653926362633</v>
      </c>
      <c r="F296" s="23">
        <f t="shared" si="27"/>
        <v>0.90019872007108226</v>
      </c>
      <c r="G296" s="23">
        <f t="shared" si="28"/>
        <v>10.833376622449997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si="25"/>
        <v>1.0862322838139538</v>
      </c>
      <c r="E297" s="23">
        <f t="shared" si="26"/>
        <v>0.2367224277623135</v>
      </c>
      <c r="F297" s="23">
        <f t="shared" si="27"/>
        <v>0.89950098437084469</v>
      </c>
      <c r="G297" s="23">
        <f t="shared" si="28"/>
        <v>10.824514717999483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si="25"/>
        <v>1.0866764716372763</v>
      </c>
      <c r="E298" s="23">
        <f t="shared" si="26"/>
        <v>0.23871433792827429</v>
      </c>
      <c r="F298" s="23">
        <f t="shared" si="27"/>
        <v>0.89880595007672592</v>
      </c>
      <c r="G298" s="23">
        <f t="shared" si="28"/>
        <v>10.815687123966077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si="25"/>
        <v>1.0871163678057185</v>
      </c>
      <c r="E299" s="23">
        <f t="shared" si="26"/>
        <v>0.2407023082615028</v>
      </c>
      <c r="F299" s="23">
        <f t="shared" si="27"/>
        <v>0.89811357402403003</v>
      </c>
      <c r="G299" s="23">
        <f t="shared" si="28"/>
        <v>10.806893292117248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si="25"/>
        <v>1.0875520274285753</v>
      </c>
      <c r="E300" s="23">
        <f t="shared" si="26"/>
        <v>0.24268637676681634</v>
      </c>
      <c r="F300" s="23">
        <f t="shared" si="27"/>
        <v>0.89742381384883585</v>
      </c>
      <c r="G300" s="23">
        <f t="shared" si="28"/>
        <v>10.798132684391057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si="25"/>
        <v>1.087983504733397</v>
      </c>
      <c r="E301" s="23">
        <f t="shared" si="26"/>
        <v>0.24466658096179109</v>
      </c>
      <c r="F301" s="23">
        <f t="shared" si="27"/>
        <v>0.89673662797132481</v>
      </c>
      <c r="G301" s="23">
        <f t="shared" si="28"/>
        <v>10.789404772684414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si="25"/>
        <v>1.088410853082866</v>
      </c>
      <c r="E302" s="23">
        <f t="shared" si="26"/>
        <v>0.24664295788454529</v>
      </c>
      <c r="F302" s="23">
        <f t="shared" si="27"/>
        <v>0.89605197557950755</v>
      </c>
      <c r="G302" s="23">
        <f t="shared" si="28"/>
        <v>10.780709038646391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si="25"/>
        <v>1.0888341249912945</v>
      </c>
      <c r="E303" s="23">
        <f t="shared" si="26"/>
        <v>0.24861554410137393</v>
      </c>
      <c r="F303" s="23">
        <f t="shared" si="27"/>
        <v>0.89536981661334536</v>
      </c>
      <c r="G303" s="23">
        <f t="shared" si="28"/>
        <v>10.772044973476538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si="25"/>
        <v>1.0892533721407607</v>
      </c>
      <c r="E304" s="23">
        <f t="shared" si="26"/>
        <v>0.25058437571423836</v>
      </c>
      <c r="F304" s="23">
        <f t="shared" si="27"/>
        <v>0.89469011174924595</v>
      </c>
      <c r="G304" s="23">
        <f t="shared" si="28"/>
        <v>10.763412077727979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si="25"/>
        <v>1.0896686453968834</v>
      </c>
      <c r="E305" s="23">
        <f t="shared" si="26"/>
        <v>0.25254948836811281</v>
      </c>
      <c r="F305" s="23">
        <f t="shared" si="27"/>
        <v>0.89401282238493374</v>
      </c>
      <c r="G305" s="23">
        <f t="shared" si="28"/>
        <v>10.754809861115241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si="25"/>
        <v>1.0900799948242521</v>
      </c>
      <c r="E306" s="23">
        <f t="shared" si="26"/>
        <v>0.2545109172581928</v>
      </c>
      <c r="F306" s="23">
        <f t="shared" si="27"/>
        <v>0.89333791062467693</v>
      </c>
      <c r="G306" s="23">
        <f t="shared" si="28"/>
        <v>10.746237842326625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si="25"/>
        <v>1.0904874697015177</v>
      </c>
      <c r="E307" s="23">
        <f t="shared" si="26"/>
        <v>0.25646869713696696</v>
      </c>
      <c r="F307" s="23">
        <f t="shared" si="27"/>
        <v>0.89266533926486324</v>
      </c>
      <c r="G307" s="23">
        <f t="shared" si="28"/>
        <v>10.737695548841009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si="25"/>
        <v>1.0908911185361503</v>
      </c>
      <c r="E308" s="23">
        <f t="shared" si="26"/>
        <v>0.25842286232115608</v>
      </c>
      <c r="F308" s="23">
        <f t="shared" si="27"/>
        <v>0.89199507177991832</v>
      </c>
      <c r="G308" s="23">
        <f t="shared" si="28"/>
        <v>10.729182516748994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si="25"/>
        <v>1.0912909890788771</v>
      </c>
      <c r="E309" s="23">
        <f t="shared" si="26"/>
        <v>0.2603734466985218</v>
      </c>
      <c r="F309" s="23">
        <f t="shared" si="27"/>
        <v>0.8913270723085539</v>
      </c>
      <c r="G309" s="23">
        <f t="shared" si="28"/>
        <v>10.720698290578238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si="25"/>
        <v>1.0916871283378047</v>
      </c>
      <c r="E310" s="23">
        <f t="shared" si="26"/>
        <v>0.26232048373454853</v>
      </c>
      <c r="F310" s="23">
        <f t="shared" si="27"/>
        <v>0.89066130564033652</v>
      </c>
      <c r="G310" s="23">
        <f t="shared" si="28"/>
        <v>10.712242423122881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si="25"/>
        <v>1.0920795825922356</v>
      </c>
      <c r="E311" s="23">
        <f t="shared" si="26"/>
        <v>0.26426400647900034</v>
      </c>
      <c r="F311" s="23">
        <f t="shared" si="27"/>
        <v>0.88999773720257158</v>
      </c>
      <c r="G311" s="23">
        <f t="shared" si="28"/>
        <v>10.703814475276944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si="25"/>
        <v>1.0924683974061851</v>
      </c>
      <c r="E312" s="23">
        <f t="shared" si="26"/>
        <v>0.26620404757235611</v>
      </c>
      <c r="F312" s="23">
        <f t="shared" si="27"/>
        <v>0.88933633304749216</v>
      </c>
      <c r="G312" s="23">
        <f t="shared" si="28"/>
        <v>10.695414015871627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si="25"/>
        <v>1.0928536176416066</v>
      </c>
      <c r="E313" s="23">
        <f t="shared" si="26"/>
        <v>0.26814063925212606</v>
      </c>
      <c r="F313" s="23">
        <f t="shared" si="27"/>
        <v>0.88867705983974365</v>
      </c>
      <c r="G313" s="23">
        <f t="shared" si="28"/>
        <v>10.687040621516342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si="25"/>
        <v>1.0932352874713338</v>
      </c>
      <c r="E314" s="23">
        <f t="shared" si="26"/>
        <v>0.27007381335905101</v>
      </c>
      <c r="F314" s="23">
        <f t="shared" si="27"/>
        <v>0.88801988484415739</v>
      </c>
      <c r="G314" s="23">
        <f t="shared" si="28"/>
        <v>10.678693876443429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si="25"/>
        <v>1.093613450391743</v>
      </c>
      <c r="E315" s="23">
        <f t="shared" si="26"/>
        <v>0.27200360134318774</v>
      </c>
      <c r="F315" s="23">
        <f t="shared" si="27"/>
        <v>0.88736477591380736</v>
      </c>
      <c r="G315" s="23">
        <f t="shared" si="28"/>
        <v>10.670373372356474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si="25"/>
        <v>1.0939881492351469</v>
      </c>
      <c r="E316" s="23">
        <f t="shared" si="26"/>
        <v>0.2739300342698831</v>
      </c>
      <c r="F316" s="23">
        <f t="shared" si="27"/>
        <v>0.88671170147833933</v>
      </c>
      <c r="G316" s="23">
        <f t="shared" si="28"/>
        <v>10.662078708282069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si="25"/>
        <v>1.0943594261819234</v>
      </c>
      <c r="E317" s="23">
        <f t="shared" si="26"/>
        <v>0.27585314282563789</v>
      </c>
      <c r="F317" s="23">
        <f t="shared" si="27"/>
        <v>0.88606063053256645</v>
      </c>
      <c r="G317" s="23">
        <f t="shared" si="28"/>
        <v>10.653809490424962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si="25"/>
        <v>1.0947273227723877</v>
      </c>
      <c r="E318" s="23">
        <f t="shared" si="26"/>
        <v>0.27777295732386514</v>
      </c>
      <c r="F318" s="23">
        <f t="shared" si="27"/>
        <v>0.88541153262532513</v>
      </c>
      <c r="G318" s="23">
        <f t="shared" si="28"/>
        <v>10.645565332026527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si="25"/>
        <v>1.0950918799184102</v>
      </c>
      <c r="E319" s="23">
        <f t="shared" si="26"/>
        <v>0.27968950771054202</v>
      </c>
      <c r="F319" s="23">
        <f t="shared" si="27"/>
        <v>0.88476437784858553</v>
      </c>
      <c r="G319" s="23">
        <f t="shared" si="28"/>
        <v>10.637345853226449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si="25"/>
        <v>1.0954531379147929</v>
      </c>
      <c r="E320" s="23">
        <f t="shared" si="26"/>
        <v>0.28160282356976157</v>
      </c>
      <c r="F320" s="23">
        <f t="shared" si="27"/>
        <v>0.88411913682680454</v>
      </c>
      <c r="G320" s="23">
        <f t="shared" si="28"/>
        <v>10.6291506809275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si="25"/>
        <v>1.0958111364504035</v>
      </c>
      <c r="E321" s="23">
        <f t="shared" si="26"/>
        <v>0.28351293412918138</v>
      </c>
      <c r="F321" s="23">
        <f t="shared" si="27"/>
        <v>0.88347578070652311</v>
      </c>
      <c r="G321" s="23">
        <f t="shared" si="28"/>
        <v>10.620979448663412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si="25"/>
        <v>1.0961659146190772</v>
      </c>
      <c r="E322" s="23">
        <f t="shared" si="26"/>
        <v>0.28541986826537591</v>
      </c>
      <c r="F322" s="23">
        <f t="shared" si="27"/>
        <v>0.88283428114619333</v>
      </c>
      <c r="G322" s="23">
        <f t="shared" si="28"/>
        <v>10.612831796469676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si="25"/>
        <v>1.0965175109302889</v>
      </c>
      <c r="E323" s="23">
        <f t="shared" si="26"/>
        <v>0.28732365450909308</v>
      </c>
      <c r="F323" s="23">
        <f t="shared" si="27"/>
        <v>0.88219461030623747</v>
      </c>
      <c r="G323" s="23">
        <f t="shared" si="28"/>
        <v>10.604707370757277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si="25"/>
        <v>1.0968659633196052</v>
      </c>
      <c r="E324" s="23">
        <f t="shared" si="26"/>
        <v>0.28922432105041468</v>
      </c>
      <c r="F324" s="23">
        <f t="shared" si="27"/>
        <v>0.88155674083932467</v>
      </c>
      <c r="G324" s="23">
        <f t="shared" si="28"/>
        <v>10.596605824189204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si="25"/>
        <v>1.0972113091589157</v>
      </c>
      <c r="E325" s="23">
        <f t="shared" si="26"/>
        <v>0.29112189574382641</v>
      </c>
      <c r="F325" s="23">
        <f t="shared" si="27"/>
        <v>0.88092064588086794</v>
      </c>
      <c r="G325" s="23">
        <f t="shared" si="28"/>
        <v>10.588526815559749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si="25"/>
        <v>1.097553585266456</v>
      </c>
      <c r="E326" s="23">
        <f t="shared" si="26"/>
        <v>0.29301640611319674</v>
      </c>
      <c r="F326" s="23">
        <f t="shared" si="27"/>
        <v>0.88028629903972799</v>
      </c>
      <c r="G326" s="23">
        <f t="shared" si="28"/>
        <v>10.580470009676443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si="25"/>
        <v>1.0978928279166191</v>
      </c>
      <c r="E327" s="23">
        <f t="shared" si="26"/>
        <v>0.29490787935666807</v>
      </c>
      <c r="F327" s="23">
        <f t="shared" si="27"/>
        <v>0.87965367438912612</v>
      </c>
      <c r="G327" s="23">
        <f t="shared" si="28"/>
        <v>10.572435077244627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si="25"/>
        <v>1.0982290728495681</v>
      </c>
      <c r="E328" s="23">
        <f t="shared" si="26"/>
        <v>0.29679634235146102</v>
      </c>
      <c r="F328" s="23">
        <f t="shared" si="27"/>
        <v>0.87902274645775424</v>
      </c>
      <c r="G328" s="23">
        <f t="shared" si="28"/>
        <v>10.564421694754561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si="25"/>
        <v>1.0985623552806498</v>
      </c>
      <c r="E329" s="23">
        <f t="shared" si="26"/>
        <v>0.29868182165859308</v>
      </c>
      <c r="F329" s="23">
        <f t="shared" si="27"/>
        <v>0.87839349022108271</v>
      </c>
      <c r="G329" s="23">
        <f t="shared" si="28"/>
        <v>10.556429544371007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si="25"/>
        <v>1.0988927099096146</v>
      </c>
      <c r="E330" s="23">
        <f t="shared" si="26"/>
        <v>0.30056434352751588</v>
      </c>
      <c r="F330" s="23">
        <f t="shared" si="27"/>
        <v>0.87776588109285569</v>
      </c>
      <c r="G330" s="23">
        <f t="shared" si="28"/>
        <v>10.548458313825222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si="25"/>
        <v>1.0992201709296503</v>
      </c>
      <c r="E331" s="23">
        <f t="shared" si="26"/>
        <v>0.30244393390066981</v>
      </c>
      <c r="F331" s="23">
        <f t="shared" si="27"/>
        <v>0.87713989491677347</v>
      </c>
      <c r="G331" s="23">
        <f t="shared" si="28"/>
        <v>10.540507696309314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si="25"/>
        <v>1.0995447720362281</v>
      </c>
      <c r="E332" s="23">
        <f t="shared" si="26"/>
        <v>0.30432061841795982</v>
      </c>
      <c r="F332" s="23">
        <f t="shared" si="27"/>
        <v>0.87651550795835731</v>
      </c>
      <c r="G332" s="23">
        <f t="shared" si="28"/>
        <v>10.532577390372916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si="25"/>
        <v>1.0998665464357738</v>
      </c>
      <c r="E333" s="23">
        <f t="shared" si="26"/>
        <v>0.30619442242115169</v>
      </c>
      <c r="F333" s="23">
        <f t="shared" si="27"/>
        <v>0.87589269689698568</v>
      </c>
      <c r="G333" s="23">
        <f t="shared" si="28"/>
        <v>10.52466709982204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si="25"/>
        <v>1.1001855268541578</v>
      </c>
      <c r="E334" s="23">
        <f t="shared" si="26"/>
        <v>0.30806537095819453</v>
      </c>
      <c r="F334" s="23">
        <f t="shared" si="27"/>
        <v>0.87527143881810798</v>
      </c>
      <c r="G334" s="23">
        <f t="shared" si="28"/>
        <v>10.516776533620179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si="25"/>
        <v>1.1005017455450186</v>
      </c>
      <c r="E335" s="23">
        <f t="shared" si="26"/>
        <v>0.30993348878746496</v>
      </c>
      <c r="F335" s="23">
        <f t="shared" si="27"/>
        <v>0.87465171120562257</v>
      </c>
      <c r="G335" s="23">
        <f t="shared" si="28"/>
        <v>10.50890540579152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si="25"/>
        <v>1.1008152342979152</v>
      </c>
      <c r="E336" s="23">
        <f t="shared" si="26"/>
        <v>0.31179880038194135</v>
      </c>
      <c r="F336" s="23">
        <f t="shared" si="27"/>
        <v>0.87403349193441837</v>
      </c>
      <c r="G336" s="23">
        <f t="shared" si="28"/>
        <v>10.501053435326179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si="25"/>
        <v>1.1011260244463172</v>
      </c>
      <c r="E337" s="23">
        <f t="shared" si="26"/>
        <v>0.31366132993330231</v>
      </c>
      <c r="F337" s="23">
        <f t="shared" si="27"/>
        <v>0.87341675926307849</v>
      </c>
      <c r="G337" s="23">
        <f t="shared" si="28"/>
        <v>10.49322034608757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si="25"/>
        <v>1.1014341468754347</v>
      </c>
      <c r="E338" s="23">
        <f t="shared" si="26"/>
        <v>0.31552110135595934</v>
      </c>
      <c r="F338" s="23">
        <f t="shared" si="27"/>
        <v>0.8728014918267365</v>
      </c>
      <c r="G338" s="23">
        <f t="shared" si="28"/>
        <v>10.485405866721646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si="25"/>
        <v>1.1017396320298918</v>
      </c>
      <c r="E339" s="23">
        <f t="shared" si="26"/>
        <v>0.3173781382910148</v>
      </c>
      <c r="F339" s="23">
        <f t="shared" si="27"/>
        <v>0.8721876686300859</v>
      </c>
      <c r="G339" s="23">
        <f t="shared" si="28"/>
        <v>10.477609730568121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si="25"/>
        <v>1.1020425099212474</v>
      </c>
      <c r="E340" s="23">
        <f t="shared" si="26"/>
        <v>0.31923246411015843</v>
      </c>
      <c r="F340" s="23">
        <f t="shared" si="27"/>
        <v>0.8715752690405375</v>
      </c>
      <c r="G340" s="23">
        <f t="shared" si="28"/>
        <v>10.469831675573566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si="25"/>
        <v>1.1023428101353656</v>
      </c>
      <c r="E341" s="23">
        <f t="shared" si="26"/>
        <v>0.32108410191949099</v>
      </c>
      <c r="F341" s="23">
        <f t="shared" si="27"/>
        <v>0.87096427278152277</v>
      </c>
      <c r="G341" s="23">
        <f t="shared" si="28"/>
        <v>10.462071444206352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si="25"/>
        <v>1.1026405618396422</v>
      </c>
      <c r="E342" s="23">
        <f t="shared" si="26"/>
        <v>0.3229330745632889</v>
      </c>
      <c r="F342" s="23">
        <f t="shared" si="27"/>
        <v>0.8703546599259343</v>
      </c>
      <c r="G342" s="23">
        <f t="shared" si="28"/>
        <v>10.454328783373329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si="25"/>
        <v>1.1029357937900868</v>
      </c>
      <c r="E343" s="23">
        <f t="shared" si="26"/>
        <v>0.32477940462770094</v>
      </c>
      <c r="F343" s="23">
        <f t="shared" si="27"/>
        <v>0.86974641088970883</v>
      </c>
      <c r="G343" s="23">
        <f t="shared" si="28"/>
        <v>10.446603444338345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si="25"/>
        <v>1.103228534338266</v>
      </c>
      <c r="E344" s="23">
        <f t="shared" si="26"/>
        <v>0.3266231144443833</v>
      </c>
      <c r="F344" s="23">
        <f t="shared" si="27"/>
        <v>0.86913950642554016</v>
      </c>
      <c r="G344" s="23">
        <f t="shared" si="28"/>
        <v>10.438895182642373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si="25"/>
        <v>1.1035188114381103</v>
      </c>
      <c r="E345" s="23">
        <f t="shared" si="26"/>
        <v>0.32846422609407583</v>
      </c>
      <c r="F345" s="23">
        <f t="shared" si="27"/>
        <v>0.86853392761672632</v>
      </c>
      <c r="G345" s="23">
        <f t="shared" si="28"/>
        <v>10.431203758025378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si="25"/>
        <v>1.1038066526525872</v>
      </c>
      <c r="E346" s="23">
        <f t="shared" si="26"/>
        <v>0.33030276141011411</v>
      </c>
      <c r="F346" s="23">
        <f t="shared" si="27"/>
        <v>0.86792965587114324</v>
      </c>
      <c r="G346" s="23">
        <f t="shared" si="28"/>
        <v>10.423528934349765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si="25"/>
        <v>1.1040920851602458</v>
      </c>
      <c r="E347" s="23">
        <f t="shared" si="26"/>
        <v>0.33213874198188692</v>
      </c>
      <c r="F347" s="23">
        <f t="shared" si="27"/>
        <v>0.86732667291534238</v>
      </c>
      <c r="G347" s="23">
        <f t="shared" si="28"/>
        <v>10.415870479525429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si="25"/>
        <v>1.1043751357616314</v>
      </c>
      <c r="E348" s="23">
        <f t="shared" si="26"/>
        <v>0.33397218915823151</v>
      </c>
      <c r="F348" s="23">
        <f t="shared" si="27"/>
        <v>0.86672496078877326</v>
      </c>
      <c r="G348" s="23">
        <f t="shared" si="28"/>
        <v>10.408228165436361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si="25"/>
        <v>1.1046558308855772</v>
      </c>
      <c r="E349" s="23">
        <f t="shared" si="26"/>
        <v>0.33580312405077689</v>
      </c>
      <c r="F349" s="23">
        <f t="shared" si="27"/>
        <v>0.8661245018381214</v>
      </c>
      <c r="G349" s="23">
        <f t="shared" si="28"/>
        <v>10.400601767868743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si="25"/>
        <v>1.1049341965953734</v>
      </c>
      <c r="E350" s="23">
        <f t="shared" si="26"/>
        <v>0.33763156753722728</v>
      </c>
      <c r="F350" s="23">
        <f t="shared" si="27"/>
        <v>0.86552527871176632</v>
      </c>
      <c r="G350" s="23">
        <f t="shared" si="28"/>
        <v>10.392991066440553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si="25"/>
        <v>1.1052102585948189</v>
      </c>
      <c r="E351" s="23">
        <f t="shared" si="26"/>
        <v>0.33945754026459518</v>
      </c>
      <c r="F351" s="23">
        <f t="shared" si="27"/>
        <v>0.86492727435434802</v>
      </c>
      <c r="G351" s="23">
        <f t="shared" si="28"/>
        <v>10.385395844532562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si="25"/>
        <v>1.1054840422341532</v>
      </c>
      <c r="E352" s="23">
        <f t="shared" si="26"/>
        <v>0.34128106265237657</v>
      </c>
      <c r="F352" s="23">
        <f t="shared" si="27"/>
        <v>0.86433047200145019</v>
      </c>
      <c r="G352" s="23">
        <f t="shared" si="28"/>
        <v>10.377815889220798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si="25"/>
        <v>1.1057555725158776</v>
      </c>
      <c r="E353" s="23">
        <f t="shared" si="26"/>
        <v>0.34310215489567814</v>
      </c>
      <c r="F353" s="23">
        <f t="shared" si="27"/>
        <v>0.86373485517438731</v>
      </c>
      <c r="G353" s="23">
        <f t="shared" si="28"/>
        <v>10.370250991210344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si="31">1+$E$14/$E$13*(1-$C$19^2/C354^2)</f>
        <v>1.1060248741004632</v>
      </c>
      <c r="E354" s="23">
        <f t="shared" ref="E354:E417" si="32">$C$20*(C354/$C$19-$C$19/C354)</f>
        <v>0.34492083696829018</v>
      </c>
      <c r="F354" s="23">
        <f t="shared" ref="F354:F417" si="33">(D354^2+E354^2)^0.5/(D354^2+E354^2)</f>
        <v>0.86314040767509881</v>
      </c>
      <c r="G354" s="23">
        <f t="shared" ref="G354:G417" si="34">F354*$C$22/$C$12-$C$3</f>
        <v>10.362700944770486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si="31"/>
        <v>1.1062919713119503</v>
      </c>
      <c r="E355" s="23">
        <f t="shared" si="32"/>
        <v>0.3467371286257101</v>
      </c>
      <c r="F355" s="23">
        <f t="shared" si="33"/>
        <v>0.86254711358114644</v>
      </c>
      <c r="G355" s="23">
        <f t="shared" si="34"/>
        <v>10.355165547671168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si="31"/>
        <v>1.1065568881434409</v>
      </c>
      <c r="E356" s="23">
        <f t="shared" si="32"/>
        <v>0.34855104940811649</v>
      </c>
      <c r="F356" s="23">
        <f t="shared" si="33"/>
        <v>0.86195495724081395</v>
      </c>
      <c r="G356" s="23">
        <f t="shared" si="34"/>
        <v>10.347644601120766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si="31"/>
        <v>1.1068196482624875</v>
      </c>
      <c r="E357" s="23">
        <f t="shared" si="32"/>
        <v>0.35036261864329504</v>
      </c>
      <c r="F357" s="23">
        <f t="shared" si="33"/>
        <v>0.86136392326830169</v>
      </c>
      <c r="G357" s="23">
        <f t="shared" si="34"/>
        <v>10.340137909705053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si="31"/>
        <v>1.1070802750163793</v>
      </c>
      <c r="E358" s="23">
        <f t="shared" si="32"/>
        <v>0.35217185544951568</v>
      </c>
      <c r="F358" s="23">
        <f t="shared" si="33"/>
        <v>0.86077399653902176</v>
      </c>
      <c r="G358" s="23">
        <f t="shared" si="34"/>
        <v>10.332645281327427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si="31"/>
        <v>1.1073387914373283</v>
      </c>
      <c r="E359" s="23">
        <f t="shared" si="32"/>
        <v>0.35397877873836442</v>
      </c>
      <c r="F359" s="23">
        <f t="shared" si="33"/>
        <v>0.86018516218498431</v>
      </c>
      <c r="G359" s="23">
        <f t="shared" si="34"/>
        <v>10.325166527150332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si="31"/>
        <v>1.1075952202475581</v>
      </c>
      <c r="E360" s="23">
        <f t="shared" si="32"/>
        <v>0.35578340721752938</v>
      </c>
      <c r="F360" s="23">
        <f t="shared" si="33"/>
        <v>0.85959740559027675</v>
      </c>
      <c r="G360" s="23">
        <f t="shared" si="34"/>
        <v>10.31770146153783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si="31"/>
        <v>1.1078495838642977</v>
      </c>
      <c r="E361" s="23">
        <f t="shared" si="32"/>
        <v>0.35758575939353976</v>
      </c>
      <c r="F361" s="23">
        <f t="shared" si="33"/>
        <v>0.85901071238663229</v>
      </c>
      <c r="G361" s="23">
        <f t="shared" si="34"/>
        <v>10.310249901999322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si="31"/>
        <v>1.1081019044046798</v>
      </c>
      <c r="E362" s="23">
        <f t="shared" si="32"/>
        <v>0.35938585357446423</v>
      </c>
      <c r="F362" s="23">
        <f t="shared" si="33"/>
        <v>0.85842506844908706</v>
      </c>
      <c r="G362" s="23">
        <f t="shared" si="34"/>
        <v>10.302811669134382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si="31"/>
        <v>1.1083522036905495</v>
      </c>
      <c r="E363" s="23">
        <f t="shared" si="32"/>
        <v>0.36118370787256254</v>
      </c>
      <c r="F363" s="23">
        <f t="shared" si="33"/>
        <v>0.85784045989172286</v>
      </c>
      <c r="G363" s="23">
        <f t="shared" si="34"/>
        <v>10.295386586578694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si="31"/>
        <v>1.1086005032531829</v>
      </c>
      <c r="E364" s="23">
        <f t="shared" si="32"/>
        <v>0.36297934020689748</v>
      </c>
      <c r="F364" s="23">
        <f t="shared" si="33"/>
        <v>0.85725687306349219</v>
      </c>
      <c r="G364" s="23">
        <f t="shared" si="34"/>
        <v>10.287974480951023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si="31"/>
        <v>1.1088468243379166</v>
      </c>
      <c r="E365" s="23">
        <f t="shared" si="32"/>
        <v>0.36477276830590327</v>
      </c>
      <c r="F365" s="23">
        <f t="shared" si="33"/>
        <v>0.85667429454412747</v>
      </c>
      <c r="G365" s="23">
        <f t="shared" si="34"/>
        <v>10.280575181801252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si="31"/>
        <v>1.1090911879086929</v>
      </c>
      <c r="E366" s="23">
        <f t="shared" si="32"/>
        <v>0.36656400970991404</v>
      </c>
      <c r="F366" s="23">
        <f t="shared" si="33"/>
        <v>0.8560927111401293</v>
      </c>
      <c r="G366" s="23">
        <f t="shared" si="34"/>
        <v>10.273188521559442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si="31"/>
        <v>1.1093336146525214</v>
      </c>
      <c r="E367" s="23">
        <f t="shared" si="32"/>
        <v>0.368353081773652</v>
      </c>
      <c r="F367" s="23">
        <f t="shared" si="33"/>
        <v>0.85551210988083204</v>
      </c>
      <c r="G367" s="23">
        <f t="shared" si="34"/>
        <v>10.26581433548585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si="31"/>
        <v>1.1095741249838558</v>
      </c>
      <c r="E368" s="23">
        <f t="shared" si="32"/>
        <v>0.37014000166867611</v>
      </c>
      <c r="F368" s="23">
        <f t="shared" si="33"/>
        <v>0.85493247801454786</v>
      </c>
      <c r="G368" s="23">
        <f t="shared" si="34"/>
        <v>10.258452461621957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si="31"/>
        <v>1.1098127390488923</v>
      </c>
      <c r="E369" s="23">
        <f t="shared" si="32"/>
        <v>0.37192478638579196</v>
      </c>
      <c r="F369" s="23">
        <f t="shared" si="33"/>
        <v>0.85435380300478514</v>
      </c>
      <c r="G369" s="23">
        <f t="shared" si="34"/>
        <v>10.251102740742445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si="31"/>
        <v>1.1100494767297899</v>
      </c>
      <c r="E370" s="23">
        <f t="shared" si="32"/>
        <v>0.37370745273742395</v>
      </c>
      <c r="F370" s="23">
        <f t="shared" si="33"/>
        <v>0.85377607252653775</v>
      </c>
      <c r="G370" s="23">
        <f t="shared" si="34"/>
        <v>10.243765016308055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si="31"/>
        <v>1.1102843576488095</v>
      </c>
      <c r="E371" s="23">
        <f t="shared" si="32"/>
        <v>0.37548801735995047</v>
      </c>
      <c r="F371" s="23">
        <f t="shared" si="33"/>
        <v>0.85319927446265009</v>
      </c>
      <c r="G371" s="23">
        <f t="shared" si="34"/>
        <v>10.236439134419436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si="31"/>
        <v>1.1105174011723826</v>
      </c>
      <c r="E372" s="23">
        <f t="shared" si="32"/>
        <v>0.37726649671600121</v>
      </c>
      <c r="F372" s="23">
        <f t="shared" si="33"/>
        <v>0.8526233969002478</v>
      </c>
      <c r="G372" s="23">
        <f t="shared" si="34"/>
        <v>10.229124943771792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si="31"/>
        <v>1.1107486264151021</v>
      </c>
      <c r="E373" s="23">
        <f t="shared" si="32"/>
        <v>0.37904290709672078</v>
      </c>
      <c r="F373" s="23">
        <f t="shared" si="33"/>
        <v>0.85204842812724024</v>
      </c>
      <c r="G373" s="23">
        <f t="shared" si="34"/>
        <v>10.221822295610481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si="31"/>
        <v>1.1109780522436423</v>
      </c>
      <c r="E374" s="23">
        <f t="shared" si="32"/>
        <v>0.38081726462399507</v>
      </c>
      <c r="F374" s="23">
        <f t="shared" si="33"/>
        <v>0.85147435662888737</v>
      </c>
      <c r="G374" s="23">
        <f t="shared" si="34"/>
        <v>10.214531043687389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si="31"/>
        <v>1.1112056972806073</v>
      </c>
      <c r="E375" s="23">
        <f t="shared" si="32"/>
        <v>0.38258958525264292</v>
      </c>
      <c r="F375" s="23">
        <f t="shared" si="33"/>
        <v>0.8509011710844353</v>
      </c>
      <c r="G375" s="23">
        <f t="shared" si="34"/>
        <v>10.20725104421822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si="31"/>
        <v>1.1114315799083103</v>
      </c>
      <c r="E376" s="23">
        <f t="shared" si="32"/>
        <v>0.38435988477257682</v>
      </c>
      <c r="F376" s="23">
        <f t="shared" si="33"/>
        <v>0.85032886036381117</v>
      </c>
      <c r="G376" s="23">
        <f t="shared" si="34"/>
        <v>10.199982155840502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si="31"/>
        <v>1.1116557182724853</v>
      </c>
      <c r="E377" s="23">
        <f t="shared" si="32"/>
        <v>0.38612817881092565</v>
      </c>
      <c r="F377" s="23">
        <f t="shared" si="33"/>
        <v>0.84975741352438516</v>
      </c>
      <c r="G377" s="23">
        <f t="shared" si="34"/>
        <v>10.192724239572469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si="31"/>
        <v>1.11187813028593</v>
      </c>
      <c r="E378" s="23">
        <f t="shared" si="32"/>
        <v>0.3878944828341287</v>
      </c>
      <c r="F378" s="23">
        <f t="shared" si="33"/>
        <v>0.84918681980779209</v>
      </c>
      <c r="G378" s="23">
        <f t="shared" si="34"/>
        <v>10.18547715877269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si="31"/>
        <v>1.1120988336320861</v>
      </c>
      <c r="E379" s="23">
        <f t="shared" si="32"/>
        <v>0.38965881214999448</v>
      </c>
      <c r="F379" s="23">
        <f t="shared" si="33"/>
        <v>0.84861706863681186</v>
      </c>
      <c r="G379" s="23">
        <f t="shared" si="34"/>
        <v>10.178240779100451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si="31"/>
        <v>1.1123178457685539</v>
      </c>
      <c r="E380" s="23">
        <f t="shared" si="32"/>
        <v>0.39142118190973019</v>
      </c>
      <c r="F380" s="23">
        <f t="shared" si="33"/>
        <v>0.8480481496123099</v>
      </c>
      <c r="G380" s="23">
        <f t="shared" si="34"/>
        <v>10.171014968476886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si="31"/>
        <v>1.1125351839305444</v>
      </c>
      <c r="E381" s="23">
        <f t="shared" si="32"/>
        <v>0.39318160710993905</v>
      </c>
      <c r="F381" s="23">
        <f t="shared" si="33"/>
        <v>0.84748005251023573</v>
      </c>
      <c r="G381" s="23">
        <f t="shared" si="34"/>
        <v>10.163799597046872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si="31"/>
        <v>1.1127508651342708</v>
      </c>
      <c r="E382" s="23">
        <f t="shared" si="32"/>
        <v>0.39494010259458678</v>
      </c>
      <c r="F382" s="23">
        <f t="shared" si="33"/>
        <v>0.84691276727867537</v>
      </c>
      <c r="G382" s="23">
        <f t="shared" si="34"/>
        <v>10.156594537141576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si="31"/>
        <v>1.1129649061802784</v>
      </c>
      <c r="E383" s="23">
        <f t="shared" si="32"/>
        <v>0.39669668305693911</v>
      </c>
      <c r="F383" s="23">
        <f t="shared" si="33"/>
        <v>0.84634628403496071</v>
      </c>
      <c r="G383" s="23">
        <f t="shared" si="34"/>
        <v>10.14939966324175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si="31"/>
        <v>1.1131773236567173</v>
      </c>
      <c r="E384" s="23">
        <f t="shared" si="32"/>
        <v>0.39845136304146916</v>
      </c>
      <c r="F384" s="23">
        <f t="shared" si="33"/>
        <v>0.84578059306283193</v>
      </c>
      <c r="G384" s="23">
        <f t="shared" si="34"/>
        <v>10.142214851941688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si="31"/>
        <v>1.1133881339425558</v>
      </c>
      <c r="E385" s="23">
        <f t="shared" si="32"/>
        <v>0.40020415694573641</v>
      </c>
      <c r="F385" s="23">
        <f t="shared" si="33"/>
        <v>0.84521568480965248</v>
      </c>
      <c r="G385" s="23">
        <f t="shared" si="34"/>
        <v>10.135039981913856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si="31"/>
        <v>1.1135973532107382</v>
      </c>
      <c r="E386" s="23">
        <f t="shared" si="32"/>
        <v>0.40195507902223604</v>
      </c>
      <c r="F386" s="23">
        <f t="shared" si="33"/>
        <v>0.84465154988367641</v>
      </c>
      <c r="G386" s="23">
        <f t="shared" si="34"/>
        <v>10.12787493387418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si="31"/>
        <v>1.1138049974312869</v>
      </c>
      <c r="E387" s="23">
        <f t="shared" si="32"/>
        <v>0.40370414338022304</v>
      </c>
      <c r="F387" s="23">
        <f t="shared" si="33"/>
        <v>0.84408817905136446</v>
      </c>
      <c r="G387" s="23">
        <f t="shared" si="34"/>
        <v>10.120719590547969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si="31"/>
        <v>1.1140110823743492</v>
      </c>
      <c r="E388" s="23">
        <f t="shared" si="32"/>
        <v>0.40545136398750553</v>
      </c>
      <c r="F388" s="23">
        <f t="shared" si="33"/>
        <v>0.8435255632347517</v>
      </c>
      <c r="G388" s="23">
        <f t="shared" si="34"/>
        <v>10.113573836636462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si="31"/>
        <v>1.1142156236131933</v>
      </c>
      <c r="E389" s="23">
        <f t="shared" si="32"/>
        <v>0.407196754672214</v>
      </c>
      <c r="F389" s="23">
        <f t="shared" si="33"/>
        <v>0.84296369350886102</v>
      </c>
      <c r="G389" s="23">
        <f t="shared" si="34"/>
        <v>10.106437558783997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si="31"/>
        <v>1.1144186365271482</v>
      </c>
      <c r="E390" s="23">
        <f t="shared" si="32"/>
        <v>0.40894032912454192</v>
      </c>
      <c r="F390" s="23">
        <f t="shared" si="33"/>
        <v>0.84240256109916778</v>
      </c>
      <c r="G390" s="23">
        <f t="shared" si="34"/>
        <v>10.099310645545797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si="31"/>
        <v>1.1146201363044967</v>
      </c>
      <c r="E391" s="23">
        <f t="shared" si="32"/>
        <v>0.4106821008984628</v>
      </c>
      <c r="F391" s="23">
        <f t="shared" si="33"/>
        <v>0.8418421573791055</v>
      </c>
      <c r="G391" s="23">
        <f t="shared" si="34"/>
        <v>10.092192987356293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si="31"/>
        <v>1.1148201379453153</v>
      </c>
      <c r="E392" s="23">
        <f t="shared" si="32"/>
        <v>0.41242208341341824</v>
      </c>
      <c r="F392" s="23">
        <f t="shared" si="33"/>
        <v>0.841282473867622</v>
      </c>
      <c r="G392" s="23">
        <f t="shared" si="34"/>
        <v>10.085084476498091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si="31"/>
        <v>1.1150186562642661</v>
      </c>
      <c r="E393" s="23">
        <f t="shared" si="32"/>
        <v>0.41416028995598542</v>
      </c>
      <c r="F393" s="23">
        <f t="shared" si="33"/>
        <v>0.84072350222677583</v>
      </c>
      <c r="G393" s="23">
        <f t="shared" si="34"/>
        <v>10.07798500707143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si="31"/>
        <v>1.1152157058933403</v>
      </c>
      <c r="E394" s="23">
        <f t="shared" si="32"/>
        <v>0.4158967336815147</v>
      </c>
      <c r="F394" s="23">
        <f t="shared" si="33"/>
        <v>0.84016523425938061</v>
      </c>
      <c r="G394" s="23">
        <f t="shared" si="34"/>
        <v>10.070894474964279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si="31"/>
        <v>1.1154113012845537</v>
      </c>
      <c r="E395" s="23">
        <f t="shared" si="32"/>
        <v>0.41763142761574817</v>
      </c>
      <c r="F395" s="23">
        <f t="shared" si="33"/>
        <v>0.8396076619066879</v>
      </c>
      <c r="G395" s="23">
        <f t="shared" si="34"/>
        <v>10.0638127778229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si="31"/>
        <v>1.1156054567125979</v>
      </c>
      <c r="E396" s="23">
        <f t="shared" si="32"/>
        <v>0.41936438465641046</v>
      </c>
      <c r="F396" s="23">
        <f t="shared" si="33"/>
        <v>0.83905077724611332</v>
      </c>
      <c r="G396" s="23">
        <f t="shared" si="34"/>
        <v>10.056739815022961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si="31"/>
        <v>1.1157981862774444</v>
      </c>
      <c r="E397" s="23">
        <f t="shared" si="32"/>
        <v>0.4210956175747772</v>
      </c>
      <c r="F397" s="23">
        <f t="shared" si="33"/>
        <v>0.83849457248900428</v>
      </c>
      <c r="G397" s="23">
        <f t="shared" si="34"/>
        <v>10.049675487641199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si="31"/>
        <v>1.1159895039069037</v>
      </c>
      <c r="E398" s="23">
        <f t="shared" si="32"/>
        <v>0.42282513901722291</v>
      </c>
      <c r="F398" s="23">
        <f t="shared" si="33"/>
        <v>0.83793903997844754</v>
      </c>
      <c r="G398" s="23">
        <f t="shared" si="34"/>
        <v>10.042619698427558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si="31"/>
        <v>1.1161794233591429</v>
      </c>
      <c r="E399" s="23">
        <f t="shared" si="32"/>
        <v>0.42455296150674166</v>
      </c>
      <c r="F399" s="23">
        <f t="shared" si="33"/>
        <v>0.83738417218711436</v>
      </c>
      <c r="G399" s="23">
        <f t="shared" si="34"/>
        <v>10.035572351777834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si="31"/>
        <v>1.1163679582251587</v>
      </c>
      <c r="E400" s="23">
        <f t="shared" si="32"/>
        <v>0.42627909744445014</v>
      </c>
      <c r="F400" s="23">
        <f t="shared" si="33"/>
        <v>0.83682996171514645</v>
      </c>
      <c r="G400" s="23">
        <f t="shared" si="34"/>
        <v>10.028533353706814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si="31"/>
        <v>1.116555121931208</v>
      </c>
      <c r="E401" s="23">
        <f t="shared" si="32"/>
        <v>0.42800355911106475</v>
      </c>
      <c r="F401" s="23">
        <f t="shared" si="33"/>
        <v>0.83627640128807856</v>
      </c>
      <c r="G401" s="23">
        <f t="shared" si="34"/>
        <v>10.021502611821898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si="31"/>
        <v>1.1167409277412008</v>
      </c>
      <c r="E402" s="23">
        <f t="shared" si="32"/>
        <v>0.42972635866836179</v>
      </c>
      <c r="F402" s="23">
        <f t="shared" si="33"/>
        <v>0.83572348375479599</v>
      </c>
      <c r="G402" s="23">
        <f t="shared" si="34"/>
        <v>10.014480035297154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si="31"/>
        <v>1.1169253887590471</v>
      </c>
      <c r="E403" s="23">
        <f t="shared" si="32"/>
        <v>0.431447508160611</v>
      </c>
      <c r="F403" s="23">
        <f t="shared" si="33"/>
        <v>0.83517120208553286</v>
      </c>
      <c r="G403" s="23">
        <f t="shared" si="34"/>
        <v>10.007465534847896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si="31"/>
        <v>1.1171085179309701</v>
      </c>
      <c r="E404" s="23">
        <f t="shared" si="32"/>
        <v>0.4331670195159939</v>
      </c>
      <c r="F404" s="23">
        <f t="shared" si="33"/>
        <v>0.83461954936990002</v>
      </c>
      <c r="G404" s="23">
        <f t="shared" si="34"/>
        <v>10.000459022705632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si="31"/>
        <v>1.1172903280477762</v>
      </c>
      <c r="E405" s="23">
        <f t="shared" si="32"/>
        <v>0.43488490454799722</v>
      </c>
      <c r="F405" s="23">
        <f t="shared" si="33"/>
        <v>0.83406851881495314</v>
      </c>
      <c r="G405" s="23">
        <f t="shared" si="34"/>
        <v>9.9934604125935387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si="31"/>
        <v>1.1174708317470883</v>
      </c>
      <c r="E406" s="23">
        <f t="shared" si="32"/>
        <v>0.43660117495678935</v>
      </c>
      <c r="F406" s="23">
        <f t="shared" si="33"/>
        <v>0.83351810374329127</v>
      </c>
      <c r="G406" s="23">
        <f t="shared" si="34"/>
        <v>9.9864696197022891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si="31"/>
        <v>1.1176500415155435</v>
      </c>
      <c r="E407" s="23">
        <f t="shared" si="32"/>
        <v>0.43831584233057508</v>
      </c>
      <c r="F407" s="23">
        <f t="shared" si="33"/>
        <v>0.83296829759118896</v>
      </c>
      <c r="G407" s="23">
        <f t="shared" si="34"/>
        <v>9.9794865606663592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si="31"/>
        <v>1.1178279696909514</v>
      </c>
      <c r="E408" s="23">
        <f t="shared" si="32"/>
        <v>0.4400289181469319</v>
      </c>
      <c r="F408" s="23">
        <f t="shared" si="33"/>
        <v>0.83241909390676283</v>
      </c>
      <c r="G408" s="23">
        <f t="shared" si="34"/>
        <v>9.9725111535407116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si="31"/>
        <v>1.1180046284644181</v>
      </c>
      <c r="E409" s="23">
        <f t="shared" si="32"/>
        <v>0.44174041377412743</v>
      </c>
      <c r="F409" s="23">
        <f t="shared" si="33"/>
        <v>0.83187048634816907</v>
      </c>
      <c r="G409" s="23">
        <f t="shared" si="34"/>
        <v>9.9655433177779269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si="31"/>
        <v>1.1181800298824338</v>
      </c>
      <c r="E410" s="23">
        <f t="shared" si="32"/>
        <v>0.44345034047241666</v>
      </c>
      <c r="F410" s="23">
        <f t="shared" si="33"/>
        <v>0.83132246868183179</v>
      </c>
      <c r="G410" s="23">
        <f t="shared" si="34"/>
        <v>9.9585829742056831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si="31"/>
        <v>1.1183541858489279</v>
      </c>
      <c r="E411" s="23">
        <f t="shared" si="32"/>
        <v>0.44515870939532293</v>
      </c>
      <c r="F411" s="23">
        <f t="shared" si="33"/>
        <v>0.83077503478070291</v>
      </c>
      <c r="G411" s="23">
        <f t="shared" si="34"/>
        <v>9.9516300450046629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si="31"/>
        <v>1.1185271081272874</v>
      </c>
      <c r="E412" s="23">
        <f t="shared" si="32"/>
        <v>0.44686553159089831</v>
      </c>
      <c r="F412" s="23">
        <f t="shared" si="33"/>
        <v>0.83022817862255227</v>
      </c>
      <c r="G412" s="23">
        <f t="shared" si="34"/>
        <v>9.9446844536868362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si="31"/>
        <v>1.1186988083423439</v>
      </c>
      <c r="E413" s="23">
        <f t="shared" si="32"/>
        <v>0.44857081800296861</v>
      </c>
      <c r="F413" s="23">
        <f t="shared" si="33"/>
        <v>0.82968189428828643</v>
      </c>
      <c r="G413" s="23">
        <f t="shared" si="34"/>
        <v>9.9377461250741135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si="31"/>
        <v>1.1188692979823278</v>
      </c>
      <c r="E414" s="23">
        <f t="shared" si="32"/>
        <v>0.45027457947235816</v>
      </c>
      <c r="F414" s="23">
        <f t="shared" si="33"/>
        <v>0.82913617596029743</v>
      </c>
      <c r="G414" s="23">
        <f t="shared" si="34"/>
        <v>9.9308149852773582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si="31"/>
        <v>1.119038588400789</v>
      </c>
      <c r="E415" s="23">
        <f t="shared" si="32"/>
        <v>0.4519768267381003</v>
      </c>
      <c r="F415" s="23">
        <f t="shared" si="33"/>
        <v>0.82859101792083922</v>
      </c>
      <c r="G415" s="23">
        <f t="shared" si="34"/>
        <v>9.9238909616757827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si="31"/>
        <v>1.1192066908184881</v>
      </c>
      <c r="E416" s="23">
        <f t="shared" si="32"/>
        <v>0.45367757043862789</v>
      </c>
      <c r="F416" s="23">
        <f t="shared" si="33"/>
        <v>0.82804641455043215</v>
      </c>
      <c r="G416" s="23">
        <f t="shared" si="34"/>
        <v>9.9169739828966659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si="31"/>
        <v>1.1193736163252552</v>
      </c>
      <c r="E417" s="23">
        <f t="shared" si="32"/>
        <v>0.45537682111294947</v>
      </c>
      <c r="F417" s="23">
        <f t="shared" si="33"/>
        <v>0.82750236032629565</v>
      </c>
      <c r="G417" s="23">
        <f t="shared" si="34"/>
        <v>9.9100639787954634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si="37">1+$E$14/$E$13*(1-$C$19^2/C418^2)</f>
        <v>1.1195393758818193</v>
      </c>
      <c r="E418" s="23">
        <f t="shared" ref="E418:E481" si="38">$C$20*(C418/$C$19-$C$19/C418)</f>
        <v>0.45707458920180793</v>
      </c>
      <c r="F418" s="23">
        <f t="shared" ref="F418:F481" si="39">(D418^2+E418^2)^0.5/(D418^2+E418^2)</f>
        <v>0.82695884982080514</v>
      </c>
      <c r="G418" s="23">
        <f t="shared" ref="G418:G481" si="40">F418*$C$22/$C$12-$C$3</f>
        <v>9.9031608804362037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si="37"/>
        <v>1.1197039803216071</v>
      </c>
      <c r="E419" s="23">
        <f t="shared" si="38"/>
        <v>0.45877088504882252</v>
      </c>
      <c r="F419" s="23">
        <f t="shared" si="39"/>
        <v>0.82641587769997926</v>
      </c>
      <c r="G419" s="23">
        <f t="shared" si="40"/>
        <v>9.8962646200722659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si="37"/>
        <v>1.1198674403525137</v>
      </c>
      <c r="E420" s="23">
        <f t="shared" si="38"/>
        <v>0.46046571890161653</v>
      </c>
      <c r="F420" s="23">
        <f t="shared" si="39"/>
        <v>0.82587343872198826</v>
      </c>
      <c r="G420" s="23">
        <f t="shared" si="40"/>
        <v>9.8893751311274514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si="37"/>
        <v>1.1200297665586438</v>
      </c>
      <c r="E421" s="23">
        <f t="shared" si="38"/>
        <v>0.46215910091292745</v>
      </c>
      <c r="F421" s="23">
        <f t="shared" si="39"/>
        <v>0.82533152773569141</v>
      </c>
      <c r="G421" s="23">
        <f t="shared" si="40"/>
        <v>9.8824923481773848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si="37"/>
        <v>1.1201909694020253</v>
      </c>
      <c r="E422" s="23">
        <f t="shared" si="38"/>
        <v>0.46385104114170317</v>
      </c>
      <c r="F422" s="23">
        <f t="shared" si="39"/>
        <v>0.82479013967919701</v>
      </c>
      <c r="G422" s="23">
        <f t="shared" si="40"/>
        <v>9.8756162069312516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si="37"/>
        <v>1.1203510592242945</v>
      </c>
      <c r="E423" s="23">
        <f t="shared" si="38"/>
        <v>0.46554154955418253</v>
      </c>
      <c r="F423" s="23">
        <f t="shared" si="39"/>
        <v>0.82424926957844735</v>
      </c>
      <c r="G423" s="23">
        <f t="shared" si="40"/>
        <v>9.8687466442138074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si="37"/>
        <v>1.1205100462483548</v>
      </c>
      <c r="E424" s="23">
        <f t="shared" si="38"/>
        <v>0.46723063602496057</v>
      </c>
      <c r="F424" s="23">
        <f t="shared" si="39"/>
        <v>0.82370891254582801</v>
      </c>
      <c r="G424" s="23">
        <f t="shared" si="40"/>
        <v>9.8618835979477115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si="37"/>
        <v>1.1206679405800102</v>
      </c>
      <c r="E425" s="23">
        <f t="shared" si="38"/>
        <v>0.46891831033803999</v>
      </c>
      <c r="F425" s="23">
        <f t="shared" si="39"/>
        <v>0.82316906377879906</v>
      </c>
      <c r="G425" s="23">
        <f t="shared" si="40"/>
        <v>9.8550270071361616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si="37"/>
        <v>1.1208247522095691</v>
      </c>
      <c r="E426" s="23">
        <f t="shared" si="38"/>
        <v>0.47060458218786699</v>
      </c>
      <c r="F426" s="23">
        <f t="shared" si="39"/>
        <v>0.82262971855855149</v>
      </c>
      <c r="G426" s="23">
        <f t="shared" si="40"/>
        <v>9.8481768118458142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si="37"/>
        <v>1.120980491013426</v>
      </c>
      <c r="E427" s="23">
        <f t="shared" si="38"/>
        <v>0.47228946118035464</v>
      </c>
      <c r="F427" s="23">
        <f t="shared" si="39"/>
        <v>0.82209087224868327</v>
      </c>
      <c r="G427" s="23">
        <f t="shared" si="40"/>
        <v>9.8413329531899674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si="37"/>
        <v>1.121135166755616</v>
      </c>
      <c r="E428" s="23">
        <f t="shared" si="38"/>
        <v>0.47397295683388968</v>
      </c>
      <c r="F428" s="23">
        <f t="shared" si="39"/>
        <v>0.8215525202939008</v>
      </c>
      <c r="G428" s="23">
        <f t="shared" si="40"/>
        <v>9.8344953733120786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si="37"/>
        <v>1.1212887890893459</v>
      </c>
      <c r="E429" s="23">
        <f t="shared" si="38"/>
        <v>0.4756550785803289</v>
      </c>
      <c r="F429" s="23">
        <f t="shared" si="39"/>
        <v>0.82101465821873798</v>
      </c>
      <c r="G429" s="23">
        <f t="shared" si="40"/>
        <v>9.8276640153694856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si="37"/>
        <v>1.1214413675584995</v>
      </c>
      <c r="E430" s="23">
        <f t="shared" si="38"/>
        <v>0.47733583576597927</v>
      </c>
      <c r="F430" s="23">
        <f t="shared" si="39"/>
        <v>0.82047728162630096</v>
      </c>
      <c r="G430" s="23">
        <f t="shared" si="40"/>
        <v>9.8208388235174731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si="37"/>
        <v>1.1215929115991208</v>
      </c>
      <c r="E431" s="23">
        <f t="shared" si="38"/>
        <v>0.47901523765256521</v>
      </c>
      <c r="F431" s="23">
        <f t="shared" si="39"/>
        <v>0.81994038619703058</v>
      </c>
      <c r="G431" s="23">
        <f t="shared" si="40"/>
        <v>9.8140197428935476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si="37"/>
        <v>1.1217434305408722</v>
      </c>
      <c r="E432" s="23">
        <f t="shared" si="38"/>
        <v>0.48069329341818451</v>
      </c>
      <c r="F432" s="23">
        <f t="shared" si="39"/>
        <v>0.81940396768748536</v>
      </c>
      <c r="G432" s="23">
        <f t="shared" si="40"/>
        <v>9.8072067196019788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si="37"/>
        <v>1.1218929336084711</v>
      </c>
      <c r="E433" s="23">
        <f t="shared" si="38"/>
        <v>0.48237001215824898</v>
      </c>
      <c r="F433" s="23">
        <f t="shared" si="39"/>
        <v>0.81886802192914709</v>
      </c>
      <c r="G433" s="23">
        <f t="shared" si="40"/>
        <v>9.8003997006986392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si="37"/>
        <v>1.1220414299231025</v>
      </c>
      <c r="E434" s="23">
        <f t="shared" si="38"/>
        <v>0.48404540288641418</v>
      </c>
      <c r="F434" s="23">
        <f t="shared" si="39"/>
        <v>0.81833254482724405</v>
      </c>
      <c r="G434" s="23">
        <f t="shared" si="40"/>
        <v>9.7935986341760479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si="37"/>
        <v>1.1221889285038111</v>
      </c>
      <c r="E435" s="23">
        <f t="shared" si="38"/>
        <v>0.48571947453549547</v>
      </c>
      <c r="F435" s="23">
        <f t="shared" si="39"/>
        <v>0.81779753235959285</v>
      </c>
      <c r="G435" s="23">
        <f t="shared" si="40"/>
        <v>9.7868034689486638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si="37"/>
        <v>1.1223354382688702</v>
      </c>
      <c r="E436" s="23">
        <f t="shared" si="38"/>
        <v>0.48739223595837244</v>
      </c>
      <c r="F436" s="23">
        <f t="shared" si="39"/>
        <v>0.81726298057546221</v>
      </c>
      <c r="G436" s="23">
        <f t="shared" si="40"/>
        <v>9.780014154838458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si="37"/>
        <v>1.1224809680371304</v>
      </c>
      <c r="E437" s="23">
        <f t="shared" si="38"/>
        <v>0.48906369592888166</v>
      </c>
      <c r="F437" s="23">
        <f t="shared" si="39"/>
        <v>0.81672888559445112</v>
      </c>
      <c r="G437" s="23">
        <f t="shared" si="40"/>
        <v>9.7732306425606605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si="37"/>
        <v>1.1226255265293457</v>
      </c>
      <c r="E438" s="23">
        <f t="shared" si="38"/>
        <v>0.49073386314269568</v>
      </c>
      <c r="F438" s="23">
        <f t="shared" si="39"/>
        <v>0.81619524360539075</v>
      </c>
      <c r="G438" s="23">
        <f t="shared" si="40"/>
        <v>9.7664528837098139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si="37"/>
        <v>1.1227691223694813</v>
      </c>
      <c r="E439" s="23">
        <f t="shared" si="38"/>
        <v>0.49240274621819241</v>
      </c>
      <c r="F439" s="23">
        <f t="shared" si="39"/>
        <v>0.81566205086525845</v>
      </c>
      <c r="G439" s="23">
        <f t="shared" si="40"/>
        <v>9.7596808307459906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si="37"/>
        <v>1.1229117640859987</v>
      </c>
      <c r="E440" s="23">
        <f t="shared" si="38"/>
        <v>0.49407035369731217</v>
      </c>
      <c r="F440" s="23">
        <f t="shared" si="39"/>
        <v>0.81512930369811443</v>
      </c>
      <c r="G440" s="23">
        <f t="shared" si="40"/>
        <v>9.7529144369812677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si="37"/>
        <v>1.1230534601131223</v>
      </c>
      <c r="E441" s="23">
        <f t="shared" si="38"/>
        <v>0.49573669404640236</v>
      </c>
      <c r="F441" s="23">
        <f t="shared" si="39"/>
        <v>0.81459699849405165</v>
      </c>
      <c r="G441" s="23">
        <f t="shared" si="40"/>
        <v>9.7461536565664062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si="37"/>
        <v>1.1231942187920869</v>
      </c>
      <c r="E442" s="23">
        <f t="shared" si="38"/>
        <v>0.49740177565705274</v>
      </c>
      <c r="F442" s="23">
        <f t="shared" si="39"/>
        <v>0.81406513170816619</v>
      </c>
      <c r="G442" s="23">
        <f t="shared" si="40"/>
        <v>9.7393984444777679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si="37"/>
        <v>1.1233340483723646</v>
      </c>
      <c r="E443" s="23">
        <f t="shared" si="38"/>
        <v>0.49906560684691792</v>
      </c>
      <c r="F443" s="23">
        <f t="shared" si="39"/>
        <v>0.81353369985954105</v>
      </c>
      <c r="G443" s="23">
        <f t="shared" si="40"/>
        <v>9.7326487565044104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si="37"/>
        <v>1.1234729570128736</v>
      </c>
      <c r="E444" s="23">
        <f t="shared" si="38"/>
        <v>0.50072819586053097</v>
      </c>
      <c r="F444" s="23">
        <f t="shared" si="39"/>
        <v>0.81300269953024895</v>
      </c>
      <c r="G444" s="23">
        <f t="shared" si="40"/>
        <v>9.7259045492354161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si="37"/>
        <v>1.1236109527831684</v>
      </c>
      <c r="E445" s="23">
        <f t="shared" si="38"/>
        <v>0.50238955087010373</v>
      </c>
      <c r="F445" s="23">
        <f t="shared" si="39"/>
        <v>0.81247212736437036</v>
      </c>
      <c r="G445" s="23">
        <f t="shared" si="40"/>
        <v>9.7191657800474314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si="37"/>
        <v>1.1237480436646121</v>
      </c>
      <c r="E446" s="23">
        <f t="shared" si="38"/>
        <v>0.50404967997631933</v>
      </c>
      <c r="F446" s="23">
        <f t="shared" si="39"/>
        <v>0.81194198006702611</v>
      </c>
      <c r="G446" s="23">
        <f t="shared" si="40"/>
        <v>9.7124324070923667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si="37"/>
        <v>1.1238842375515299</v>
      </c>
      <c r="E447" s="23">
        <f t="shared" si="38"/>
        <v>0.50570859120911227</v>
      </c>
      <c r="F447" s="23">
        <f t="shared" si="39"/>
        <v>0.81141225440342757</v>
      </c>
      <c r="G447" s="23">
        <f t="shared" si="40"/>
        <v>9.7057043892853407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si="37"/>
        <v>1.1240195422523465</v>
      </c>
      <c r="E448" s="23">
        <f t="shared" si="38"/>
        <v>0.5073662925284399</v>
      </c>
      <c r="F448" s="23">
        <f t="shared" si="39"/>
        <v>0.81088294719793985</v>
      </c>
      <c r="G448" s="23">
        <f t="shared" si="40"/>
        <v>9.6989816862927842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si="37"/>
        <v>1.124153965490704</v>
      </c>
      <c r="E449" s="23">
        <f t="shared" si="38"/>
        <v>0.50902279182504195</v>
      </c>
      <c r="F449" s="23">
        <f t="shared" si="39"/>
        <v>0.81035405533316252</v>
      </c>
      <c r="G449" s="23">
        <f t="shared" si="40"/>
        <v>9.6922642585207566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si="37"/>
        <v>1.1242875149065656</v>
      </c>
      <c r="E450" s="23">
        <f t="shared" si="38"/>
        <v>0.51067809692119204</v>
      </c>
      <c r="F450" s="23">
        <f t="shared" si="39"/>
        <v>0.80982557574902214</v>
      </c>
      <c r="G450" s="23">
        <f t="shared" si="40"/>
        <v>9.6855520671034281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si="37"/>
        <v>1.1244201980573003</v>
      </c>
      <c r="E451" s="23">
        <f t="shared" si="38"/>
        <v>0.51233221557143882</v>
      </c>
      <c r="F451" s="23">
        <f t="shared" si="39"/>
        <v>0.80929750544188184</v>
      </c>
      <c r="G451" s="23">
        <f t="shared" si="40"/>
        <v>9.6788450738917611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si="37"/>
        <v>1.1245520224187522</v>
      </c>
      <c r="E452" s="23">
        <f t="shared" si="38"/>
        <v>0.51398515546333645</v>
      </c>
      <c r="F452" s="23">
        <f t="shared" si="39"/>
        <v>0.80876984146366238</v>
      </c>
      <c r="G452" s="23">
        <f t="shared" si="40"/>
        <v>9.6721432414423578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si="37"/>
        <v>1.1246829953862936</v>
      </c>
      <c r="E453" s="23">
        <f t="shared" si="38"/>
        <v>0.51563692421816776</v>
      </c>
      <c r="F453" s="23">
        <f t="shared" si="39"/>
        <v>0.80824258092098045</v>
      </c>
      <c r="G453" s="23">
        <f t="shared" si="40"/>
        <v>9.6654465330065076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si="37"/>
        <v>1.1248131242758623</v>
      </c>
      <c r="E454" s="23">
        <f t="shared" si="38"/>
        <v>0.51728752939165512</v>
      </c>
      <c r="F454" s="23">
        <f t="shared" si="39"/>
        <v>0.80771572097429789</v>
      </c>
      <c r="G454" s="23">
        <f t="shared" si="40"/>
        <v>9.6587549125193899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si="37"/>
        <v>1.1249424163249837</v>
      </c>
      <c r="E455" s="23">
        <f t="shared" si="38"/>
        <v>0.51893697847466647</v>
      </c>
      <c r="F455" s="23">
        <f t="shared" si="39"/>
        <v>0.80718925883708392</v>
      </c>
      <c r="G455" s="23">
        <f t="shared" si="40"/>
        <v>9.65206834458942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si="37"/>
        <v>1.1250708786937755</v>
      </c>
      <c r="E456" s="23">
        <f t="shared" si="38"/>
        <v>0.52058527889390627</v>
      </c>
      <c r="F456" s="23">
        <f t="shared" si="39"/>
        <v>0.80666319177499501</v>
      </c>
      <c r="G456" s="23">
        <f t="shared" si="40"/>
        <v>9.6453867944878464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si="37"/>
        <v>1.1251985184659419</v>
      </c>
      <c r="E457" s="23">
        <f t="shared" si="38"/>
        <v>0.52223243801260444</v>
      </c>
      <c r="F457" s="23">
        <f t="shared" si="39"/>
        <v>0.80613751710506099</v>
      </c>
      <c r="G457" s="23">
        <f t="shared" si="40"/>
        <v>9.6387102281384021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si="37"/>
        <v>1.1253253426497467</v>
      </c>
      <c r="E458" s="23">
        <f t="shared" si="38"/>
        <v>0.52387846313119057</v>
      </c>
      <c r="F458" s="23">
        <f t="shared" si="39"/>
        <v>0.80561223219489031</v>
      </c>
      <c r="G458" s="23">
        <f t="shared" si="40"/>
        <v>9.6320386121072268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si="37"/>
        <v>1.1254513581789785</v>
      </c>
      <c r="E459" s="23">
        <f t="shared" si="38"/>
        <v>0.52552336148796341</v>
      </c>
      <c r="F459" s="23">
        <f t="shared" si="39"/>
        <v>0.80508733446188308</v>
      </c>
      <c r="G459" s="23">
        <f t="shared" si="40"/>
        <v>9.6253719135928488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si="37"/>
        <v>1.1255765719138964</v>
      </c>
      <c r="E460" s="23">
        <f t="shared" si="38"/>
        <v>0.52716714025974987</v>
      </c>
      <c r="F460" s="23">
        <f t="shared" si="39"/>
        <v>0.80456282137245927</v>
      </c>
      <c r="G460" s="23">
        <f t="shared" si="40"/>
        <v>9.618710100416406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si="37"/>
        <v>1.125700990642164</v>
      </c>
      <c r="E461" s="23">
        <f t="shared" si="38"/>
        <v>0.52880980656255605</v>
      </c>
      <c r="F461" s="23">
        <f t="shared" si="39"/>
        <v>0.80403869044129772</v>
      </c>
      <c r="G461" s="23">
        <f t="shared" si="40"/>
        <v>9.6120531410119607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si="37"/>
        <v>1.1258246210797707</v>
      </c>
      <c r="E462" s="23">
        <f t="shared" si="38"/>
        <v>0.53045136745221066</v>
      </c>
      <c r="F462" s="23">
        <f t="shared" si="39"/>
        <v>0.80351493923058692</v>
      </c>
      <c r="G462" s="23">
        <f t="shared" si="40"/>
        <v>9.6054010044170024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si="37"/>
        <v>1.1259474698719356</v>
      </c>
      <c r="E463" s="23">
        <f t="shared" si="38"/>
        <v>0.53209182992499926</v>
      </c>
      <c r="F463" s="23">
        <f t="shared" si="39"/>
        <v>0.80299156534928851</v>
      </c>
      <c r="G463" s="23">
        <f t="shared" si="40"/>
        <v>9.5987536602630747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si="37"/>
        <v>1.1260695435940031</v>
      </c>
      <c r="E464" s="23">
        <f t="shared" si="38"/>
        <v>0.53373120091829185</v>
      </c>
      <c r="F464" s="23">
        <f t="shared" si="39"/>
        <v>0.8024685664524106</v>
      </c>
      <c r="G464" s="23">
        <f t="shared" si="40"/>
        <v>9.5921110787665587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si="37"/>
        <v>1.1261908487523205</v>
      </c>
      <c r="E465" s="23">
        <f t="shared" si="38"/>
        <v>0.53536948731116074</v>
      </c>
      <c r="F465" s="23">
        <f t="shared" si="39"/>
        <v>0.80194594024029409</v>
      </c>
      <c r="G465" s="23">
        <f t="shared" si="40"/>
        <v>9.5854732307196073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si="37"/>
        <v>1.1263113917851066</v>
      </c>
      <c r="E466" s="23">
        <f t="shared" si="38"/>
        <v>0.53700669592499239</v>
      </c>
      <c r="F466" s="23">
        <f t="shared" si="39"/>
        <v>0.80142368445790857</v>
      </c>
      <c r="G466" s="23">
        <f t="shared" si="40"/>
        <v>9.5788400874811952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si="37"/>
        <v>1.1264311790633048</v>
      </c>
      <c r="E467" s="23">
        <f t="shared" si="38"/>
        <v>0.53864283352408993</v>
      </c>
      <c r="F467" s="23">
        <f t="shared" si="39"/>
        <v>0.80090179689416063</v>
      </c>
      <c r="G467" s="23">
        <f t="shared" si="40"/>
        <v>9.5722116209683445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si="37"/>
        <v>1.1265502168914261</v>
      </c>
      <c r="E468" s="23">
        <f t="shared" si="38"/>
        <v>0.54027790681627064</v>
      </c>
      <c r="F468" s="23">
        <f t="shared" si="39"/>
        <v>0.80038027538121059</v>
      </c>
      <c r="G468" s="23">
        <f t="shared" si="40"/>
        <v>9.5655878036474355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si="37"/>
        <v>1.1266685115083774</v>
      </c>
      <c r="E469" s="23">
        <f t="shared" si="38"/>
        <v>0.54191192245345232</v>
      </c>
      <c r="F469" s="23">
        <f t="shared" si="39"/>
        <v>0.79985911779380248</v>
      </c>
      <c r="G469" s="23">
        <f t="shared" si="40"/>
        <v>9.5589686085257011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si="37"/>
        <v>1.1267860690882798</v>
      </c>
      <c r="E470" s="23">
        <f t="shared" si="38"/>
        <v>0.54354488703223613</v>
      </c>
      <c r="F470" s="23">
        <f t="shared" si="39"/>
        <v>0.79933832204860256</v>
      </c>
      <c r="G470" s="23">
        <f t="shared" si="40"/>
        <v>9.5523540091428334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si="37"/>
        <v>1.1269028957412739</v>
      </c>
      <c r="E471" s="23">
        <f t="shared" si="38"/>
        <v>0.54517680709447913</v>
      </c>
      <c r="F471" s="23">
        <f t="shared" si="39"/>
        <v>0.79881788610354798</v>
      </c>
      <c r="G471" s="23">
        <f t="shared" si="40"/>
        <v>9.5457439795626975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si="37"/>
        <v>1.1270189975143143</v>
      </c>
      <c r="E472" s="23">
        <f t="shared" si="38"/>
        <v>0.5468076891278616</v>
      </c>
      <c r="F472" s="23">
        <f t="shared" si="39"/>
        <v>0.79829780795720628</v>
      </c>
      <c r="G472" s="23">
        <f t="shared" si="40"/>
        <v>9.5391384943652078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si="37"/>
        <v>1.1271343803919514</v>
      </c>
      <c r="E473" s="23">
        <f t="shared" si="38"/>
        <v>0.54843753956644703</v>
      </c>
      <c r="F473" s="23">
        <f t="shared" si="39"/>
        <v>0.7977780856481439</v>
      </c>
      <c r="G473" s="23">
        <f t="shared" si="40"/>
        <v>9.5325375286382954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si="37"/>
        <v>1.1272490502971024</v>
      </c>
      <c r="E474" s="23">
        <f t="shared" si="38"/>
        <v>0.55006636479123383</v>
      </c>
      <c r="F474" s="23">
        <f t="shared" si="39"/>
        <v>0.79725871725430553</v>
      </c>
      <c r="G474" s="23">
        <f t="shared" si="40"/>
        <v>9.525941057970039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si="37"/>
        <v>1.1273630130918129</v>
      </c>
      <c r="E475" s="23">
        <f t="shared" si="38"/>
        <v>0.5516941711307024</v>
      </c>
      <c r="F475" s="23">
        <f t="shared" si="39"/>
        <v>0.79673970089240087</v>
      </c>
      <c r="G475" s="23">
        <f t="shared" si="40"/>
        <v>9.5193490584408664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si="37"/>
        <v>1.1274762745780038</v>
      </c>
      <c r="E476" s="23">
        <f t="shared" si="38"/>
        <v>0.55332096486135374</v>
      </c>
      <c r="F476" s="23">
        <f t="shared" si="39"/>
        <v>0.79622103471730343</v>
      </c>
      <c r="G476" s="23">
        <f t="shared" si="40"/>
        <v>9.5127615066159255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si="37"/>
        <v>1.1275888404982122</v>
      </c>
      <c r="E477" s="23">
        <f t="shared" si="38"/>
        <v>0.55494675220824186</v>
      </c>
      <c r="F477" s="23">
        <f t="shared" si="39"/>
        <v>0.79570271692145567</v>
      </c>
      <c r="G477" s="23">
        <f t="shared" si="40"/>
        <v>9.5061783795375199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si="37"/>
        <v>1.1277007165363178</v>
      </c>
      <c r="E478" s="23">
        <f t="shared" si="38"/>
        <v>0.55657153934550052</v>
      </c>
      <c r="F478" s="23">
        <f t="shared" si="39"/>
        <v>0.79518474573428488</v>
      </c>
      <c r="G478" s="23">
        <f t="shared" si="40"/>
        <v>9.4995996547177004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si="37"/>
        <v>1.1278119083182605</v>
      </c>
      <c r="E479" s="23">
        <f t="shared" si="38"/>
        <v>0.55819533239686181</v>
      </c>
      <c r="F479" s="23">
        <f t="shared" si="39"/>
        <v>0.7946671194216286</v>
      </c>
      <c r="G479" s="23">
        <f t="shared" si="40"/>
        <v>9.4930253101309621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si="37"/>
        <v>1.1279224214127481</v>
      </c>
      <c r="E480" s="23">
        <f t="shared" si="38"/>
        <v>0.55981813743617093</v>
      </c>
      <c r="F480" s="23">
        <f t="shared" si="39"/>
        <v>0.79414983628516589</v>
      </c>
      <c r="G480" s="23">
        <f t="shared" si="40"/>
        <v>9.4864553242070144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si="37"/>
        <v>1.1280322613319536</v>
      </c>
      <c r="E481" s="23">
        <f t="shared" si="38"/>
        <v>0.5614399604878908</v>
      </c>
      <c r="F481" s="23">
        <f t="shared" si="39"/>
        <v>0.79363289466186082</v>
      </c>
      <c r="G481" s="23">
        <f t="shared" si="40"/>
        <v>9.479889675823733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si="43">1+$E$14/$E$13*(1-$C$19^2/C482^2)</f>
        <v>1.1281414335322022</v>
      </c>
      <c r="E482" s="23">
        <f t="shared" ref="E482:E545" si="44">$C$20*(C482/$C$19-$C$19/C482)</f>
        <v>0.56306080752760568</v>
      </c>
      <c r="F482" s="23">
        <f t="shared" ref="F482:F545" si="45">(D482^2+E482^2)^0.5/(D482^2+E482^2)</f>
        <v>0.79311629292341057</v>
      </c>
      <c r="G482" s="23">
        <f t="shared" ref="G482:G545" si="46">F482*$C$22/$C$12-$C$3</f>
        <v>9.4733283443001266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si="43"/>
        <v>1.1282499434146491</v>
      </c>
      <c r="E483" s="23">
        <f t="shared" si="44"/>
        <v>0.56468068448251396</v>
      </c>
      <c r="F483" s="23">
        <f t="shared" si="45"/>
        <v>0.79260002947570596</v>
      </c>
      <c r="G483" s="23">
        <f t="shared" si="46"/>
        <v>9.466771309389495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si="43"/>
        <v>1.1283577963259477</v>
      </c>
      <c r="E484" s="23">
        <f t="shared" si="44"/>
        <v>0.56629959723191714</v>
      </c>
      <c r="F484" s="23">
        <f t="shared" si="45"/>
        <v>0.79208410275829599</v>
      </c>
      <c r="G484" s="23">
        <f t="shared" si="46"/>
        <v>9.460218551272634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si="43"/>
        <v>1.1284649975589076</v>
      </c>
      <c r="E485" s="23">
        <f t="shared" si="44"/>
        <v>0.56791755160770374</v>
      </c>
      <c r="F485" s="23">
        <f t="shared" si="45"/>
        <v>0.79156851124386363</v>
      </c>
      <c r="G485" s="23">
        <f t="shared" si="46"/>
        <v>9.453670050551171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si="43"/>
        <v>1.1285715523531452</v>
      </c>
      <c r="E486" s="23">
        <f t="shared" si="44"/>
        <v>0.56953455339482495</v>
      </c>
      <c r="F486" s="23">
        <f t="shared" si="45"/>
        <v>0.79105325343770805</v>
      </c>
      <c r="G486" s="23">
        <f t="shared" si="46"/>
        <v>9.4471257882409923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si="43"/>
        <v>1.1286774658957224</v>
      </c>
      <c r="E487" s="23">
        <f t="shared" si="44"/>
        <v>0.57115060833176678</v>
      </c>
      <c r="F487" s="23">
        <f t="shared" si="45"/>
        <v>0.7905383278772341</v>
      </c>
      <c r="G487" s="23">
        <f t="shared" si="46"/>
        <v>9.4405857457657483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si="43"/>
        <v>1.1287827433217794</v>
      </c>
      <c r="E488" s="23">
        <f t="shared" si="44"/>
        <v>0.5727657221110154</v>
      </c>
      <c r="F488" s="23">
        <f t="shared" si="45"/>
        <v>0.7900237331314508</v>
      </c>
      <c r="G488" s="23">
        <f t="shared" si="46"/>
        <v>9.4340499049505002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si="43"/>
        <v>1.1288873897151557</v>
      </c>
      <c r="E489" s="23">
        <f t="shared" si="44"/>
        <v>0.57437990037951669</v>
      </c>
      <c r="F489" s="23">
        <f t="shared" si="45"/>
        <v>0.78950946780047671</v>
      </c>
      <c r="G489" s="23">
        <f t="shared" si="46"/>
        <v>9.4275182480154278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si="43"/>
        <v>1.1289914101090048</v>
      </c>
      <c r="E490" s="23">
        <f t="shared" si="44"/>
        <v>0.57599314873913166</v>
      </c>
      <c r="F490" s="23">
        <f t="shared" si="45"/>
        <v>0.78899553051505156</v>
      </c>
      <c r="G490" s="23">
        <f t="shared" si="46"/>
        <v>9.4209907575696263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si="43"/>
        <v>1.1290948094863997</v>
      </c>
      <c r="E491" s="23">
        <f t="shared" si="44"/>
        <v>0.57760547274708474</v>
      </c>
      <c r="F491" s="23">
        <f t="shared" si="45"/>
        <v>0.78848191993605776</v>
      </c>
      <c r="G491" s="23">
        <f t="shared" si="46"/>
        <v>9.4144674166050386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si="43"/>
        <v>1.1291975927809283</v>
      </c>
      <c r="E492" s="23">
        <f t="shared" si="44"/>
        <v>0.57921687791640719</v>
      </c>
      <c r="F492" s="23">
        <f t="shared" si="45"/>
        <v>0.78796863475404633</v>
      </c>
      <c r="G492" s="23">
        <f t="shared" si="46"/>
        <v>9.4079482084904171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si="43"/>
        <v>1.1292997648772836</v>
      </c>
      <c r="E493" s="23">
        <f t="shared" si="44"/>
        <v>0.58082736971637738</v>
      </c>
      <c r="F493" s="23">
        <f t="shared" si="45"/>
        <v>0.78745567368877101</v>
      </c>
      <c r="G493" s="23">
        <f t="shared" si="46"/>
        <v>9.4014331169654231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si="43"/>
        <v>1.1294013306118422</v>
      </c>
      <c r="E494" s="23">
        <f t="shared" si="44"/>
        <v>0.58243695357295122</v>
      </c>
      <c r="F494" s="23">
        <f t="shared" si="45"/>
        <v>0.78694303548873024</v>
      </c>
      <c r="G494" s="23">
        <f t="shared" si="46"/>
        <v>9.3949221261347997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si="43"/>
        <v>1.1295022947732392</v>
      </c>
      <c r="E495" s="23">
        <f t="shared" si="44"/>
        <v>0.58404563486919281</v>
      </c>
      <c r="F495" s="23">
        <f t="shared" si="45"/>
        <v>0.78643071893071381</v>
      </c>
      <c r="G495" s="23">
        <f t="shared" si="46"/>
        <v>9.3884152204626208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si="43"/>
        <v>1.1296026621029294</v>
      </c>
      <c r="E496" s="23">
        <f t="shared" si="44"/>
        <v>0.58565341894569545</v>
      </c>
      <c r="F496" s="23">
        <f t="shared" si="45"/>
        <v>0.78591872281935871</v>
      </c>
      <c r="G496" s="23">
        <f t="shared" si="46"/>
        <v>9.3819123847666415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si="43"/>
        <v>1.1297024372957469</v>
      </c>
      <c r="E497" s="23">
        <f t="shared" si="44"/>
        <v>0.58726031110100108</v>
      </c>
      <c r="F497" s="23">
        <f t="shared" si="45"/>
        <v>0.7854070459867083</v>
      </c>
      <c r="G497" s="23">
        <f t="shared" si="46"/>
        <v>9.3754136042127065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si="43"/>
        <v>1.1298016250004528</v>
      </c>
      <c r="E498" s="23">
        <f t="shared" si="44"/>
        <v>0.5888663165920125</v>
      </c>
      <c r="F498" s="23">
        <f t="shared" si="45"/>
        <v>0.78489568729178183</v>
      </c>
      <c r="G498" s="23">
        <f t="shared" si="46"/>
        <v>9.3689188643092809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si="43"/>
        <v>1.1299002298202763</v>
      </c>
      <c r="E499" s="23">
        <f t="shared" si="44"/>
        <v>0.59047144063440238</v>
      </c>
      <c r="F499" s="23">
        <f t="shared" si="45"/>
        <v>0.78438464562014798</v>
      </c>
      <c r="G499" s="23">
        <f t="shared" si="46"/>
        <v>9.3624281509020282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si="43"/>
        <v>1.1299982563134499</v>
      </c>
      <c r="E500" s="23">
        <f t="shared" si="44"/>
        <v>0.59207568840301528</v>
      </c>
      <c r="F500" s="23">
        <f t="shared" si="45"/>
        <v>0.78387391988350363</v>
      </c>
      <c r="G500" s="23">
        <f t="shared" si="46"/>
        <v>9.355941450168471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si="43"/>
        <v>1.1300957089937351</v>
      </c>
      <c r="E501" s="23">
        <f t="shared" si="44"/>
        <v>0.59367906503226842</v>
      </c>
      <c r="F501" s="23">
        <f t="shared" si="45"/>
        <v>0.78336350901926255</v>
      </c>
      <c r="G501" s="23">
        <f t="shared" si="46"/>
        <v>9.3494587486127561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si="43"/>
        <v>1.1301925923309433</v>
      </c>
      <c r="E502" s="23">
        <f t="shared" si="44"/>
        <v>0.59528157561654382</v>
      </c>
      <c r="F502" s="23">
        <f t="shared" si="45"/>
        <v>0.78285341199014591</v>
      </c>
      <c r="G502" s="23">
        <f t="shared" si="46"/>
        <v>9.3429800330604582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si="43"/>
        <v>1.1302889107514464</v>
      </c>
      <c r="E503" s="23">
        <f t="shared" si="44"/>
        <v>0.59688322521057846</v>
      </c>
      <c r="F503" s="23">
        <f t="shared" si="45"/>
        <v>0.7823436277837823</v>
      </c>
      <c r="G503" s="23">
        <f t="shared" si="46"/>
        <v>9.336505290653502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si="43"/>
        <v>1.1303846686386851</v>
      </c>
      <c r="E504" s="23">
        <f t="shared" si="44"/>
        <v>0.59848401882984981</v>
      </c>
      <c r="F504" s="23">
        <f t="shared" si="45"/>
        <v>0.78183415541231061</v>
      </c>
      <c r="G504" s="23">
        <f t="shared" si="46"/>
        <v>9.3300345088451149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si="43"/>
        <v>1.1304798703336647</v>
      </c>
      <c r="E505" s="23">
        <f t="shared" si="44"/>
        <v>0.60008396145095511</v>
      </c>
      <c r="F505" s="23">
        <f t="shared" si="45"/>
        <v>0.78132499391199173</v>
      </c>
      <c r="G505" s="23">
        <f t="shared" si="46"/>
        <v>9.3235676753948979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si="43"/>
        <v>1.1305745201354493</v>
      </c>
      <c r="E506" s="23">
        <f t="shared" si="44"/>
        <v>0.60168305801198851</v>
      </c>
      <c r="F506" s="23">
        <f t="shared" si="45"/>
        <v>0.78081614234282282</v>
      </c>
      <c r="G506" s="23">
        <f t="shared" si="46"/>
        <v>9.3171047783639249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si="43"/>
        <v>1.1306686223016462</v>
      </c>
      <c r="E507" s="23">
        <f t="shared" si="44"/>
        <v>0.60328131341291125</v>
      </c>
      <c r="F507" s="23">
        <f t="shared" si="45"/>
        <v>0.78030759978816033</v>
      </c>
      <c r="G507" s="23">
        <f t="shared" si="46"/>
        <v>9.3106458061099566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si="43"/>
        <v>1.1307621810488848</v>
      </c>
      <c r="E508" s="23">
        <f t="shared" si="44"/>
        <v>0.60487873251592117</v>
      </c>
      <c r="F508" s="23">
        <f t="shared" si="45"/>
        <v>0.77979936535434569</v>
      </c>
      <c r="G508" s="23">
        <f t="shared" si="46"/>
        <v>9.3041907472826768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si="43"/>
        <v>1.1308552005532886</v>
      </c>
      <c r="E509" s="23">
        <f t="shared" si="44"/>
        <v>0.60647532014581307</v>
      </c>
      <c r="F509" s="23">
        <f t="shared" si="45"/>
        <v>0.77929143817033908</v>
      </c>
      <c r="G509" s="23">
        <f t="shared" si="46"/>
        <v>9.2977395908190559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si="43"/>
        <v>1.1309476849509423</v>
      </c>
      <c r="E510" s="23">
        <f t="shared" si="44"/>
        <v>0.60807108109034091</v>
      </c>
      <c r="F510" s="23">
        <f t="shared" si="45"/>
        <v>0.77878381738735514</v>
      </c>
      <c r="G510" s="23">
        <f t="shared" si="46"/>
        <v>9.2912923259387217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si="43"/>
        <v>1.1310396383383508</v>
      </c>
      <c r="E511" s="23">
        <f t="shared" si="44"/>
        <v>0.60966602010056936</v>
      </c>
      <c r="F511" s="23">
        <f t="shared" si="45"/>
        <v>0.77827650217850852</v>
      </c>
      <c r="G511" s="23">
        <f t="shared" si="46"/>
        <v>9.2848489421394387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si="43"/>
        <v>1.1311310647728923</v>
      </c>
      <c r="E512" s="23">
        <f t="shared" si="44"/>
        <v>0.61126014189122724</v>
      </c>
      <c r="F512" s="23">
        <f t="shared" si="45"/>
        <v>0.77776949173846033</v>
      </c>
      <c r="G512" s="23">
        <f t="shared" si="46"/>
        <v>9.278409429192644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si="43"/>
        <v>1.1312219682732676</v>
      </c>
      <c r="E513" s="23">
        <f t="shared" si="44"/>
        <v>0.61285345114105227</v>
      </c>
      <c r="F513" s="23">
        <f t="shared" si="45"/>
        <v>0.77726278528307247</v>
      </c>
      <c r="G513" s="23">
        <f t="shared" si="46"/>
        <v>9.271973777139042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si="43"/>
        <v>1.1313123528199396</v>
      </c>
      <c r="E514" s="23">
        <f t="shared" si="44"/>
        <v>0.61444595249313472</v>
      </c>
      <c r="F514" s="23">
        <f t="shared" si="45"/>
        <v>0.77675638204906527</v>
      </c>
      <c r="G514" s="23">
        <f t="shared" si="46"/>
        <v>9.2655419762842541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si="43"/>
        <v>1.1314022223555706</v>
      </c>
      <c r="E515" s="23">
        <f t="shared" si="44"/>
        <v>0.61603765055525683</v>
      </c>
      <c r="F515" s="23">
        <f t="shared" si="45"/>
        <v>0.77625028129368123</v>
      </c>
      <c r="G515" s="23">
        <f t="shared" si="46"/>
        <v>9.2591140171945607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si="43"/>
        <v>1.131491580785452</v>
      </c>
      <c r="E516" s="23">
        <f t="shared" si="44"/>
        <v>0.61762854990022631</v>
      </c>
      <c r="F516" s="23">
        <f t="shared" si="45"/>
        <v>0.77574448229435333</v>
      </c>
      <c r="G516" s="23">
        <f t="shared" si="46"/>
        <v>9.2526898906926736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si="43"/>
        <v>1.1315804319779277</v>
      </c>
      <c r="E517" s="23">
        <f t="shared" si="44"/>
        <v>0.6192186550662091</v>
      </c>
      <c r="F517" s="23">
        <f t="shared" si="45"/>
        <v>0.77523898434837801</v>
      </c>
      <c r="G517" s="23">
        <f t="shared" si="46"/>
        <v>9.2462695878535897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si="43"/>
        <v>1.1316687797648142</v>
      </c>
      <c r="E518" s="23">
        <f t="shared" si="44"/>
        <v>0.62080797055705561</v>
      </c>
      <c r="F518" s="23">
        <f t="shared" si="45"/>
        <v>0.77473378677259219</v>
      </c>
      <c r="G518" s="23">
        <f t="shared" si="46"/>
        <v>9.2398531000004951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si="43"/>
        <v>1.1317566279418121</v>
      </c>
      <c r="E519" s="23">
        <f t="shared" si="44"/>
        <v>0.62239650084262521</v>
      </c>
      <c r="F519" s="23">
        <f t="shared" si="45"/>
        <v>0.77422888890305686</v>
      </c>
      <c r="G519" s="23">
        <f t="shared" si="46"/>
        <v>9.2334404187007308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si="43"/>
        <v>1.1318439802689151</v>
      </c>
      <c r="E520" s="23">
        <f t="shared" si="44"/>
        <v>0.62398425035910576</v>
      </c>
      <c r="F520" s="23">
        <f t="shared" si="45"/>
        <v>0.77372429009474308</v>
      </c>
      <c r="G520" s="23">
        <f t="shared" si="46"/>
        <v>9.2270315357618227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si="43"/>
        <v>1.1319308404708117</v>
      </c>
      <c r="E521" s="23">
        <f t="shared" si="44"/>
        <v>0.6255712235093307</v>
      </c>
      <c r="F521" s="23">
        <f t="shared" si="45"/>
        <v>0.77321998972122385</v>
      </c>
      <c r="G521" s="23">
        <f t="shared" si="46"/>
        <v>9.2206264432275535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si="43"/>
        <v>1.1320172122372825</v>
      </c>
      <c r="E522" s="23">
        <f t="shared" si="44"/>
        <v>0.6271574246630911</v>
      </c>
      <c r="F522" s="23">
        <f t="shared" si="45"/>
        <v>0.77271598717436996</v>
      </c>
      <c r="G522" s="23">
        <f t="shared" si="46"/>
        <v>9.2142251333741036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si="43"/>
        <v>1.1321030992235921</v>
      </c>
      <c r="E523" s="23">
        <f t="shared" si="44"/>
        <v>0.62874285815744602</v>
      </c>
      <c r="F523" s="23">
        <f t="shared" si="45"/>
        <v>0.77221228186405011</v>
      </c>
      <c r="G523" s="23">
        <f t="shared" si="46"/>
        <v>9.2078275987062455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si="43"/>
        <v>1.1321885050508753</v>
      </c>
      <c r="E524" s="23">
        <f t="shared" si="44"/>
        <v>0.63032752829702743</v>
      </c>
      <c r="F524" s="23">
        <f t="shared" si="45"/>
        <v>0.7717088732178361</v>
      </c>
      <c r="G524" s="23">
        <f t="shared" si="46"/>
        <v>9.2014338319536026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si="43"/>
        <v>1.1322734333065196</v>
      </c>
      <c r="E525" s="23">
        <f t="shared" si="44"/>
        <v>0.63191143935434335</v>
      </c>
      <c r="F525" s="23">
        <f t="shared" si="45"/>
        <v>0.77120576068071101</v>
      </c>
      <c r="G525" s="23">
        <f t="shared" si="46"/>
        <v>9.1950438260669323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si="43"/>
        <v>1.1323578875445413</v>
      </c>
      <c r="E526" s="23">
        <f t="shared" si="44"/>
        <v>0.63349459557007703</v>
      </c>
      <c r="F526" s="23">
        <f t="shared" si="45"/>
        <v>0.77070294371478232</v>
      </c>
      <c r="G526" s="23">
        <f t="shared" si="46"/>
        <v>9.1886575742144885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si="43"/>
        <v>1.1324418712859576</v>
      </c>
      <c r="E527" s="23">
        <f t="shared" si="44"/>
        <v>0.63507700115338206</v>
      </c>
      <c r="F527" s="23">
        <f t="shared" si="45"/>
        <v>0.7702004217989995</v>
      </c>
      <c r="G527" s="23">
        <f t="shared" si="46"/>
        <v>9.1822750697784414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si="43"/>
        <v>1.1325253880191535</v>
      </c>
      <c r="E528" s="23">
        <f t="shared" si="44"/>
        <v>0.63665866028217566</v>
      </c>
      <c r="F528" s="23">
        <f t="shared" si="45"/>
        <v>0.76969819442887477</v>
      </c>
      <c r="G528" s="23">
        <f t="shared" si="46"/>
        <v>9.1758963063513104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si="43"/>
        <v>1.1326084412002442</v>
      </c>
      <c r="E529" s="23">
        <f t="shared" si="44"/>
        <v>0.63823957710342716</v>
      </c>
      <c r="F529" s="23">
        <f t="shared" si="45"/>
        <v>0.7691962611162082</v>
      </c>
      <c r="G529" s="23">
        <f t="shared" si="46"/>
        <v>9.1695212777324979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si="43"/>
        <v>1.132691034253432</v>
      </c>
      <c r="E530" s="23">
        <f t="shared" si="44"/>
        <v>0.63981975573344463</v>
      </c>
      <c r="F530" s="23">
        <f t="shared" si="45"/>
        <v>0.76869462138881772</v>
      </c>
      <c r="G530" s="23">
        <f t="shared" si="46"/>
        <v>9.1631499779248458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si="43"/>
        <v>1.1327731705713608</v>
      </c>
      <c r="E531" s="23">
        <f t="shared" si="44"/>
        <v>0.64139920025815766</v>
      </c>
      <c r="F531" s="23">
        <f t="shared" si="45"/>
        <v>0.76819327479027066</v>
      </c>
      <c r="G531" s="23">
        <f t="shared" si="46"/>
        <v>9.156782401131224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si="43"/>
        <v>1.1328548535154626</v>
      </c>
      <c r="E532" s="23">
        <f t="shared" si="44"/>
        <v>0.64297791473339627</v>
      </c>
      <c r="F532" s="23">
        <f t="shared" si="45"/>
        <v>0.76769222087962197</v>
      </c>
      <c r="G532" s="23">
        <f t="shared" si="46"/>
        <v>9.1504185417512112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si="43"/>
        <v>1.1329360864163027</v>
      </c>
      <c r="E533" s="23">
        <f t="shared" si="44"/>
        <v>0.64455590318516887</v>
      </c>
      <c r="F533" s="23">
        <f t="shared" si="45"/>
        <v>0.76719145923115351</v>
      </c>
      <c r="G533" s="23">
        <f t="shared" si="46"/>
        <v>9.1440583943777902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si="43"/>
        <v>1.1330168725739185</v>
      </c>
      <c r="E534" s="23">
        <f t="shared" si="44"/>
        <v>0.64613316960993472</v>
      </c>
      <c r="F534" s="23">
        <f t="shared" si="45"/>
        <v>0.76669098943411984</v>
      </c>
      <c r="G534" s="23">
        <f t="shared" si="46"/>
        <v>9.1377019537940978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si="43"/>
        <v>1.1330972152581553</v>
      </c>
      <c r="E535" s="23">
        <f t="shared" si="44"/>
        <v>0.64770971797487509</v>
      </c>
      <c r="F535" s="23">
        <f t="shared" si="45"/>
        <v>0.76619081109249476</v>
      </c>
      <c r="G535" s="23">
        <f t="shared" si="46"/>
        <v>9.1313492149702284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si="43"/>
        <v>1.1331771177089969</v>
      </c>
      <c r="E536" s="23">
        <f t="shared" si="44"/>
        <v>0.64928555221816131</v>
      </c>
      <c r="F536" s="23">
        <f t="shared" si="45"/>
        <v>0.76569092382472292</v>
      </c>
      <c r="G536" s="23">
        <f t="shared" si="46"/>
        <v>9.1250001730600694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si="43"/>
        <v>1.1332565831368919</v>
      </c>
      <c r="E537" s="23">
        <f t="shared" si="44"/>
        <v>0.65086067624921795</v>
      </c>
      <c r="F537" s="23">
        <f t="shared" si="45"/>
        <v>0.76519132726347627</v>
      </c>
      <c r="G537" s="23">
        <f t="shared" si="46"/>
        <v>9.1186548233982059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si="43"/>
        <v>1.1333356147230766</v>
      </c>
      <c r="E538" s="23">
        <f t="shared" si="44"/>
        <v>0.6524350939489868</v>
      </c>
      <c r="F538" s="23">
        <f t="shared" si="45"/>
        <v>0.76469202105541079</v>
      </c>
      <c r="G538" s="23">
        <f t="shared" si="46"/>
        <v>9.1123131614968322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si="43"/>
        <v>1.1334142156198932</v>
      </c>
      <c r="E539" s="23">
        <f t="shared" si="44"/>
        <v>0.65400880917018323</v>
      </c>
      <c r="F539" s="23">
        <f t="shared" si="45"/>
        <v>0.76419300486093023</v>
      </c>
      <c r="G539" s="23">
        <f t="shared" si="46"/>
        <v>9.1059751830427551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si="43"/>
        <v>1.1334923889511048</v>
      </c>
      <c r="E540" s="23">
        <f t="shared" si="44"/>
        <v>0.65558182573755497</v>
      </c>
      <c r="F540" s="23">
        <f t="shared" si="45"/>
        <v>0.76369427835394932</v>
      </c>
      <c r="G540" s="23">
        <f t="shared" si="46"/>
        <v>9.0996408838943843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si="43"/>
        <v>1.1335701378122043</v>
      </c>
      <c r="E541" s="23">
        <f t="shared" si="44"/>
        <v>0.65715414744813361</v>
      </c>
      <c r="F541" s="23">
        <f t="shared" si="45"/>
        <v>0.76319584122166473</v>
      </c>
      <c r="G541" s="23">
        <f t="shared" si="46"/>
        <v>9.0933102600788178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si="43"/>
        <v>1.1336474652707222</v>
      </c>
      <c r="E542" s="23">
        <f t="shared" si="44"/>
        <v>0.65872577807148569</v>
      </c>
      <c r="F542" s="23">
        <f t="shared" si="45"/>
        <v>0.76269769316432556</v>
      </c>
      <c r="G542" s="23">
        <f t="shared" si="46"/>
        <v>9.0869833077889393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si="43"/>
        <v>1.1337243743665291</v>
      </c>
      <c r="E543" s="23">
        <f t="shared" si="44"/>
        <v>0.66029672134996087</v>
      </c>
      <c r="F543" s="23">
        <f t="shared" si="45"/>
        <v>0.76219983389500912</v>
      </c>
      <c r="G543" s="23">
        <f t="shared" si="46"/>
        <v>9.0806600233805543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si="43"/>
        <v>1.1338008681121334</v>
      </c>
      <c r="E544" s="23">
        <f t="shared" si="44"/>
        <v>0.66186698099893693</v>
      </c>
      <c r="F544" s="23">
        <f t="shared" si="45"/>
        <v>0.76170226313939915</v>
      </c>
      <c r="G544" s="23">
        <f t="shared" si="46"/>
        <v>9.0743404033695896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si="43"/>
        <v>1.1338769494929775</v>
      </c>
      <c r="E545" s="23">
        <f t="shared" si="44"/>
        <v>0.66343656070706203</v>
      </c>
      <c r="F545" s="23">
        <f t="shared" si="45"/>
        <v>0.76120498063556796</v>
      </c>
      <c r="G545" s="23">
        <f t="shared" si="46"/>
        <v>9.0680244444293141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si="49">1+$E$14/$E$13*(1-$C$19^2/C546^2)</f>
        <v>1.1339526214677278</v>
      </c>
      <c r="E546" s="23">
        <f t="shared" ref="E546:E609" si="50">$C$20*(C546/$C$19-$C$19/C546)</f>
        <v>0.66500546413649553</v>
      </c>
      <c r="F546" s="23">
        <f t="shared" ref="F546:F609" si="51">(D546^2+E546^2)^0.5/(D546^2+E546^2)</f>
        <v>0.76070798613376012</v>
      </c>
      <c r="G546" s="23">
        <f t="shared" ref="G546:G609" si="52">F546*$C$22/$C$12-$C$3</f>
        <v>9.0617121433876004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si="49"/>
        <v>1.1340278869685643</v>
      </c>
      <c r="E547" s="23">
        <f t="shared" si="50"/>
        <v>0.66657369492314389</v>
      </c>
      <c r="F547" s="23">
        <f t="shared" si="51"/>
        <v>0.76021127939618061</v>
      </c>
      <c r="G547" s="23">
        <f t="shared" si="52"/>
        <v>9.055403497224221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si="49"/>
        <v>1.1341027489014626</v>
      </c>
      <c r="E548" s="23">
        <f t="shared" si="50"/>
        <v>0.66814125667689739</v>
      </c>
      <c r="F548" s="23">
        <f t="shared" si="51"/>
        <v>0.75971486019678602</v>
      </c>
      <c r="G548" s="23">
        <f t="shared" si="52"/>
        <v>9.0490985030682136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si="49"/>
        <v>1.1341772101464753</v>
      </c>
      <c r="E549" s="23">
        <f t="shared" si="50"/>
        <v>0.66970815298186026</v>
      </c>
      <c r="F549" s="23">
        <f t="shared" si="51"/>
        <v>0.75921872832107751</v>
      </c>
      <c r="G549" s="23">
        <f t="shared" si="52"/>
        <v>9.0427971581952402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si="49"/>
        <v>1.1342512735580097</v>
      </c>
      <c r="E550" s="23">
        <f t="shared" si="50"/>
        <v>0.67127438739658274</v>
      </c>
      <c r="F550" s="23">
        <f t="shared" si="51"/>
        <v>0.75872288356589779</v>
      </c>
      <c r="G550" s="23">
        <f t="shared" si="52"/>
        <v>9.0364994600250093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si="49"/>
        <v>1.1343249419650996</v>
      </c>
      <c r="E551" s="23">
        <f t="shared" si="50"/>
        <v>0.67283996345428621</v>
      </c>
      <c r="F551" s="23">
        <f t="shared" si="51"/>
        <v>0.75822732573923102</v>
      </c>
      <c r="G551" s="23">
        <f t="shared" si="52"/>
        <v>9.0302054061187356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si="49"/>
        <v>1.1343982181716774</v>
      </c>
      <c r="E552" s="23">
        <f t="shared" si="50"/>
        <v>0.67440488466309023</v>
      </c>
      <c r="F552" s="23">
        <f t="shared" si="51"/>
        <v>0.7577320546600036</v>
      </c>
      <c r="G552" s="23">
        <f t="shared" si="52"/>
        <v>9.0239149941766179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si="49"/>
        <v>1.1344711049568392</v>
      </c>
      <c r="E553" s="23">
        <f t="shared" si="50"/>
        <v>0.67596915450623329</v>
      </c>
      <c r="F553" s="23">
        <f t="shared" si="51"/>
        <v>0.75723707015789143</v>
      </c>
      <c r="G553" s="23">
        <f t="shared" si="52"/>
        <v>9.017628222035377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si="49"/>
        <v>1.1345436050751101</v>
      </c>
      <c r="E554" s="23">
        <f t="shared" si="50"/>
        <v>0.67753277644229437</v>
      </c>
      <c r="F554" s="23">
        <f t="shared" si="51"/>
        <v>0.75674237207312611</v>
      </c>
      <c r="G554" s="23">
        <f t="shared" si="52"/>
        <v>9.0113450876658021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si="49"/>
        <v>1.1346157212567027</v>
      </c>
      <c r="E555" s="23">
        <f t="shared" si="50"/>
        <v>0.67909575390540988</v>
      </c>
      <c r="F555" s="23">
        <f t="shared" si="51"/>
        <v>0.75624796025630636</v>
      </c>
      <c r="G555" s="23">
        <f t="shared" si="52"/>
        <v>9.0050655891703535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si="49"/>
        <v>1.1346874562077749</v>
      </c>
      <c r="E556" s="23">
        <f t="shared" si="50"/>
        <v>0.6806580903054894</v>
      </c>
      <c r="F556" s="23">
        <f t="shared" si="51"/>
        <v>0.75575383456821099</v>
      </c>
      <c r="G556" s="23">
        <f t="shared" si="52"/>
        <v>8.9987897247807922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si="49"/>
        <v>1.134758812610684</v>
      </c>
      <c r="E557" s="23">
        <f t="shared" si="50"/>
        <v>0.6822197890284295</v>
      </c>
      <c r="F557" s="23">
        <f t="shared" si="51"/>
        <v>0.75525999487961526</v>
      </c>
      <c r="G557" s="23">
        <f t="shared" si="52"/>
        <v>8.9925174928558445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si="49"/>
        <v>1.1348297931242373</v>
      </c>
      <c r="E558" s="23">
        <f t="shared" si="50"/>
        <v>0.68378085343632378</v>
      </c>
      <c r="F558" s="23">
        <f t="shared" si="51"/>
        <v>0.75476644107110846</v>
      </c>
      <c r="G558" s="23">
        <f t="shared" si="52"/>
        <v>8.9862488918788763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si="49"/>
        <v>1.1349004003839398</v>
      </c>
      <c r="E559" s="23">
        <f t="shared" si="50"/>
        <v>0.68534128686767315</v>
      </c>
      <c r="F559" s="23">
        <f t="shared" si="51"/>
        <v>0.75427317303291586</v>
      </c>
      <c r="G559" s="23">
        <f t="shared" si="52"/>
        <v>8.9799839204556466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si="49"/>
        <v>1.1349706370022381</v>
      </c>
      <c r="E560" s="23">
        <f t="shared" si="50"/>
        <v>0.68690109263758969</v>
      </c>
      <c r="F560" s="23">
        <f t="shared" si="51"/>
        <v>0.75378019066472235</v>
      </c>
      <c r="G560" s="23">
        <f t="shared" si="52"/>
        <v>8.9737225773120581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si="49"/>
        <v>1.1350405055687636</v>
      </c>
      <c r="E561" s="23">
        <f t="shared" si="50"/>
        <v>0.68846027403800514</v>
      </c>
      <c r="F561" s="23">
        <f t="shared" si="51"/>
        <v>0.75328749387549787</v>
      </c>
      <c r="G561" s="23">
        <f t="shared" si="52"/>
        <v>8.9674648612919441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si="49"/>
        <v>1.1351100086505697</v>
      </c>
      <c r="E562" s="23">
        <f t="shared" si="50"/>
        <v>0.69001883433786892</v>
      </c>
      <c r="F562" s="23">
        <f t="shared" si="51"/>
        <v>0.7527950825833265</v>
      </c>
      <c r="G562" s="23">
        <f t="shared" si="52"/>
        <v>8.9612107713548941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si="49"/>
        <v>1.1351791487923681</v>
      </c>
      <c r="E563" s="23">
        <f t="shared" si="50"/>
        <v>0.6915767767833515</v>
      </c>
      <c r="F563" s="23">
        <f t="shared" si="51"/>
        <v>0.75230295671523728</v>
      </c>
      <c r="G563" s="23">
        <f t="shared" si="52"/>
        <v>8.9549603065741064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si="49"/>
        <v>1.1352479285167625</v>
      </c>
      <c r="E564" s="23">
        <f t="shared" si="50"/>
        <v>0.69313410459804092</v>
      </c>
      <c r="F564" s="23">
        <f t="shared" si="51"/>
        <v>0.75181111620703756</v>
      </c>
      <c r="G564" s="23">
        <f t="shared" si="52"/>
        <v>8.948713466134274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si="49"/>
        <v>1.1353163503244774</v>
      </c>
      <c r="E565" s="23">
        <f t="shared" si="50"/>
        <v>0.6946908209831395</v>
      </c>
      <c r="F565" s="23">
        <f t="shared" si="51"/>
        <v>0.75131956100314845</v>
      </c>
      <c r="G565" s="23">
        <f t="shared" si="52"/>
        <v>8.9424702493294941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si="49"/>
        <v>1.1353844166945863</v>
      </c>
      <c r="E566" s="23">
        <f t="shared" si="50"/>
        <v>0.69624692911765673</v>
      </c>
      <c r="F566" s="23">
        <f t="shared" si="51"/>
        <v>0.750828291056444</v>
      </c>
      <c r="G566" s="23">
        <f t="shared" si="52"/>
        <v>8.9362306555612214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si="49"/>
        <v>1.1354521300847362</v>
      </c>
      <c r="E567" s="23">
        <f t="shared" si="50"/>
        <v>0.69780243215860283</v>
      </c>
      <c r="F567" s="23">
        <f t="shared" si="51"/>
        <v>0.75033730632808981</v>
      </c>
      <c r="G567" s="23">
        <f t="shared" si="52"/>
        <v>8.9299946843362221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si="49"/>
        <v>1.1355194929313686</v>
      </c>
      <c r="E568" s="23">
        <f t="shared" si="50"/>
        <v>0.69935733324117777</v>
      </c>
      <c r="F568" s="23">
        <f t="shared" si="51"/>
        <v>0.74984660678738724</v>
      </c>
      <c r="G568" s="23">
        <f t="shared" si="52"/>
        <v>8.9237623352645947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si="49"/>
        <v>1.1355865076499398</v>
      </c>
      <c r="E569" s="23">
        <f t="shared" si="50"/>
        <v>0.70091163547895907</v>
      </c>
      <c r="F569" s="23">
        <f t="shared" si="51"/>
        <v>0.74935619241161688</v>
      </c>
      <c r="G569" s="23">
        <f t="shared" si="52"/>
        <v>8.9175336080577789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si="49"/>
        <v>1.1356531766351372</v>
      </c>
      <c r="E570" s="23">
        <f t="shared" si="50"/>
        <v>0.70246534196408872</v>
      </c>
      <c r="F570" s="23">
        <f t="shared" si="51"/>
        <v>0.74886606318588667</v>
      </c>
      <c r="G570" s="23">
        <f t="shared" si="52"/>
        <v>8.9113085025266354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si="49"/>
        <v>1.1357195022610922</v>
      </c>
      <c r="E571" s="23">
        <f t="shared" si="50"/>
        <v>0.70401845576745636</v>
      </c>
      <c r="F571" s="23">
        <f t="shared" si="51"/>
        <v>0.74837621910298036</v>
      </c>
      <c r="G571" s="23">
        <f t="shared" si="52"/>
        <v>8.9050870185795077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si="49"/>
        <v>1.1357854868815929</v>
      </c>
      <c r="E572" s="23">
        <f t="shared" si="50"/>
        <v>0.70557097993888296</v>
      </c>
      <c r="F572" s="23">
        <f t="shared" si="51"/>
        <v>0.74788666016320882</v>
      </c>
      <c r="G572" s="23">
        <f t="shared" si="52"/>
        <v>8.8988691562203481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si="49"/>
        <v>1.1358511328302923</v>
      </c>
      <c r="E573" s="23">
        <f t="shared" si="50"/>
        <v>0.70712291750729905</v>
      </c>
      <c r="F573" s="23">
        <f t="shared" si="51"/>
        <v>0.74739738637426412</v>
      </c>
      <c r="G573" s="23">
        <f t="shared" si="52"/>
        <v>8.8926549155468475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si="49"/>
        <v>1.1359164424209147</v>
      </c>
      <c r="E574" s="23">
        <f t="shared" si="50"/>
        <v>0.70867427148092588</v>
      </c>
      <c r="F574" s="23">
        <f t="shared" si="51"/>
        <v>0.74690839775107387</v>
      </c>
      <c r="G574" s="23">
        <f t="shared" si="52"/>
        <v>8.8864442967486053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si="49"/>
        <v>1.1359814179474594</v>
      </c>
      <c r="E575" s="23">
        <f t="shared" si="50"/>
        <v>0.71022504484744942</v>
      </c>
      <c r="F575" s="23">
        <f t="shared" si="51"/>
        <v>0.74641969431566024</v>
      </c>
      <c r="G575" s="23">
        <f t="shared" si="52"/>
        <v>8.8802373001053212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si="49"/>
        <v>1.1360460616844028</v>
      </c>
      <c r="E576" s="23">
        <f t="shared" si="50"/>
        <v>0.71177524057419783</v>
      </c>
      <c r="F576" s="23">
        <f t="shared" si="51"/>
        <v>0.74593127609699772</v>
      </c>
      <c r="G576" s="23">
        <f t="shared" si="52"/>
        <v>8.8740339259849996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si="49"/>
        <v>1.1361103758868962</v>
      </c>
      <c r="E577" s="23">
        <f t="shared" si="50"/>
        <v>0.71332486160831254</v>
      </c>
      <c r="F577" s="23">
        <f t="shared" si="51"/>
        <v>0.74544314313087634</v>
      </c>
      <c r="G577" s="23">
        <f t="shared" si="52"/>
        <v>8.8678341748422103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si="49"/>
        <v>1.136174362790964</v>
      </c>
      <c r="E578" s="23">
        <f t="shared" si="50"/>
        <v>0.71487391087692054</v>
      </c>
      <c r="F578" s="23">
        <f t="shared" si="51"/>
        <v>0.74495529545976402</v>
      </c>
      <c r="G578" s="23">
        <f t="shared" si="52"/>
        <v>8.8616380472163332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si="49"/>
        <v>1.1362380246136969</v>
      </c>
      <c r="E579" s="23">
        <f t="shared" si="50"/>
        <v>0.71642239128730456</v>
      </c>
      <c r="F579" s="23">
        <f t="shared" si="51"/>
        <v>0.744467733132672</v>
      </c>
      <c r="G579" s="23">
        <f t="shared" si="52"/>
        <v>8.8554455437298571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si="49"/>
        <v>1.1363013635534447</v>
      </c>
      <c r="E580" s="23">
        <f t="shared" si="50"/>
        <v>0.71797030572706955</v>
      </c>
      <c r="F580" s="23">
        <f t="shared" si="51"/>
        <v>0.74398045620502296</v>
      </c>
      <c r="G580" s="23">
        <f t="shared" si="52"/>
        <v>8.8492566650867026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si="49"/>
        <v>1.1363643817900051</v>
      </c>
      <c r="E581" s="23">
        <f t="shared" si="50"/>
        <v>0.71951765706430959</v>
      </c>
      <c r="F581" s="23">
        <f t="shared" si="51"/>
        <v>0.74349346473851985</v>
      </c>
      <c r="G581" s="23">
        <f t="shared" si="52"/>
        <v>8.8430714120705574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si="49"/>
        <v>1.136427081484813</v>
      </c>
      <c r="E582" s="23">
        <f t="shared" si="50"/>
        <v>0.72106444814777315</v>
      </c>
      <c r="F582" s="23">
        <f t="shared" si="51"/>
        <v>0.74300675880101597</v>
      </c>
      <c r="G582" s="23">
        <f t="shared" si="52"/>
        <v>8.8368897855432227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si="49"/>
        <v>1.1364894647811234</v>
      </c>
      <c r="E583" s="23">
        <f t="shared" si="50"/>
        <v>0.72261068180702437</v>
      </c>
      <c r="F583" s="23">
        <f t="shared" si="51"/>
        <v>0.74252033846638976</v>
      </c>
      <c r="G583" s="23">
        <f t="shared" si="52"/>
        <v>8.8307117864430236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si="49"/>
        <v>1.1365515338041972</v>
      </c>
      <c r="E584" s="23">
        <f t="shared" si="50"/>
        <v>0.72415636085260582</v>
      </c>
      <c r="F584" s="23">
        <f t="shared" si="51"/>
        <v>0.74203420381441743</v>
      </c>
      <c r="G584" s="23">
        <f t="shared" si="52"/>
        <v>8.8245374157831939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si="49"/>
        <v>1.1366132906614796</v>
      </c>
      <c r="E585" s="23">
        <f t="shared" si="50"/>
        <v>0.72570148807619694</v>
      </c>
      <c r="F585" s="23">
        <f t="shared" si="51"/>
        <v>0.74154835493065119</v>
      </c>
      <c r="G585" s="23">
        <f t="shared" si="52"/>
        <v>8.8183666746503278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si="49"/>
        <v>1.1366747374427817</v>
      </c>
      <c r="E586" s="23">
        <f t="shared" si="50"/>
        <v>0.72724606625077248</v>
      </c>
      <c r="F586" s="23">
        <f t="shared" si="51"/>
        <v>0.74106279190629587</v>
      </c>
      <c r="G586" s="23">
        <f t="shared" si="52"/>
        <v>8.8121995642028139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si="49"/>
        <v>1.1367358762204547</v>
      </c>
      <c r="E587" s="23">
        <f t="shared" si="50"/>
        <v>0.72879009813075901</v>
      </c>
      <c r="F587" s="23">
        <f t="shared" si="51"/>
        <v>0.74057751483809009</v>
      </c>
      <c r="G587" s="23">
        <f t="shared" si="52"/>
        <v>8.8060360856693212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si="49"/>
        <v>1.1367967090495665</v>
      </c>
      <c r="E588" s="23">
        <f t="shared" si="50"/>
        <v>0.73033358645218949</v>
      </c>
      <c r="F588" s="23">
        <f t="shared" si="51"/>
        <v>0.74009252382818769</v>
      </c>
      <c r="G588" s="23">
        <f t="shared" si="52"/>
        <v>8.7998762403473023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si="49"/>
        <v>1.1368572379680735</v>
      </c>
      <c r="E589" s="23">
        <f t="shared" si="50"/>
        <v>0.73187653393285668</v>
      </c>
      <c r="F589" s="23">
        <f t="shared" si="51"/>
        <v>0.73960781898403993</v>
      </c>
      <c r="G589" s="23">
        <f t="shared" si="52"/>
        <v>8.7937200296014915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si="49"/>
        <v>1.1369174649969913</v>
      </c>
      <c r="E590" s="23">
        <f t="shared" si="50"/>
        <v>0.73341894327246482</v>
      </c>
      <c r="F590" s="23">
        <f t="shared" si="51"/>
        <v>0.73912340041828217</v>
      </c>
      <c r="G590" s="23">
        <f t="shared" si="52"/>
        <v>8.7875674548624616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si="49"/>
        <v>1.1369773921405641</v>
      </c>
      <c r="E591" s="23">
        <f t="shared" si="50"/>
        <v>0.73496081715278039</v>
      </c>
      <c r="F591" s="23">
        <f t="shared" si="51"/>
        <v>0.73863926824861903</v>
      </c>
      <c r="G591" s="23">
        <f t="shared" si="52"/>
        <v>8.7814185176251769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si="49"/>
        <v>1.1370370213864305</v>
      </c>
      <c r="E592" s="23">
        <f t="shared" si="50"/>
        <v>0.73650215823777931</v>
      </c>
      <c r="F592" s="23">
        <f t="shared" si="51"/>
        <v>0.73815542259771383</v>
      </c>
      <c r="G592" s="23">
        <f t="shared" si="52"/>
        <v>8.7752732194475715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si="49"/>
        <v>1.1370963547057891</v>
      </c>
      <c r="E593" s="23">
        <f t="shared" si="50"/>
        <v>0.73804296917379653</v>
      </c>
      <c r="F593" s="23">
        <f t="shared" si="51"/>
        <v>0.73767186359307724</v>
      </c>
      <c r="G593" s="23">
        <f t="shared" si="52"/>
        <v>8.769131561949159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si="49"/>
        <v>1.1371553940535608</v>
      </c>
      <c r="E594" s="23">
        <f t="shared" si="50"/>
        <v>0.73958325258966973</v>
      </c>
      <c r="F594" s="23">
        <f t="shared" si="51"/>
        <v>0.73718859136695913</v>
      </c>
      <c r="G594" s="23">
        <f t="shared" si="52"/>
        <v>8.7629935468096338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si="49"/>
        <v>1.1372141413685504</v>
      </c>
      <c r="E595" s="23">
        <f t="shared" si="50"/>
        <v>0.74112301109688472</v>
      </c>
      <c r="F595" s="23">
        <f t="shared" si="51"/>
        <v>0.73670560605624236</v>
      </c>
      <c r="G595" s="23">
        <f t="shared" si="52"/>
        <v>8.7568591757675378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si="49"/>
        <v>1.137272598573605</v>
      </c>
      <c r="E596" s="23">
        <f t="shared" si="50"/>
        <v>0.74266224728971841</v>
      </c>
      <c r="F596" s="23">
        <f t="shared" si="51"/>
        <v>0.73622290780233579</v>
      </c>
      <c r="G596" s="23">
        <f t="shared" si="52"/>
        <v>8.7507284506188974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si="49"/>
        <v>1.1373307675757724</v>
      </c>
      <c r="E597" s="23">
        <f t="shared" si="50"/>
        <v>0.74420096374537958</v>
      </c>
      <c r="F597" s="23">
        <f t="shared" si="51"/>
        <v>0.73574049675107134</v>
      </c>
      <c r="G597" s="23">
        <f t="shared" si="52"/>
        <v>8.744601373215918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si="49"/>
        <v>1.1373886502664559</v>
      </c>
      <c r="E598" s="23">
        <f t="shared" si="50"/>
        <v>0.74573916302415022</v>
      </c>
      <c r="F598" s="23">
        <f t="shared" si="51"/>
        <v>0.73525837305260078</v>
      </c>
      <c r="G598" s="23">
        <f t="shared" si="52"/>
        <v>8.7384779454656698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si="49"/>
        <v>1.1374462485215677</v>
      </c>
      <c r="E599" s="23">
        <f t="shared" si="50"/>
        <v>0.74727684766952318</v>
      </c>
      <c r="F599" s="23">
        <f t="shared" si="51"/>
        <v>0.73477653686129507</v>
      </c>
      <c r="G599" s="23">
        <f t="shared" si="52"/>
        <v>8.7323581693288066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si="49"/>
        <v>1.1375035642016822</v>
      </c>
      <c r="E600" s="23">
        <f t="shared" si="50"/>
        <v>0.74881402020833976</v>
      </c>
      <c r="F600" s="23">
        <f t="shared" si="51"/>
        <v>0.73429498833564455</v>
      </c>
      <c r="G600" s="23">
        <f t="shared" si="52"/>
        <v>8.7262420468183084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si="49"/>
        <v>1.1375605991521851</v>
      </c>
      <c r="E601" s="23">
        <f t="shared" si="50"/>
        <v>0.75035068315092657</v>
      </c>
      <c r="F601" s="23">
        <f t="shared" si="51"/>
        <v>0.73381372763816066</v>
      </c>
      <c r="G601" s="23">
        <f t="shared" si="52"/>
        <v>8.7201295799982255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si="49"/>
        <v>1.1376173552034219</v>
      </c>
      <c r="E602" s="23">
        <f t="shared" si="50"/>
        <v>0.75188683899122888</v>
      </c>
      <c r="F602" s="23">
        <f t="shared" si="51"/>
        <v>0.73333275493527961</v>
      </c>
      <c r="G602" s="23">
        <f t="shared" si="52"/>
        <v>8.7140207709824526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si="49"/>
        <v>1.1376738341708459</v>
      </c>
      <c r="E603" s="23">
        <f t="shared" si="50"/>
        <v>0.75342249020694574</v>
      </c>
      <c r="F603" s="23">
        <f t="shared" si="51"/>
        <v>0.73285207039726608</v>
      </c>
      <c r="G603" s="23">
        <f t="shared" si="52"/>
        <v>8.7079156219335143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si="49"/>
        <v>1.1377300378551622</v>
      </c>
      <c r="E604" s="23">
        <f t="shared" si="50"/>
        <v>0.75495763925965964</v>
      </c>
      <c r="F604" s="23">
        <f t="shared" si="51"/>
        <v>0.73237167419811999</v>
      </c>
      <c r="G604" s="23">
        <f t="shared" si="52"/>
        <v>8.701814135061376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si="49"/>
        <v>1.1377859680424716</v>
      </c>
      <c r="E605" s="23">
        <f t="shared" si="50"/>
        <v>0.75649228859497042</v>
      </c>
      <c r="F605" s="23">
        <f t="shared" si="51"/>
        <v>0.7318915665154837</v>
      </c>
      <c r="G605" s="23">
        <f t="shared" si="52"/>
        <v>8.6957163126222596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si="49"/>
        <v>1.1378416265044127</v>
      </c>
      <c r="E606" s="23">
        <f t="shared" si="50"/>
        <v>0.75802644064262192</v>
      </c>
      <c r="F606" s="23">
        <f t="shared" si="51"/>
        <v>0.73141174753055016</v>
      </c>
      <c r="G606" s="23">
        <f t="shared" si="52"/>
        <v>8.6896221569174923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si="49"/>
        <v>1.1378970149983023</v>
      </c>
      <c r="E607" s="23">
        <f t="shared" si="50"/>
        <v>0.75956009781663203</v>
      </c>
      <c r="F607" s="23">
        <f t="shared" si="51"/>
        <v>0.73093221742797343</v>
      </c>
      <c r="G607" s="23">
        <f t="shared" si="52"/>
        <v>8.68353167029235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si="49"/>
        <v>1.1379521352672732</v>
      </c>
      <c r="E608" s="23">
        <f t="shared" si="50"/>
        <v>0.76109326251541898</v>
      </c>
      <c r="F608" s="23">
        <f t="shared" si="51"/>
        <v>0.73045297639577977</v>
      </c>
      <c r="G608" s="23">
        <f t="shared" si="52"/>
        <v>8.677444855134949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si="49"/>
        <v>1.1380069890404128</v>
      </c>
      <c r="E609" s="23">
        <f t="shared" si="50"/>
        <v>0.76262593712192739</v>
      </c>
      <c r="F609" s="23">
        <f t="shared" si="51"/>
        <v>0.7299740246252796</v>
      </c>
      <c r="G609" s="23">
        <f t="shared" si="52"/>
        <v>8.6713617138751111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si="55">1+$E$14/$E$13*(1-$C$19^2/C610^2)</f>
        <v>1.1380615780328975</v>
      </c>
      <c r="E610" s="23">
        <f t="shared" ref="E610:E673" si="56">$C$20*(C610/$C$19-$C$19/C610)</f>
        <v>0.76415812400375305</v>
      </c>
      <c r="F610" s="23">
        <f t="shared" ref="F610:F673" si="57">(D610^2+E610^2)^0.5/(D610^2+E610^2)</f>
        <v>0.72949536231098211</v>
      </c>
      <c r="G610" s="23">
        <f t="shared" ref="G610:G673" si="58">F610*$C$22/$C$12-$C$3</f>
        <v>8.6652822489832886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si="55"/>
        <v>1.138115903946127</v>
      </c>
      <c r="E611" s="23">
        <f t="shared" si="56"/>
        <v>0.76568982551326537</v>
      </c>
      <c r="F611" s="23">
        <f t="shared" si="57"/>
        <v>0.72901698965051076</v>
      </c>
      <c r="G611" s="23">
        <f t="shared" si="58"/>
        <v>8.6592064629694843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si="55"/>
        <v>1.1381699684678577</v>
      </c>
      <c r="E612" s="23">
        <f t="shared" si="56"/>
        <v>0.76722104398773139</v>
      </c>
      <c r="F612" s="23">
        <f t="shared" si="57"/>
        <v>0.72853890684451728</v>
      </c>
      <c r="G612" s="23">
        <f t="shared" si="58"/>
        <v>8.6531343583821663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si="55"/>
        <v>1.1382237732723324</v>
      </c>
      <c r="E613" s="23">
        <f t="shared" si="56"/>
        <v>0.76875178174943393</v>
      </c>
      <c r="F613" s="23">
        <f t="shared" si="57"/>
        <v>0.72806111409660212</v>
      </c>
      <c r="G613" s="23">
        <f t="shared" si="58"/>
        <v>8.6470659378072536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si="55"/>
        <v>1.1382773200204115</v>
      </c>
      <c r="E614" s="23">
        <f t="shared" si="56"/>
        <v>0.77028204110579535</v>
      </c>
      <c r="F614" s="23">
        <f t="shared" si="57"/>
        <v>0.72758361161323082</v>
      </c>
      <c r="G614" s="23">
        <f t="shared" si="58"/>
        <v>8.6410012038670523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si="55"/>
        <v>1.1383306103596997</v>
      </c>
      <c r="E615" s="23">
        <f t="shared" si="56"/>
        <v>0.77181182434949236</v>
      </c>
      <c r="F615" s="23">
        <f t="shared" si="57"/>
        <v>0.72710639960365497</v>
      </c>
      <c r="G615" s="23">
        <f t="shared" si="58"/>
        <v>8.6349401592192603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si="55"/>
        <v>1.1383836459246737</v>
      </c>
      <c r="E616" s="23">
        <f t="shared" si="56"/>
        <v>0.77334113375857627</v>
      </c>
      <c r="F616" s="23">
        <f t="shared" si="57"/>
        <v>0.72662947827983315</v>
      </c>
      <c r="G616" s="23">
        <f t="shared" si="58"/>
        <v>8.6288828065559482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si="55"/>
        <v>1.1384364283368069</v>
      </c>
      <c r="E617" s="23">
        <f t="shared" si="56"/>
        <v>0.77486997159658788</v>
      </c>
      <c r="F617" s="23">
        <f t="shared" si="57"/>
        <v>0.72615284785635315</v>
      </c>
      <c r="G617" s="23">
        <f t="shared" si="58"/>
        <v>8.6228291486025874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si="55"/>
        <v>1.1384889592046941</v>
      </c>
      <c r="E618" s="23">
        <f t="shared" si="56"/>
        <v>0.77639834011267428</v>
      </c>
      <c r="F618" s="23">
        <f t="shared" si="57"/>
        <v>0.72567650855035459</v>
      </c>
      <c r="G618" s="23">
        <f t="shared" si="58"/>
        <v>8.6167791881170537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si="55"/>
        <v>1.1385412401241735</v>
      </c>
      <c r="E619" s="23">
        <f t="shared" si="56"/>
        <v>0.77792624154170142</v>
      </c>
      <c r="F619" s="23">
        <f t="shared" si="57"/>
        <v>0.72520046058145415</v>
      </c>
      <c r="G619" s="23">
        <f t="shared" si="58"/>
        <v>8.6107329278886873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si="55"/>
        <v>1.1385932726784476</v>
      </c>
      <c r="E620" s="23">
        <f t="shared" si="56"/>
        <v>0.7794536781043685</v>
      </c>
      <c r="F620" s="23">
        <f t="shared" si="57"/>
        <v>0.72472470417167112</v>
      </c>
      <c r="G620" s="23">
        <f t="shared" si="58"/>
        <v>8.6046903707373463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si="55"/>
        <v>1.138645058438204</v>
      </c>
      <c r="E621" s="23">
        <f t="shared" si="56"/>
        <v>0.78098065200731981</v>
      </c>
      <c r="F621" s="23">
        <f t="shared" si="57"/>
        <v>0.72424923954535358</v>
      </c>
      <c r="G621" s="23">
        <f t="shared" si="58"/>
        <v>8.5986515195124618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si="55"/>
        <v>1.1386965989617333</v>
      </c>
      <c r="E622" s="23">
        <f t="shared" si="56"/>
        <v>0.78250716544325527</v>
      </c>
      <c r="F622" s="23">
        <f t="shared" si="57"/>
        <v>0.72377406692910606</v>
      </c>
      <c r="G622" s="23">
        <f t="shared" si="58"/>
        <v>8.592616377092126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si="55"/>
        <v>1.1387478957950463</v>
      </c>
      <c r="E623" s="23">
        <f t="shared" si="56"/>
        <v>0.78403322059104108</v>
      </c>
      <c r="F623" s="23">
        <f t="shared" si="57"/>
        <v>0.72329918655171843</v>
      </c>
      <c r="G623" s="23">
        <f t="shared" si="58"/>
        <v>8.5865849463821888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si="55"/>
        <v>1.13879895047199</v>
      </c>
      <c r="E624" s="23">
        <f t="shared" si="56"/>
        <v>0.78555881961581764</v>
      </c>
      <c r="F624" s="23">
        <f t="shared" si="57"/>
        <v>0.72282459864409665</v>
      </c>
      <c r="G624" s="23">
        <f t="shared" si="58"/>
        <v>8.580557230315371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si="55"/>
        <v>1.1388497645143627</v>
      </c>
      <c r="E625" s="23">
        <f t="shared" si="56"/>
        <v>0.78708396466910924</v>
      </c>
      <c r="F625" s="23">
        <f t="shared" si="57"/>
        <v>0.72235030343919182</v>
      </c>
      <c r="G625" s="23">
        <f t="shared" si="58"/>
        <v>8.574533231850376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si="55"/>
        <v>1.1389003394320265</v>
      </c>
      <c r="E626" s="23">
        <f t="shared" si="56"/>
        <v>0.78860865788892875</v>
      </c>
      <c r="F626" s="23">
        <f t="shared" si="57"/>
        <v>0.72187630117193347</v>
      </c>
      <c r="G626" s="23">
        <f t="shared" si="58"/>
        <v>8.5685129539710285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si="55"/>
        <v>1.1389506767230209</v>
      </c>
      <c r="E627" s="23">
        <f t="shared" si="56"/>
        <v>0.79013290139988501</v>
      </c>
      <c r="F627" s="23">
        <f t="shared" si="57"/>
        <v>0.72140259207916169</v>
      </c>
      <c r="G627" s="23">
        <f t="shared" si="58"/>
        <v>8.5624963996854255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si="55"/>
        <v>1.1390007778736715</v>
      </c>
      <c r="E628" s="23">
        <f t="shared" si="56"/>
        <v>0.79165669731328714</v>
      </c>
      <c r="F628" s="23">
        <f t="shared" si="57"/>
        <v>0.72092917639956167</v>
      </c>
      <c r="G628" s="23">
        <f t="shared" si="58"/>
        <v>8.5564835720250922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si="55"/>
        <v>1.1390506443587025</v>
      </c>
      <c r="E629" s="23">
        <f t="shared" si="56"/>
        <v>0.79318004772724915</v>
      </c>
      <c r="F629" s="23">
        <f t="shared" si="57"/>
        <v>0.7204560543735975</v>
      </c>
      <c r="G629" s="23">
        <f t="shared" si="58"/>
        <v>8.550474474044151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si="55"/>
        <v>1.1391002776413426</v>
      </c>
      <c r="E630" s="23">
        <f t="shared" si="56"/>
        <v>0.79470295472679131</v>
      </c>
      <c r="F630" s="23">
        <f t="shared" si="57"/>
        <v>0.71998322624344935</v>
      </c>
      <c r="G630" s="23">
        <f t="shared" si="58"/>
        <v>8.5444691088185198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si="55"/>
        <v>1.1391496791734343</v>
      </c>
      <c r="E631" s="23">
        <f t="shared" si="56"/>
        <v>0.79622542038394362</v>
      </c>
      <c r="F631" s="23">
        <f t="shared" si="57"/>
        <v>0.71951069225294906</v>
      </c>
      <c r="G631" s="23">
        <f t="shared" si="58"/>
        <v>8.5384674794450941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si="55"/>
        <v>1.139198850395539</v>
      </c>
      <c r="E632" s="23">
        <f t="shared" si="56"/>
        <v>0.7977474467578467</v>
      </c>
      <c r="F632" s="23">
        <f t="shared" si="57"/>
        <v>0.71903845264751831</v>
      </c>
      <c r="G632" s="23">
        <f t="shared" si="58"/>
        <v>8.5324695890409608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si="55"/>
        <v>1.1392477927370421</v>
      </c>
      <c r="E633" s="23">
        <f t="shared" si="56"/>
        <v>0.79926903589485088</v>
      </c>
      <c r="F633" s="23">
        <f t="shared" si="57"/>
        <v>0.71856650767410724</v>
      </c>
      <c r="G633" s="23">
        <f t="shared" si="58"/>
        <v>8.5264754407426224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si="55"/>
        <v>1.1392965076162573</v>
      </c>
      <c r="E634" s="23">
        <f t="shared" si="56"/>
        <v>0.80079018982861594</v>
      </c>
      <c r="F634" s="23">
        <f t="shared" si="57"/>
        <v>0.71809485758113423</v>
      </c>
      <c r="G634" s="23">
        <f t="shared" si="58"/>
        <v>8.5204850377052264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si="55"/>
        <v>1.1393449964405293</v>
      </c>
      <c r="E635" s="23">
        <f t="shared" si="56"/>
        <v>0.80231091058020987</v>
      </c>
      <c r="F635" s="23">
        <f t="shared" si="57"/>
        <v>0.71762350261842567</v>
      </c>
      <c r="G635" s="23">
        <f t="shared" si="58"/>
        <v>8.5144983831018042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si="55"/>
        <v>1.1393932606063353</v>
      </c>
      <c r="E636" s="23">
        <f t="shared" si="56"/>
        <v>0.80383120015820519</v>
      </c>
      <c r="F636" s="23">
        <f t="shared" si="57"/>
        <v>0.71715244303715786</v>
      </c>
      <c r="G636" s="23">
        <f t="shared" si="58"/>
        <v>8.5085154801225329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si="55"/>
        <v>1.1394413014993849</v>
      </c>
      <c r="E637" s="23">
        <f t="shared" si="56"/>
        <v>0.80535106055877614</v>
      </c>
      <c r="F637" s="23">
        <f t="shared" si="57"/>
        <v>0.71668167908979963</v>
      </c>
      <c r="G637" s="23">
        <f t="shared" si="58"/>
        <v>8.5025363319740084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si="55"/>
        <v>1.1394891204947208</v>
      </c>
      <c r="E638" s="23">
        <f t="shared" si="56"/>
        <v>0.80687049376579334</v>
      </c>
      <c r="F638" s="23">
        <f t="shared" si="57"/>
        <v>0.71621121103005436</v>
      </c>
      <c r="G638" s="23">
        <f t="shared" si="58"/>
        <v>8.4965609418785011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si="55"/>
        <v>1.1395367189568166</v>
      </c>
      <c r="E639" s="23">
        <f t="shared" si="56"/>
        <v>0.80838950175091984</v>
      </c>
      <c r="F639" s="23">
        <f t="shared" si="57"/>
        <v>0.71574103911280451</v>
      </c>
      <c r="G639" s="23">
        <f t="shared" si="58"/>
        <v>8.4905893130732615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si="55"/>
        <v>1.1395840982396739</v>
      </c>
      <c r="E640" s="23">
        <f t="shared" si="56"/>
        <v>0.80990808647370316</v>
      </c>
      <c r="F640" s="23">
        <f t="shared" si="57"/>
        <v>0.71527116359405696</v>
      </c>
      <c r="G640" s="23">
        <f t="shared" si="58"/>
        <v>8.4846214488098166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si="55"/>
        <v>1.1396312596869189</v>
      </c>
      <c r="E641" s="23">
        <f t="shared" si="56"/>
        <v>0.81142624988166923</v>
      </c>
      <c r="F641" s="23">
        <f t="shared" si="57"/>
        <v>0.71480158473088784</v>
      </c>
      <c r="G641" s="23">
        <f t="shared" si="58"/>
        <v>8.4786573523532809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si="55"/>
        <v>1.1396782046318976</v>
      </c>
      <c r="E642" s="23">
        <f t="shared" si="56"/>
        <v>0.81294399391041527</v>
      </c>
      <c r="F642" s="23">
        <f t="shared" si="57"/>
        <v>0.71433230278138871</v>
      </c>
      <c r="G642" s="23">
        <f t="shared" si="58"/>
        <v>8.4726970269816579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si="55"/>
        <v>1.13972493439777</v>
      </c>
      <c r="E643" s="23">
        <f t="shared" si="56"/>
        <v>0.81446132048369824</v>
      </c>
      <c r="F643" s="23">
        <f t="shared" si="57"/>
        <v>0.71386331800461544</v>
      </c>
      <c r="G643" s="23">
        <f t="shared" si="58"/>
        <v>8.4667404759852083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si="55"/>
        <v>1.1397714502976031</v>
      </c>
      <c r="E644" s="23">
        <f t="shared" si="56"/>
        <v>0.81597823151352844</v>
      </c>
      <c r="F644" s="23">
        <f t="shared" si="57"/>
        <v>0.71339463066053477</v>
      </c>
      <c r="G644" s="23">
        <f t="shared" si="58"/>
        <v>8.4607877026657476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si="55"/>
        <v>1.139817753634464</v>
      </c>
      <c r="E645" s="23">
        <f t="shared" si="56"/>
        <v>0.81749472890025687</v>
      </c>
      <c r="F645" s="23">
        <f t="shared" si="57"/>
        <v>0.71292624100997326</v>
      </c>
      <c r="G645" s="23">
        <f t="shared" si="58"/>
        <v>8.4548387103360287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si="55"/>
        <v>1.1398638457015102</v>
      </c>
      <c r="E646" s="23">
        <f t="shared" si="56"/>
        <v>0.819010814532665</v>
      </c>
      <c r="F646" s="23">
        <f t="shared" si="57"/>
        <v>0.71245814931456786</v>
      </c>
      <c r="G646" s="23">
        <f t="shared" si="58"/>
        <v>8.4488935023190823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si="55"/>
        <v>1.13990972778208</v>
      </c>
      <c r="E647" s="23">
        <f t="shared" si="56"/>
        <v>0.82052649028805169</v>
      </c>
      <c r="F647" s="23">
        <f t="shared" si="57"/>
        <v>0.7119903558367161</v>
      </c>
      <c r="G647" s="23">
        <f t="shared" si="58"/>
        <v>8.4429520819476078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si="55"/>
        <v>1.1399554011497828</v>
      </c>
      <c r="E648" s="23">
        <f t="shared" si="56"/>
        <v>0.82204175803232182</v>
      </c>
      <c r="F648" s="23">
        <f t="shared" si="57"/>
        <v>0.71152286083952632</v>
      </c>
      <c r="G648" s="23">
        <f t="shared" si="58"/>
        <v>8.4370144525633304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si="55"/>
        <v>1.1400008670685857</v>
      </c>
      <c r="E649" s="23">
        <f t="shared" si="56"/>
        <v>0.82355661962007132</v>
      </c>
      <c r="F649" s="23">
        <f t="shared" si="57"/>
        <v>0.71105566458677083</v>
      </c>
      <c r="G649" s="23">
        <f t="shared" si="58"/>
        <v>8.431080617516411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si="55"/>
        <v>1.1400461267929032</v>
      </c>
      <c r="E650" s="23">
        <f t="shared" si="56"/>
        <v>0.82507107689467341</v>
      </c>
      <c r="F650" s="23">
        <f t="shared" si="57"/>
        <v>0.71058876734283771</v>
      </c>
      <c r="G650" s="23">
        <f t="shared" si="58"/>
        <v>8.425150580164825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si="55"/>
        <v>1.1400911815676813</v>
      </c>
      <c r="E651" s="23">
        <f t="shared" si="56"/>
        <v>0.82658513168836234</v>
      </c>
      <c r="F651" s="23">
        <f t="shared" si="57"/>
        <v>0.71012216937268535</v>
      </c>
      <c r="G651" s="23">
        <f t="shared" si="58"/>
        <v>8.419224343873795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si="55"/>
        <v>1.1401360326284857</v>
      </c>
      <c r="E652" s="23">
        <f t="shared" si="56"/>
        <v>0.82809878582231911</v>
      </c>
      <c r="F652" s="23">
        <f t="shared" si="57"/>
        <v>0.70965587094179483</v>
      </c>
      <c r="G652" s="23">
        <f t="shared" si="58"/>
        <v>8.4133019120151875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si="55"/>
        <v>1.140180681201584</v>
      </c>
      <c r="E653" s="23">
        <f t="shared" si="56"/>
        <v>0.82961204110675346</v>
      </c>
      <c r="F653" s="23">
        <f t="shared" si="57"/>
        <v>0.70918987231612673</v>
      </c>
      <c r="G653" s="23">
        <f t="shared" si="58"/>
        <v>8.4073832879669474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si="55"/>
        <v>1.1402251285040315</v>
      </c>
      <c r="E654" s="23">
        <f t="shared" si="56"/>
        <v>0.83112489934098621</v>
      </c>
      <c r="F654" s="23">
        <f t="shared" si="57"/>
        <v>0.70872417376207497</v>
      </c>
      <c r="G654" s="23">
        <f t="shared" si="58"/>
        <v>8.4014684751125319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si="55"/>
        <v>1.1402693757437525</v>
      </c>
      <c r="E655" s="23">
        <f t="shared" si="56"/>
        <v>0.8326373623135318</v>
      </c>
      <c r="F655" s="23">
        <f t="shared" si="57"/>
        <v>0.7082587755464248</v>
      </c>
      <c r="G655" s="23">
        <f t="shared" si="58"/>
        <v>8.3955574768403682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si="55"/>
        <v>1.140313424119624</v>
      </c>
      <c r="E656" s="23">
        <f t="shared" si="56"/>
        <v>0.83414943180217949</v>
      </c>
      <c r="F656" s="23">
        <f t="shared" si="57"/>
        <v>0.70779367793630799</v>
      </c>
      <c r="G656" s="23">
        <f t="shared" si="58"/>
        <v>8.3896502965432802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si="55"/>
        <v>1.1403572748215554</v>
      </c>
      <c r="E657" s="23">
        <f t="shared" si="56"/>
        <v>0.83566110957407169</v>
      </c>
      <c r="F657" s="23">
        <f t="shared" si="57"/>
        <v>0.70732888119916182</v>
      </c>
      <c r="G657" s="23">
        <f t="shared" si="58"/>
        <v>8.3837469376179765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si="55"/>
        <v>1.1404009290305703</v>
      </c>
      <c r="E658" s="23">
        <f t="shared" si="56"/>
        <v>0.8371723973857863</v>
      </c>
      <c r="F658" s="23">
        <f t="shared" si="57"/>
        <v>0.70686438560268616</v>
      </c>
      <c r="G658" s="23">
        <f t="shared" si="58"/>
        <v>8.3778474034645019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si="55"/>
        <v>1.1404443879188846</v>
      </c>
      <c r="E659" s="23">
        <f t="shared" si="56"/>
        <v>0.83868329698341371</v>
      </c>
      <c r="F659" s="23">
        <f t="shared" si="57"/>
        <v>0.70640019141480415</v>
      </c>
      <c r="G659" s="23">
        <f t="shared" si="58"/>
        <v>8.3719516974857271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si="55"/>
        <v>1.1404876526499861</v>
      </c>
      <c r="E660" s="23">
        <f t="shared" si="56"/>
        <v>0.84019381010263516</v>
      </c>
      <c r="F660" s="23">
        <f t="shared" si="57"/>
        <v>0.70593629890361997</v>
      </c>
      <c r="G660" s="23">
        <f t="shared" si="58"/>
        <v>8.3660598230868342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si="55"/>
        <v>1.1405307243787122</v>
      </c>
      <c r="E661" s="23">
        <f t="shared" si="56"/>
        <v>0.84170393846880087</v>
      </c>
      <c r="F661" s="23">
        <f t="shared" si="57"/>
        <v>0.70547270833737985</v>
      </c>
      <c r="G661" s="23">
        <f t="shared" si="58"/>
        <v>8.3601717836748026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si="55"/>
        <v>1.140573604251327</v>
      </c>
      <c r="E662" s="23">
        <f t="shared" si="56"/>
        <v>0.8432136837970059</v>
      </c>
      <c r="F662" s="23">
        <f t="shared" si="57"/>
        <v>0.70500941998443345</v>
      </c>
      <c r="G662" s="23">
        <f t="shared" si="58"/>
        <v>8.3542875826579301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si="55"/>
        <v>1.1406162934055972</v>
      </c>
      <c r="E663" s="23">
        <f t="shared" si="56"/>
        <v>0.84472304779216723</v>
      </c>
      <c r="F663" s="23">
        <f t="shared" si="57"/>
        <v>0.7045464341131944</v>
      </c>
      <c r="G663" s="23">
        <f t="shared" si="58"/>
        <v>8.348407223445319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si="55"/>
        <v>1.1406587929708683</v>
      </c>
      <c r="E664" s="23">
        <f t="shared" si="56"/>
        <v>0.84623203214909837</v>
      </c>
      <c r="F664" s="23">
        <f t="shared" si="57"/>
        <v>0.7040837509921033</v>
      </c>
      <c r="G664" s="23">
        <f t="shared" si="58"/>
        <v>8.3425307094464252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si="55"/>
        <v>1.1407011040681381</v>
      </c>
      <c r="E665" s="23">
        <f t="shared" si="56"/>
        <v>0.84774063855258408</v>
      </c>
      <c r="F665" s="23">
        <f t="shared" si="57"/>
        <v>0.70362137088958987</v>
      </c>
      <c r="G665" s="23">
        <f t="shared" si="58"/>
        <v>8.3366580440705569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si="55"/>
        <v>1.1407432278101319</v>
      </c>
      <c r="E666" s="23">
        <f t="shared" si="56"/>
        <v>0.84924886867745542</v>
      </c>
      <c r="F666" s="23">
        <f t="shared" si="57"/>
        <v>0.70315929407403643</v>
      </c>
      <c r="G666" s="23">
        <f t="shared" si="58"/>
        <v>8.3307892307264222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si="55"/>
        <v>1.1407851653013752</v>
      </c>
      <c r="E667" s="23">
        <f t="shared" si="56"/>
        <v>0.85075672418866166</v>
      </c>
      <c r="F667" s="23">
        <f t="shared" si="57"/>
        <v>0.70269752081374215</v>
      </c>
      <c r="G667" s="23">
        <f t="shared" si="58"/>
        <v>8.3249242728216792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si="55"/>
        <v>1.1408269176382657</v>
      </c>
      <c r="E668" s="23">
        <f t="shared" si="56"/>
        <v>0.85226420674134473</v>
      </c>
      <c r="F668" s="23">
        <f t="shared" si="57"/>
        <v>0.70223605137688683</v>
      </c>
      <c r="G668" s="23">
        <f t="shared" si="58"/>
        <v>8.3190631737624638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si="55"/>
        <v>1.1408684859091456</v>
      </c>
      <c r="E669" s="23">
        <f t="shared" si="56"/>
        <v>0.85377131798090899</v>
      </c>
      <c r="F669" s="23">
        <f t="shared" si="57"/>
        <v>0.70177488603149729</v>
      </c>
      <c r="G669" s="23">
        <f t="shared" si="58"/>
        <v>8.3132059369529667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si="55"/>
        <v>1.1409098711943719</v>
      </c>
      <c r="E670" s="23">
        <f t="shared" si="56"/>
        <v>0.85527805954309577</v>
      </c>
      <c r="F670" s="23">
        <f t="shared" si="57"/>
        <v>0.70131402504541118</v>
      </c>
      <c r="G670" s="23">
        <f t="shared" si="58"/>
        <v>8.307352565794984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si="55"/>
        <v>1.1409510745663869</v>
      </c>
      <c r="E671" s="23">
        <f t="shared" si="56"/>
        <v>0.85678443305405161</v>
      </c>
      <c r="F671" s="23">
        <f t="shared" si="57"/>
        <v>0.7008534686862451</v>
      </c>
      <c r="G671" s="23">
        <f t="shared" si="58"/>
        <v>8.3015030636875018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si="55"/>
        <v>1.140992097089788</v>
      </c>
      <c r="E672" s="23">
        <f t="shared" si="56"/>
        <v>0.85829044013040001</v>
      </c>
      <c r="F672" s="23">
        <f t="shared" si="57"/>
        <v>0.70039321722136028</v>
      </c>
      <c r="G672" s="23">
        <f t="shared" si="58"/>
        <v>8.295657434026257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si="55"/>
        <v>1.1410329398213956</v>
      </c>
      <c r="E673" s="23">
        <f t="shared" si="56"/>
        <v>0.85979608237930971</v>
      </c>
      <c r="F673" s="23">
        <f t="shared" si="57"/>
        <v>0.69993327091783031</v>
      </c>
      <c r="G673" s="23">
        <f t="shared" si="58"/>
        <v>8.289815680203338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si="61">1+$E$14/$E$13*(1-$C$19^2/C674^2)</f>
        <v>1.1410736038103226</v>
      </c>
      <c r="E674" s="23">
        <f t="shared" ref="E674:E689" si="62">$C$20*(C674/$C$19-$C$19/C674)</f>
        <v>0.86130136139856583</v>
      </c>
      <c r="F674" s="23">
        <f t="shared" ref="F674:F689" si="63">(D674^2+E674^2)^0.5/(D674^2+E674^2)</f>
        <v>0.69947363004240837</v>
      </c>
      <c r="G674" s="23">
        <f t="shared" ref="G674:G689" si="64">F674*$C$22/$C$12-$C$3</f>
        <v>8.2839778056067637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si="61"/>
        <v>1.1411140900980403</v>
      </c>
      <c r="E675" s="23">
        <f t="shared" si="62"/>
        <v>0.86280627877663618</v>
      </c>
      <c r="F675" s="23">
        <f t="shared" si="63"/>
        <v>0.6990142948614968</v>
      </c>
      <c r="G675" s="23">
        <f t="shared" si="64"/>
        <v>8.2781438136200958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si="61"/>
        <v>1.1411543997184452</v>
      </c>
      <c r="E676" s="23">
        <f t="shared" si="62"/>
        <v>0.86431083609273918</v>
      </c>
      <c r="F676" s="23">
        <f t="shared" si="63"/>
        <v>0.69855526564111559</v>
      </c>
      <c r="G676" s="23">
        <f t="shared" si="64"/>
        <v>8.2723137076220414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si="61"/>
        <v>1.1411945336979266</v>
      </c>
      <c r="E677" s="23">
        <f t="shared" si="62"/>
        <v>0.86581503491691314</v>
      </c>
      <c r="F677" s="23">
        <f t="shared" si="63"/>
        <v>0.69809654264687104</v>
      </c>
      <c r="G677" s="23">
        <f t="shared" si="64"/>
        <v>8.2664874909860497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si="61"/>
        <v>1.1412344930554299</v>
      </c>
      <c r="E678" s="23">
        <f t="shared" si="62"/>
        <v>0.86731887681008057</v>
      </c>
      <c r="F678" s="23">
        <f t="shared" si="63"/>
        <v>0.69763812614392673</v>
      </c>
      <c r="G678" s="23">
        <f t="shared" si="64"/>
        <v>8.2606651670799529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si="61"/>
        <v>1.1412742788025225</v>
      </c>
      <c r="E679" s="23">
        <f t="shared" si="62"/>
        <v>0.86882236332411589</v>
      </c>
      <c r="F679" s="23">
        <f t="shared" si="63"/>
        <v>0.69718001639697358</v>
      </c>
      <c r="G679" s="23">
        <f t="shared" si="64"/>
        <v>8.254846739265572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si="61"/>
        <v>1.141313891943458</v>
      </c>
      <c r="E680" s="23">
        <f t="shared" si="62"/>
        <v>0.87032549600190878</v>
      </c>
      <c r="F680" s="23">
        <f t="shared" si="63"/>
        <v>0.69672221367020126</v>
      </c>
      <c r="G680" s="23">
        <f t="shared" si="64"/>
        <v>8.2490322108983687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si="61"/>
        <v>1.1413533334752379</v>
      </c>
      <c r="E681" s="23">
        <f t="shared" si="62"/>
        <v>0.87182827637743221</v>
      </c>
      <c r="F681" s="23">
        <f t="shared" si="63"/>
        <v>0.69626471822726899</v>
      </c>
      <c r="G681" s="23">
        <f t="shared" si="64"/>
        <v>8.2432215853270669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si="61"/>
        <v>1.1413926043876765</v>
      </c>
      <c r="E682" s="23">
        <f t="shared" si="62"/>
        <v>0.87333070597580387</v>
      </c>
      <c r="F682" s="23">
        <f t="shared" si="63"/>
        <v>0.6958075303312784</v>
      </c>
      <c r="G682" s="23">
        <f t="shared" si="64"/>
        <v>8.2374148658933031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si="61"/>
        <v>1.141431705663462</v>
      </c>
      <c r="E683" s="23">
        <f t="shared" si="62"/>
        <v>0.87483278631335182</v>
      </c>
      <c r="F683" s="23">
        <f t="shared" si="63"/>
        <v>0.69535065024474463</v>
      </c>
      <c r="G683" s="23">
        <f t="shared" si="64"/>
        <v>8.2316120559312687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si="61"/>
        <v>1.1414706382782174</v>
      </c>
      <c r="E684" s="23">
        <f t="shared" si="62"/>
        <v>0.87633451889767588</v>
      </c>
      <c r="F684" s="23">
        <f t="shared" si="63"/>
        <v>0.69489407822957117</v>
      </c>
      <c r="G684" s="23">
        <f t="shared" si="64"/>
        <v>8.2258131587673891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si="61"/>
        <v>1.1415094032005624</v>
      </c>
      <c r="E685" s="23">
        <f t="shared" si="62"/>
        <v>0.87783590522771338</v>
      </c>
      <c r="F685" s="23">
        <f t="shared" si="63"/>
        <v>0.69443781454702136</v>
      </c>
      <c r="G685" s="23">
        <f t="shared" si="64"/>
        <v>8.2200181777199539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si="61"/>
        <v>1.1415480013921733</v>
      </c>
      <c r="E686" s="23">
        <f t="shared" si="62"/>
        <v>0.87933694679379804</v>
      </c>
      <c r="F686" s="23">
        <f t="shared" si="63"/>
        <v>0.69398185945769364</v>
      </c>
      <c r="G686" s="23">
        <f t="shared" si="64"/>
        <v>8.2142271160988098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si="61"/>
        <v>1.1415864338078419</v>
      </c>
      <c r="E687" s="23">
        <f t="shared" si="62"/>
        <v>0.88083764507772311</v>
      </c>
      <c r="F687" s="23">
        <f t="shared" si="63"/>
        <v>0.69352621322149521</v>
      </c>
      <c r="G687" s="23">
        <f t="shared" si="64"/>
        <v>8.2084399772050247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si="61"/>
        <v>1.1416247013955358</v>
      </c>
      <c r="E688" s="23">
        <f t="shared" si="62"/>
        <v>0.88233800155280262</v>
      </c>
      <c r="F688" s="23">
        <f t="shared" si="63"/>
        <v>0.69307087609761697</v>
      </c>
      <c r="G688" s="23">
        <f t="shared" si="64"/>
        <v>8.2026567643305697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si="61"/>
        <v>1.1416628050964561</v>
      </c>
      <c r="E689" s="23">
        <f t="shared" si="62"/>
        <v>0.883838017683932</v>
      </c>
      <c r="F689" s="23">
        <f t="shared" si="63"/>
        <v>0.69261584834450851</v>
      </c>
      <c r="G689" s="23">
        <f t="shared" si="64"/>
        <v>8.1968774807579976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L689"/>
  <sheetViews>
    <sheetView topLeftCell="A16" workbookViewId="0">
      <selection activeCell="N12" sqref="N12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計算途中過程!E7</f>
        <v>250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139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141</v>
      </c>
      <c r="C9" s="23">
        <f>C4/C5*C7</f>
        <v>0.89774999999999994</v>
      </c>
    </row>
    <row r="10" spans="2:5" x14ac:dyDescent="0.15">
      <c r="B10" s="23" t="s">
        <v>48</v>
      </c>
      <c r="C10" s="26">
        <f>計算途中過程!E43</f>
        <v>36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64</v>
      </c>
      <c r="C12" s="23">
        <f>C10/C11/計算途中過程!E40</f>
        <v>16.748929468245588</v>
      </c>
    </row>
    <row r="13" spans="2:5" x14ac:dyDescent="0.15">
      <c r="B13" s="23" t="s">
        <v>143</v>
      </c>
      <c r="C13" s="27">
        <f>(計算途中過程!E39-計算途中過程!E36)*1</f>
        <v>486.64422024023469</v>
      </c>
      <c r="D13" s="23" t="s">
        <v>144</v>
      </c>
      <c r="E13" s="23">
        <f>C13*0.000001</f>
        <v>4.8664422024023468E-4</v>
      </c>
    </row>
    <row r="14" spans="2:5" x14ac:dyDescent="0.15">
      <c r="B14" s="23" t="s">
        <v>51</v>
      </c>
      <c r="C14" s="26">
        <f>計算途中過程!E44</f>
        <v>89.75069252077563</v>
      </c>
      <c r="D14" s="23" t="s">
        <v>52</v>
      </c>
      <c r="E14" s="23">
        <f>C14*0.000001</f>
        <v>8.9750692520775628E-5</v>
      </c>
    </row>
    <row r="15" spans="2:5" x14ac:dyDescent="0.15">
      <c r="B15" s="23" t="s">
        <v>86</v>
      </c>
      <c r="C15" s="28">
        <f ca="1">計算途中過程!E46</f>
        <v>28.305064313981472</v>
      </c>
      <c r="D15" s="23" t="s">
        <v>70</v>
      </c>
      <c r="E15" s="23">
        <f ca="1">C15*0.000000001</f>
        <v>2.8305064313981473E-8</v>
      </c>
    </row>
    <row r="18" spans="2:11" x14ac:dyDescent="0.15">
      <c r="B18" s="23" t="s">
        <v>145</v>
      </c>
      <c r="C18" s="23">
        <f>8*C12^2*C9/PI()^2</f>
        <v>204.13607624232165</v>
      </c>
    </row>
    <row r="19" spans="2:11" x14ac:dyDescent="0.15">
      <c r="B19" s="23" t="s">
        <v>146</v>
      </c>
      <c r="C19" s="23">
        <f ca="1">1/(E14*E15)^0.5</f>
        <v>627406.51317430253</v>
      </c>
      <c r="D19" s="23" t="s">
        <v>147</v>
      </c>
      <c r="E19" s="29">
        <f ca="1">C19/2/PI()/1000</f>
        <v>99.854847899740605</v>
      </c>
    </row>
    <row r="20" spans="2:11" x14ac:dyDescent="0.15">
      <c r="B20" s="23" t="s">
        <v>148</v>
      </c>
      <c r="C20" s="23">
        <f ca="1">(E14/E15)^0.5/C18</f>
        <v>0.27584623985128076</v>
      </c>
      <c r="F20" s="23" t="s">
        <v>149</v>
      </c>
      <c r="G20" s="23">
        <f ca="1">MAX(F29:F689)</f>
        <v>1.8009609297593308</v>
      </c>
    </row>
    <row r="21" spans="2:11" x14ac:dyDescent="0.15">
      <c r="F21" s="23" t="s">
        <v>150</v>
      </c>
      <c r="G21" s="23">
        <f ca="1">MATCH(G20,F29:F689,0)</f>
        <v>47</v>
      </c>
    </row>
    <row r="22" spans="2:11" x14ac:dyDescent="0.15">
      <c r="B22" s="23" t="s">
        <v>151</v>
      </c>
      <c r="C22" s="23">
        <f>C1/2</f>
        <v>125</v>
      </c>
      <c r="F22" s="23" t="s">
        <v>152</v>
      </c>
      <c r="G22" s="23">
        <f ca="1">OFFSET(B28,G21,0,1,1)</f>
        <v>43</v>
      </c>
    </row>
    <row r="23" spans="2:11" x14ac:dyDescent="0.15">
      <c r="B23" s="23" t="s">
        <v>153</v>
      </c>
      <c r="C23" s="23">
        <f>C4*C12/C22</f>
        <v>1.6882920903991554</v>
      </c>
      <c r="F23" s="23" t="s">
        <v>154</v>
      </c>
      <c r="G23" s="23">
        <f ca="1">G20/C23</f>
        <v>1.0667353949004983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158</v>
      </c>
    </row>
    <row r="26" spans="2:11" x14ac:dyDescent="0.15">
      <c r="B26" s="23">
        <v>65</v>
      </c>
      <c r="C26" s="23">
        <f>2*PI()*B26*1000</f>
        <v>408407.04496667307</v>
      </c>
      <c r="D26" s="23">
        <f ca="1">1+$E$14/$E$13*(1-$C$19^2/C26^2)</f>
        <v>0.74917868514171027</v>
      </c>
      <c r="E26" s="23">
        <f ca="1">$C$20*(C26/$C$19-$C$19/C26)</f>
        <v>-0.24420214373580787</v>
      </c>
      <c r="F26" s="23">
        <f ca="1">(D26^2+E26^2)^0.5/(D26^2+E26^2)</f>
        <v>1.2690770335006536</v>
      </c>
    </row>
    <row r="28" spans="2:11" x14ac:dyDescent="0.15">
      <c r="B28" s="23" t="s">
        <v>152</v>
      </c>
      <c r="C28" s="23" t="s">
        <v>155</v>
      </c>
      <c r="D28" s="23" t="s">
        <v>156</v>
      </c>
      <c r="E28" s="23" t="s">
        <v>157</v>
      </c>
      <c r="F28" s="23" t="s">
        <v>158</v>
      </c>
      <c r="G28" s="23" t="s">
        <v>135</v>
      </c>
      <c r="H28" s="23" t="s">
        <v>11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ca="1" si="1">1+$E$14/$E$13*(1-$C$19^2/C29^2)</f>
        <v>-3.4128903783177353</v>
      </c>
      <c r="E29" s="23">
        <f t="shared" ref="E29:E92" ca="1" si="2">$C$20*(C29/$C$19-$C$19/C29)</f>
        <v>-1.3219797725050846</v>
      </c>
      <c r="F29" s="23">
        <f ca="1">(D29^2+E29^2)^0.5/(D29^2+E29^2)</f>
        <v>0.27322556068806642</v>
      </c>
      <c r="G29" s="23">
        <f ca="1">F29*$C$22/$C$12-$C$3</f>
        <v>1.4391270469410946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ca="1" si="1"/>
        <v>-3.1913658290115876</v>
      </c>
      <c r="E30" s="23">
        <f t="shared" ca="1" si="2"/>
        <v>-1.2870075799198686</v>
      </c>
      <c r="F30" s="23">
        <f t="shared" ref="F30:F93" ca="1" si="3">(D30^2+E30^2)^0.5/(D30^2+E30^2)</f>
        <v>0.29060431709302198</v>
      </c>
      <c r="G30" s="23">
        <f t="shared" ref="G30:G93" ca="1" si="4">F30*$C$22/$C$12-$C$3</f>
        <v>1.5688275483813809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ca="1" si="1"/>
        <v>-2.9854753153931513</v>
      </c>
      <c r="E31" s="23">
        <f t="shared" ca="1" si="2"/>
        <v>-1.2536349566914502</v>
      </c>
      <c r="F31" s="23">
        <f t="shared" ca="1" si="3"/>
        <v>0.308832326069296</v>
      </c>
      <c r="G31" s="23">
        <f t="shared" ca="1" si="4"/>
        <v>1.7048661606612932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ca="1" si="1"/>
        <v>-2.7937815568758797</v>
      </c>
      <c r="E32" s="23">
        <f t="shared" ca="1" si="2"/>
        <v>-1.2217503049577281</v>
      </c>
      <c r="F32" s="23">
        <f t="shared" ca="1" si="3"/>
        <v>0.32795013713960003</v>
      </c>
      <c r="G32" s="23">
        <f t="shared" ca="1" si="4"/>
        <v>1.8475455115009214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ca="1" si="1"/>
        <v>-2.6150087218483598</v>
      </c>
      <c r="E33" s="23">
        <f t="shared" ca="1" si="2"/>
        <v>-1.1912521721167908</v>
      </c>
      <c r="F33" s="23">
        <f t="shared" ca="1" si="3"/>
        <v>0.34800027851386328</v>
      </c>
      <c r="G33" s="23">
        <f t="shared" ca="1" si="4"/>
        <v>1.9971829958866882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ca="1" si="1"/>
        <v>-2.4480211441275479</v>
      </c>
      <c r="E34" s="23">
        <f t="shared" ca="1" si="2"/>
        <v>-1.1620481235757858</v>
      </c>
      <c r="F34" s="23">
        <f t="shared" ca="1" si="3"/>
        <v>0.36902722289662448</v>
      </c>
      <c r="G34" s="23">
        <f t="shared" ca="1" si="4"/>
        <v>2.1541105208863183</v>
      </c>
      <c r="H34" s="23">
        <f t="shared" si="5"/>
        <v>12</v>
      </c>
      <c r="K34" s="23" t="s">
        <v>160</v>
      </c>
      <c r="L34" s="23">
        <f ca="1">MATCH(C2,OFFSET(G28,G21,0,661-G21),-1)</f>
        <v>12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ca="1" si="1"/>
        <v>-2.2918052423171504</v>
      </c>
      <c r="E35" s="23">
        <f t="shared" ca="1" si="2"/>
        <v>-1.1340537625325444</v>
      </c>
      <c r="F35" s="23">
        <f t="shared" ca="1" si="3"/>
        <v>0.39107731328031786</v>
      </c>
      <c r="G35" s="23">
        <f t="shared" ca="1" si="4"/>
        <v>2.3186739518319963</v>
      </c>
      <c r="H35" s="23">
        <f t="shared" si="5"/>
        <v>12</v>
      </c>
      <c r="K35" s="23" t="s">
        <v>135</v>
      </c>
      <c r="L35" s="23">
        <f ca="1">INDEX(G29:G689,G21+L34,0)</f>
        <v>11.88550785120859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ca="1" si="1"/>
        <v>-2.1454541028306173</v>
      </c>
      <c r="E36" s="23">
        <f t="shared" ca="1" si="2"/>
        <v>-1.107191874891464</v>
      </c>
      <c r="F36" s="23">
        <f t="shared" ca="1" si="3"/>
        <v>0.41419863785788369</v>
      </c>
      <c r="G36" s="23">
        <f t="shared" ca="1" si="4"/>
        <v>2.4912321787727221</v>
      </c>
      <c r="H36" s="23">
        <f t="shared" si="5"/>
        <v>12</v>
      </c>
      <c r="K36" s="23" t="s">
        <v>152</v>
      </c>
      <c r="L36" s="23">
        <f ca="1">INDEX(B29:B689,G21+L34,0)</f>
        <v>49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ca="1" si="1"/>
        <v>-2.0081542873643756</v>
      </c>
      <c r="E37" s="23">
        <f t="shared" ca="1" si="2"/>
        <v>-1.0813916810649098</v>
      </c>
      <c r="F37" s="23">
        <f t="shared" ca="1" si="3"/>
        <v>0.43844084090989782</v>
      </c>
      <c r="G37" s="23">
        <f t="shared" ca="1" si="4"/>
        <v>2.6721557050940241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ca="1" si="1"/>
        <v>-1.8791745054340474</v>
      </c>
      <c r="E38" s="23">
        <f t="shared" ca="1" si="2"/>
        <v>-1.0565881793907679</v>
      </c>
      <c r="F38" s="23">
        <f t="shared" ca="1" si="3"/>
        <v>0.4638548538822117</v>
      </c>
      <c r="G38" s="23">
        <f t="shared" ca="1" si="4"/>
        <v>2.8618246405064078</v>
      </c>
      <c r="H38" s="23">
        <f t="shared" si="5"/>
        <v>12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ca="1" si="1"/>
        <v>-1.7578558566126845</v>
      </c>
      <c r="E39" s="23">
        <f t="shared" ca="1" si="2"/>
        <v>-1.0327215683398931</v>
      </c>
      <c r="F39" s="23">
        <f t="shared" ca="1" si="3"/>
        <v>0.49049252785830133</v>
      </c>
      <c r="G39" s="23">
        <f t="shared" ca="1" si="4"/>
        <v>3.0606259581263799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ca="1" si="1"/>
        <v>-1.6436033987086591</v>
      </c>
      <c r="E40" s="23">
        <f t="shared" ca="1" si="2"/>
        <v>-1.0097367366991528</v>
      </c>
      <c r="F40" s="23">
        <f t="shared" ca="1" si="3"/>
        <v>0.51840614525953022</v>
      </c>
      <c r="G40" s="23">
        <f t="shared" ca="1" si="4"/>
        <v>3.2689498502156513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ca="1" si="1"/>
        <v>-1.5358788398948477</v>
      </c>
      <c r="E41" s="23">
        <f t="shared" ca="1" si="2"/>
        <v>-0.9875828125795002</v>
      </c>
      <c r="F41" s="23">
        <f t="shared" ca="1" si="3"/>
        <v>0.54764778492958377</v>
      </c>
      <c r="G41" s="23">
        <f t="shared" ca="1" si="4"/>
        <v>3.4871849897024236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ca="1" si="1"/>
        <v>-1.434194186769334</v>
      </c>
      <c r="E42" s="23">
        <f t="shared" ca="1" si="2"/>
        <v>-0.96621276347974194</v>
      </c>
      <c r="F42" s="23">
        <f t="shared" ca="1" si="3"/>
        <v>0.5782685108904303</v>
      </c>
      <c r="G42" s="23">
        <f t="shared" ca="1" si="4"/>
        <v>3.715712475734446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ca="1" si="1"/>
        <v>-1.3381062080656343</v>
      </c>
      <c r="E43" s="23">
        <f t="shared" ca="1" si="2"/>
        <v>-0.94558304078766175</v>
      </c>
      <c r="F43" s="23">
        <f t="shared" ca="1" si="3"/>
        <v>0.61031735119900143</v>
      </c>
      <c r="G43" s="23">
        <f t="shared" ca="1" si="4"/>
        <v>3.9548982127194034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ca="1" si="1"/>
        <v>-1.2472115964722845</v>
      </c>
      <c r="E44" s="23">
        <f t="shared" ca="1" si="2"/>
        <v>-0.92565326306284057</v>
      </c>
      <c r="F44" s="23">
        <f t="shared" ca="1" si="3"/>
        <v>0.64384002981350641</v>
      </c>
      <c r="G44" s="23">
        <f t="shared" ca="1" si="4"/>
        <v>4.2050834460358137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ca="1" si="1"/>
        <v>-1.1611427297394363</v>
      </c>
      <c r="E45" s="23">
        <f t="shared" ca="1" si="2"/>
        <v>-0.90638593325346106</v>
      </c>
      <c r="F45" s="23">
        <f t="shared" ca="1" si="3"/>
        <v>0.67887741169253579</v>
      </c>
      <c r="G45" s="23">
        <f t="shared" ca="1" si="4"/>
        <v>4.4665731575533245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ca="1" si="1"/>
        <v>-1.0795639477137655</v>
      </c>
      <c r="E46" s="23">
        <f t="shared" ca="1" si="2"/>
        <v>-0.88774618567976327</v>
      </c>
      <c r="F46" s="23">
        <f t="shared" ca="1" si="3"/>
        <v>0.71546362021644561</v>
      </c>
      <c r="G46" s="23">
        <f t="shared" ca="1" si="4"/>
        <v>4.7396220156405979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ca="1" si="1"/>
        <v>-1.0021682747640059</v>
      </c>
      <c r="E47" s="23">
        <f t="shared" ca="1" si="2"/>
        <v>-0.86970155919162551</v>
      </c>
      <c r="F47" s="23">
        <f t="shared" ca="1" si="3"/>
        <v>0.75362378743308356</v>
      </c>
      <c r="G47" s="23">
        <f t="shared" ca="1" si="4"/>
        <v>5.0244175848812018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ca="1" si="1"/>
        <v>-0.9286745277262709</v>
      </c>
      <c r="E48" s="23">
        <f t="shared" ca="1" si="2"/>
        <v>-0.85222179339486692</v>
      </c>
      <c r="F48" s="23">
        <f t="shared" ca="1" si="3"/>
        <v>0.79337140290894936</v>
      </c>
      <c r="G48" s="23">
        <f t="shared" ca="1" si="4"/>
        <v>5.3210605401162185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ca="1" si="1"/>
        <v>-0.85882475840253547</v>
      </c>
      <c r="E49" s="23">
        <f t="shared" ca="1" si="2"/>
        <v>-0.83527864525491846</v>
      </c>
      <c r="F49" s="23">
        <f t="shared" ca="1" si="3"/>
        <v>0.834705237787014</v>
      </c>
      <c r="G49" s="23">
        <f t="shared" ca="1" si="4"/>
        <v>5.629541710184653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ca="1" si="1"/>
        <v>-0.79238198710240249</v>
      </c>
      <c r="E50" s="23">
        <f t="shared" ca="1" si="2"/>
        <v>-0.81884572373947784</v>
      </c>
      <c r="F50" s="23">
        <f t="shared" ca="1" si="3"/>
        <v>0.87760583902337663</v>
      </c>
      <c r="G50" s="23">
        <f t="shared" ca="1" si="4"/>
        <v>5.9497159138382223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ca="1" si="1"/>
        <v>-0.72912818998228279</v>
      </c>
      <c r="E51" s="23">
        <f t="shared" ca="1" si="2"/>
        <v>-0.80289834046348851</v>
      </c>
      <c r="F51" s="23">
        <f t="shared" ca="1" si="3"/>
        <v>0.92203161693631763</v>
      </c>
      <c r="G51" s="23">
        <f t="shared" ca="1" si="4"/>
        <v>6.281272760480034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ca="1" si="1"/>
        <v>-0.66886250821382998</v>
      </c>
      <c r="E52" s="23">
        <f t="shared" ca="1" si="2"/>
        <v>-0.78741337455840499</v>
      </c>
      <c r="F52" s="23">
        <f t="shared" ca="1" si="3"/>
        <v>0.96791458938033514</v>
      </c>
      <c r="G52" s="23">
        <f t="shared" ca="1" si="4"/>
        <v>6.6237048882393594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ca="1" si="1"/>
        <v>-0.61139965147324959</v>
      </c>
      <c r="E53" s="23">
        <f t="shared" ca="1" si="2"/>
        <v>-0.77236915020996633</v>
      </c>
      <c r="F53" s="23">
        <f t="shared" ca="1" si="3"/>
        <v>1.0151558998302996</v>
      </c>
      <c r="G53" s="23">
        <f t="shared" ca="1" si="4"/>
        <v>6.9762745147006315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ca="1" si="1"/>
        <v>-0.55656847202203763</v>
      </c>
      <c r="E54" s="23">
        <f t="shared" ca="1" si="2"/>
        <v>-0.75774532550017348</v>
      </c>
      <c r="F54" s="23">
        <f t="shared" ca="1" si="3"/>
        <v>1.0636212950619075</v>
      </c>
      <c r="G54" s="23">
        <f t="shared" ca="1" si="4"/>
        <v>7.3379796860930311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ca="1" si="1"/>
        <v>-0.50421068886058928</v>
      </c>
      <c r="E55" s="23">
        <f t="shared" ca="1" si="2"/>
        <v>-0.74352279135454191</v>
      </c>
      <c r="F55" s="23">
        <f t="shared" ca="1" si="3"/>
        <v>1.1131368294742123</v>
      </c>
      <c r="G55" s="23">
        <f t="shared" ca="1" si="4"/>
        <v>7.7075222179469467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ca="1" si="1"/>
        <v>-0.45417974417137152</v>
      </c>
      <c r="E56" s="23">
        <f t="shared" ca="1" si="2"/>
        <v>-0.72968357953885632</v>
      </c>
      <c r="F56" s="23">
        <f t="shared" ca="1" si="3"/>
        <v>1.1634851526588803</v>
      </c>
      <c r="G56" s="23">
        <f t="shared" ca="1" si="4"/>
        <v>8.0832799886161375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ca="1" si="1"/>
        <v>-0.40633977660440879</v>
      </c>
      <c r="E57" s="23">
        <f t="shared" ca="1" si="2"/>
        <v>-0.71621077877385375</v>
      </c>
      <c r="F57" s="23">
        <f t="shared" ca="1" si="3"/>
        <v>1.2144028253102326</v>
      </c>
      <c r="G57" s="23">
        <f t="shared" ca="1" si="4"/>
        <v>8.4632869074753962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ca="1" si="1"/>
        <v>-0.36056469795783008</v>
      </c>
      <c r="E58" s="23">
        <f t="shared" ca="1" si="2"/>
        <v>-0.70308845814428766</v>
      </c>
      <c r="F58" s="23">
        <f t="shared" ca="1" si="3"/>
        <v>1.2655791813332207</v>
      </c>
      <c r="G58" s="23">
        <f t="shared" ca="1" si="4"/>
        <v>8.8452244226462433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ca="1" si="1"/>
        <v>-0.31673736152257348</v>
      </c>
      <c r="E59" s="23">
        <f t="shared" ca="1" si="2"/>
        <v>-0.69030159707292449</v>
      </c>
      <c r="F59" s="23">
        <f t="shared" ca="1" si="3"/>
        <v>1.3166572910485015</v>
      </c>
      <c r="G59" s="23">
        <f t="shared" ca="1" si="4"/>
        <v>9.2264287095539537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ca="1" si="1"/>
        <v>-0.27474881183672539</v>
      </c>
      <c r="E60" s="23">
        <f t="shared" ca="1" si="2"/>
        <v>-0.67783602121223485</v>
      </c>
      <c r="F60" s="23">
        <f t="shared" ca="1" si="3"/>
        <v>1.3672375580902458</v>
      </c>
      <c r="G60" s="23">
        <f t="shared" ca="1" si="4"/>
        <v>9.603917515164186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ca="1" si="1"/>
        <v>-0.2344976068677076</v>
      </c>
      <c r="E61" s="23">
        <f t="shared" ca="1" si="2"/>
        <v>-0.6656783436784407</v>
      </c>
      <c r="F61" s="23">
        <f t="shared" ca="1" si="3"/>
        <v>1.4168843777042495</v>
      </c>
      <c r="G61" s="23">
        <f t="shared" ca="1" si="4"/>
        <v>9.9744398499507874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ca="1" si="1"/>
        <v>-0.19588920474017701</v>
      </c>
      <c r="E62" s="23">
        <f t="shared" ca="1" si="2"/>
        <v>-0.65381591111564241</v>
      </c>
      <c r="F62" s="23">
        <f t="shared" ca="1" si="3"/>
        <v>1.4651360803172819</v>
      </c>
      <c r="G62" s="23">
        <f t="shared" ca="1" si="4"/>
        <v>10.334550198380169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ca="1" si="1"/>
        <v>-0.15883540807953733</v>
      </c>
      <c r="E63" s="23">
        <f t="shared" ca="1" si="2"/>
        <v>-0.64223675413312331</v>
      </c>
      <c r="F63" s="23">
        <f t="shared" ca="1" si="3"/>
        <v>1.5115180801304446</v>
      </c>
      <c r="G63" s="23">
        <f t="shared" ca="1" si="4"/>
        <v>10.680706649014063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ca="1" si="1"/>
        <v>-0.12325385986695681</v>
      </c>
      <c r="E64" s="23">
        <f t="shared" ca="1" si="2"/>
        <v>-0.6309295417076729</v>
      </c>
      <c r="F64" s="23">
        <f t="shared" ca="1" si="3"/>
        <v>1.5555587654637395</v>
      </c>
      <c r="G64" s="23">
        <f t="shared" ca="1" si="4"/>
        <v>11.00938948674999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ca="1" si="1"/>
        <v>-8.9067585419781548E-2</v>
      </c>
      <c r="E65" s="23">
        <f t="shared" ca="1" si="2"/>
        <v>-0.61988353918572225</v>
      </c>
      <c r="F65" s="23">
        <f t="shared" ca="1" si="3"/>
        <v>1.5968072535933497</v>
      </c>
      <c r="G65" s="23">
        <f t="shared" ca="1" si="4"/>
        <v>11.317233700075786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ca="1" si="1"/>
        <v>-5.6204575736654716E-2</v>
      </c>
      <c r="E66" s="23">
        <f t="shared" ca="1" si="2"/>
        <v>-0.60908856955804436</v>
      </c>
      <c r="F66" s="23">
        <f t="shared" ca="1" si="3"/>
        <v>1.6348517589219824</v>
      </c>
      <c r="G66" s="23">
        <f t="shared" ca="1" si="4"/>
        <v>11.601166065729075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ca="1" si="1"/>
        <v>-2.4597407992362541E-2</v>
      </c>
      <c r="E67" s="23">
        <f t="shared" ca="1" si="2"/>
        <v>-0.59853497771332076</v>
      </c>
      <c r="F67" s="23">
        <f t="shared" ca="1" si="3"/>
        <v>1.6693370708753119</v>
      </c>
      <c r="G67" s="23">
        <f t="shared" ca="1" si="4"/>
        <v>11.85853558909705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ca="1" si="1"/>
        <v>5.8171005554586985E-3</v>
      </c>
      <c r="E68" s="23">
        <f t="shared" ca="1" si="2"/>
        <v>-0.58821359740662926</v>
      </c>
      <c r="F68" s="23">
        <f t="shared" ca="1" si="3"/>
        <v>1.6999795780409279</v>
      </c>
      <c r="G68" s="23">
        <f t="shared" ca="1" si="4"/>
        <v>12.087225631822701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ca="1" si="1"/>
        <v>3.5098208567785782E-2</v>
      </c>
      <c r="E69" s="23">
        <f t="shared" ca="1" si="2"/>
        <v>-0.57811572070529382</v>
      </c>
      <c r="F69" s="23">
        <f t="shared" ca="1" si="3"/>
        <v>1.7265784459413762</v>
      </c>
      <c r="G69" s="23">
        <f t="shared" ca="1" si="4"/>
        <v>12.285737333353218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ca="1" si="1"/>
        <v>6.3301539487288339E-2</v>
      </c>
      <c r="E70" s="23">
        <f t="shared" ca="1" si="2"/>
        <v>-0.56823306969800469</v>
      </c>
      <c r="F70" s="23">
        <f t="shared" ca="1" si="3"/>
        <v>1.7490219463638603</v>
      </c>
      <c r="G70" s="23">
        <f t="shared" ca="1" si="4"/>
        <v>12.453236847762742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ca="1" si="1"/>
        <v>9.0479345894322827E-2</v>
      </c>
      <c r="E71" s="23">
        <f t="shared" ca="1" si="2"/>
        <v>-0.55855777027400444</v>
      </c>
      <c r="F71" s="23">
        <f t="shared" ca="1" si="3"/>
        <v>1.7672884836017435</v>
      </c>
      <c r="G71" s="23">
        <f t="shared" ca="1" si="4"/>
        <v>12.589563002760551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ca="1" si="1"/>
        <v>0.11668075170355896</v>
      </c>
      <c r="E72" s="23">
        <f t="shared" ca="1" si="2"/>
        <v>-0.54908232779775212</v>
      </c>
      <c r="F72" s="23">
        <f t="shared" ca="1" si="3"/>
        <v>1.7814424671747395</v>
      </c>
      <c r="G72" s="23">
        <f t="shared" ca="1" si="4"/>
        <v>12.695196497126791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ca="1" si="1"/>
        <v>0.1419519742989318</v>
      </c>
      <c r="E73" s="23">
        <f t="shared" ca="1" si="2"/>
        <v>-0.5397996045211142</v>
      </c>
      <c r="F73" s="23">
        <f t="shared" ca="1" si="3"/>
        <v>1.7916257307979089</v>
      </c>
      <c r="G73" s="23">
        <f t="shared" ca="1" si="4"/>
        <v>12.77119585907464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ca="1" si="1"/>
        <v>0.16633652848384362</v>
      </c>
      <c r="E74" s="23">
        <f t="shared" ca="1" si="2"/>
        <v>-0.53070279858998637</v>
      </c>
      <c r="F74" s="23">
        <f t="shared" ca="1" si="3"/>
        <v>1.7980456015532629</v>
      </c>
      <c r="G74" s="23">
        <f t="shared" ca="1" si="4"/>
        <v>12.819108404526615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ca="1" si="1"/>
        <v>0.1898754139282498</v>
      </c>
      <c r="E75" s="23">
        <f t="shared" ca="1" si="2"/>
        <v>-0.52178542451557186</v>
      </c>
      <c r="F75" s="23">
        <f t="shared" ca="1" si="3"/>
        <v>1.8009609297593308</v>
      </c>
      <c r="G75" s="23">
        <f t="shared" ca="1" si="4"/>
        <v>12.840865975746279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ca="1" si="1"/>
        <v>0.21260728762134506</v>
      </c>
      <c r="E76" s="23">
        <f t="shared" ca="1" si="2"/>
        <v>-0.51304129499246687</v>
      </c>
      <c r="F76" s="23">
        <f t="shared" ca="1" si="3"/>
        <v>1.8006673948906269</v>
      </c>
      <c r="G76" s="23">
        <f t="shared" ca="1" si="4"/>
        <v>12.838675277011918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ca="1" si="1"/>
        <v>0.23456862268512968</v>
      </c>
      <c r="E77" s="23">
        <f t="shared" ca="1" si="2"/>
        <v>-0.50446450395642206</v>
      </c>
      <c r="F77" s="23">
        <f t="shared" ca="1" si="3"/>
        <v>1.7974832422058835</v>
      </c>
      <c r="G77" s="23">
        <f t="shared" ca="1" si="4"/>
        <v>12.814911424740194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ca="1" si="1"/>
        <v>0.25579385476788186</v>
      </c>
      <c r="E78" s="23">
        <f t="shared" ca="1" si="2"/>
        <v>-0.49604941078427811</v>
      </c>
      <c r="F78" s="23">
        <f t="shared" ca="1" si="3"/>
        <v>1.7917363380597957</v>
      </c>
      <c r="G78" s="23">
        <f t="shared" ca="1" si="4"/>
        <v>12.772021339160521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ca="1" si="1"/>
        <v>0.27631551711533264</v>
      </c>
      <c r="E79" s="23">
        <f t="shared" ca="1" si="2"/>
        <v>-0.48779062554723834</v>
      </c>
      <c r="F79" s="23">
        <f t="shared" ca="1" si="3"/>
        <v>1.7837531234172619</v>
      </c>
      <c r="G79" s="23">
        <f t="shared" ca="1" si="4"/>
        <v>12.712441302585127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ca="1" si="1"/>
        <v>0.29616436530938972</v>
      </c>
      <c r="E80" s="23">
        <f t="shared" ca="1" si="2"/>
        <v>-0.47968299523645341</v>
      </c>
      <c r="F80" s="23">
        <f t="shared" ca="1" si="3"/>
        <v>1.7738497490104661</v>
      </c>
      <c r="G80" s="23">
        <f t="shared" ca="1" si="4"/>
        <v>12.638530799636481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ca="1" si="1"/>
        <v>0.31536949256793212</v>
      </c>
      <c r="E81" s="23">
        <f t="shared" ca="1" si="2"/>
        <v>-0.47172159088693644</v>
      </c>
      <c r="F81" s="23">
        <f t="shared" ca="1" si="3"/>
        <v>1.7623254281366938</v>
      </c>
      <c r="G81" s="23">
        <f t="shared" ca="1" si="4"/>
        <v>12.552522908090177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ca="1" si="1"/>
        <v>0.33395843641322176</v>
      </c>
      <c r="E82" s="23">
        <f t="shared" ca="1" si="2"/>
        <v>-0.46390169553219512</v>
      </c>
      <c r="F82" s="23">
        <f t="shared" ca="1" si="3"/>
        <v>1.7494578615098926</v>
      </c>
      <c r="G82" s="23">
        <f t="shared" ca="1" si="4"/>
        <v>12.456490153793874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ca="1" si="1"/>
        <v>0.35195727743956529</v>
      </c>
      <c r="E83" s="23">
        <f t="shared" ca="1" si="2"/>
        <v>-0.456218792927715</v>
      </c>
      <c r="F83" s="23">
        <f t="shared" ca="1" si="3"/>
        <v>1.7355004744363234</v>
      </c>
      <c r="G83" s="23">
        <f t="shared" ca="1" si="4"/>
        <v>12.35232389125728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ca="1" si="1"/>
        <v>0.36939073084200524</v>
      </c>
      <c r="E84" s="23">
        <f t="shared" ca="1" si="2"/>
        <v>-0.44866855698664615</v>
      </c>
      <c r="F84" s="23">
        <f t="shared" ca="1" si="3"/>
        <v>1.7206811512020908</v>
      </c>
      <c r="G84" s="23">
        <f t="shared" ca="1" si="4"/>
        <v>12.24172485817931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ca="1" si="1"/>
        <v>0.38628223130612571</v>
      </c>
      <c r="E85" s="23">
        <f t="shared" ca="1" si="2"/>
        <v>-0.44124684187575669</v>
      </c>
      <c r="F85" s="23">
        <f t="shared" ca="1" si="3"/>
        <v>1.7052021412905514</v>
      </c>
      <c r="G85" s="23">
        <f t="shared" ca="1" si="4"/>
        <v>12.126202475533256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ca="1" si="1"/>
        <v>0.40265401180364258</v>
      </c>
      <c r="E86" s="23">
        <f t="shared" ca="1" si="2"/>
        <v>-0.43394967272401019</v>
      </c>
      <c r="F86" s="23">
        <f t="shared" ca="1" si="3"/>
        <v>1.6892408323656469</v>
      </c>
      <c r="G86" s="23">
        <f t="shared" ca="1" si="4"/>
        <v>12.007080616467833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ca="1" si="1"/>
        <v>0.41852717678870788</v>
      </c>
      <c r="E87" s="23">
        <f t="shared" ca="1" si="2"/>
        <v>-0.42677323690000446</v>
      </c>
      <c r="F87" s="23">
        <f t="shared" ca="1" si="3"/>
        <v>1.6729511230009537</v>
      </c>
      <c r="G87" s="23">
        <f t="shared" ca="1" si="4"/>
        <v>11.88550785120859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ca="1" si="1"/>
        <v>0.43392177024508616</v>
      </c>
      <c r="E88" s="23">
        <f t="shared" ca="1" si="2"/>
        <v>-0.41971387581805003</v>
      </c>
      <c r="F88" s="23">
        <f t="shared" ca="1" si="3"/>
        <v>1.6564651738760969</v>
      </c>
      <c r="G88" s="23">
        <f t="shared" ca="1" si="4"/>
        <v>11.762470516523166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ca="1" si="1"/>
        <v>0.44885683899404849</v>
      </c>
      <c r="E89" s="23">
        <f t="shared" ca="1" si="2"/>
        <v>-0.41276807723588582</v>
      </c>
      <c r="F89" s="23">
        <f t="shared" ca="1" si="3"/>
        <v>1.6398953626096373</v>
      </c>
      <c r="G89" s="23">
        <f t="shared" ca="1" si="4"/>
        <v>11.638807304958851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ca="1" si="1"/>
        <v>0.46335049163650033</v>
      </c>
      <c r="E90" s="23">
        <f t="shared" ca="1" si="2"/>
        <v>-0.40593246800995353</v>
      </c>
      <c r="F90" s="23">
        <f t="shared" ca="1" si="3"/>
        <v>1.6233363102345242</v>
      </c>
      <c r="G90" s="23">
        <f t="shared" ca="1" si="4"/>
        <v>11.51522438876033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ca="1" si="1"/>
        <v>0.47741995347005484</v>
      </c>
      <c r="E91" s="23">
        <f t="shared" ca="1" si="2"/>
        <v>-0.39920380727683463</v>
      </c>
      <c r="F91" s="23">
        <f t="shared" ca="1" si="3"/>
        <v>1.606866884315296</v>
      </c>
      <c r="G91" s="23">
        <f t="shared" ca="1" si="4"/>
        <v>11.39231036946097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ca="1" si="1"/>
        <v>0.49108161769215053</v>
      </c>
      <c r="E92" s="23">
        <f t="shared" ca="1" si="2"/>
        <v>-0.3925789800318838</v>
      </c>
      <c r="F92" s="23">
        <f t="shared" ca="1" si="3"/>
        <v>1.5905521140837746</v>
      </c>
      <c r="G92" s="23">
        <f t="shared" ca="1" si="4"/>
        <v>11.270550570853748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ca="1" si="7">1+$E$14/$E$13*(1-$C$19^2/C93^2)</f>
        <v>0.50435109317350779</v>
      </c>
      <c r="E93" s="23">
        <f t="shared" ref="E93:E156" ca="1" si="8">$C$20*(C93/$C$19-$C$19/C93)</f>
        <v>-0.38605499107832703</v>
      </c>
      <c r="F93" s="23">
        <f t="shared" ca="1" si="3"/>
        <v>1.5744449768861122</v>
      </c>
      <c r="G93" s="23">
        <f t="shared" ca="1" si="4"/>
        <v>11.150340371537727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ca="1" si="7"/>
        <v>0.51724324906198182</v>
      </c>
      <c r="E94" s="23">
        <f t="shared" ca="1" si="8"/>
        <v>-0.3796289593221247</v>
      </c>
      <c r="F94" s="23">
        <f t="shared" ref="F94:F157" ca="1" si="9">(D94^2+E94^2)^0.5/(D94^2+E94^2)</f>
        <v>1.5585880333562503</v>
      </c>
      <c r="G94" s="23">
        <f t="shared" ref="G94:G157" ca="1" si="10">F94*$C$22/$C$12-$C$3</f>
        <v>11.031997408485033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ca="1" si="7"/>
        <v>0.52977225645488624</v>
      </c>
      <c r="E95" s="23">
        <f t="shared" ca="1" si="8"/>
        <v>-0.37329811238976668</v>
      </c>
      <c r="F95" s="23">
        <f t="shared" ca="1" si="9"/>
        <v>1.5430149019524459</v>
      </c>
      <c r="G95" s="23">
        <f t="shared" ca="1" si="10"/>
        <v>10.915772581748126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ca="1" si="7"/>
        <v>0.54195162735792757</v>
      </c>
      <c r="E96" s="23">
        <f t="shared" ca="1" si="8"/>
        <v>-0.36705978154787422</v>
      </c>
      <c r="F96" s="23">
        <f t="shared" ca="1" si="9"/>
        <v>1.5277515727495758</v>
      </c>
      <c r="G96" s="23">
        <f t="shared" ca="1" si="10"/>
        <v>10.801859859506623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ca="1" si="7"/>
        <v>0.55379425113081115</v>
      </c>
      <c r="E97" s="23">
        <f t="shared" ca="1" si="8"/>
        <v>-0.36091139690504531</v>
      </c>
      <c r="F97" s="23">
        <f t="shared" ca="1" si="9"/>
        <v>1.512817566541957</v>
      </c>
      <c r="G97" s="23">
        <f t="shared" ca="1" si="10"/>
        <v>10.690404928641248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ca="1" si="7"/>
        <v>0.56531242860312347</v>
      </c>
      <c r="E98" s="23">
        <f t="shared" ca="1" si="8"/>
        <v>-0.35485048287781978</v>
      </c>
      <c r="F98" s="23">
        <f t="shared" ca="1" si="9"/>
        <v>1.4982269491364395</v>
      </c>
      <c r="G98" s="23">
        <f t="shared" ca="1" si="10"/>
        <v>10.581512764569061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ca="1" si="7"/>
        <v>0.5765179040291486</v>
      </c>
      <c r="E99" s="23">
        <f t="shared" ca="1" si="8"/>
        <v>-0.34887465390395356</v>
      </c>
      <c r="F99" s="23">
        <f t="shared" ca="1" si="9"/>
        <v>1.4839892128291301</v>
      </c>
      <c r="G99" s="23">
        <f t="shared" ca="1" si="10"/>
        <v>10.475254209848423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ca="1" si="7"/>
        <v>0.58742189503666475</v>
      </c>
      <c r="E100" s="23">
        <f t="shared" ca="1" si="8"/>
        <v>-0.34298161038741015</v>
      </c>
      <c r="F100" s="23">
        <f t="shared" ca="1" si="9"/>
        <v>1.4701100379594272</v>
      </c>
      <c r="G100" s="23">
        <f t="shared" ca="1" si="10"/>
        <v>10.371671657781317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ca="1" si="7"/>
        <v>0.59803512071236065</v>
      </c>
      <c r="E101" s="23">
        <f t="shared" ca="1" si="8"/>
        <v>-0.33716913486058259</v>
      </c>
      <c r="F101" s="23">
        <f t="shared" ca="1" si="9"/>
        <v>1.4565919475065807</v>
      </c>
      <c r="G101" s="23">
        <f t="shared" ca="1" si="10"/>
        <v>10.270783937774526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ca="1" si="7"/>
        <v>0.60836782795520539</v>
      </c>
      <c r="E102" s="23">
        <f t="shared" ca="1" si="8"/>
        <v>-0.33143508835029273</v>
      </c>
      <c r="F102" s="23">
        <f t="shared" ca="1" si="9"/>
        <v>1.4434348672253776</v>
      </c>
      <c r="G102" s="23">
        <f t="shared" ca="1" si="10"/>
        <v>10.17259049572389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ca="1" si="7"/>
        <v>0.61842981621877824</v>
      </c>
      <c r="E103" s="23">
        <f t="shared" ca="1" si="8"/>
        <v>-0.32577740693505253</v>
      </c>
      <c r="F103" s="23">
        <f t="shared" ca="1" si="9"/>
        <v>1.4306366030202093</v>
      </c>
      <c r="G103" s="23">
        <f t="shared" ca="1" si="10"/>
        <v>10.07707495673502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ca="1" si="7"/>
        <v>0.62823046075414213</v>
      </c>
      <c r="E104" s="23">
        <f t="shared" ca="1" si="8"/>
        <v>-0.32019409848194763</v>
      </c>
      <c r="F104" s="23">
        <f t="shared" ca="1" si="9"/>
        <v>1.4181932462812636</v>
      </c>
      <c r="G104" s="23">
        <f t="shared" ca="1" si="10"/>
        <v>9.9842081502136146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ca="1" si="7"/>
        <v>0.63777873445621824</v>
      </c>
      <c r="E105" s="23">
        <f t="shared" ca="1" si="8"/>
        <v>-0.31468323955230237</v>
      </c>
      <c r="F105" s="23">
        <f t="shared" ca="1" si="9"/>
        <v>1.40609951685734</v>
      </c>
      <c r="G105" s="23">
        <f t="shared" ca="1" si="10"/>
        <v>9.8939506695276691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ca="1" si="7"/>
        <v>0.64708322840874244</v>
      </c>
      <c r="E106" s="23">
        <f t="shared" ca="1" si="8"/>
        <v>-0.30924297246602794</v>
      </c>
      <c r="F106" s="23">
        <f t="shared" ca="1" si="9"/>
        <v>1.3943490522865272</v>
      </c>
      <c r="G106" s="23">
        <f t="shared" ca="1" si="10"/>
        <v>9.8062550305833227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ca="1" si="7"/>
        <v>0.65615217121565195</v>
      </c>
      <c r="E107" s="23">
        <f t="shared" ca="1" si="8"/>
        <v>-0.30387150251524186</v>
      </c>
      <c r="F107" s="23">
        <f t="shared" ca="1" si="9"/>
        <v>1.3829346508933174</v>
      </c>
      <c r="G107" s="23">
        <f t="shared" ca="1" si="10"/>
        <v>9.7210674860983861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ca="1" si="7"/>
        <v>0.66499344720014508</v>
      </c>
      <c r="E108" s="23">
        <f t="shared" ca="1" si="8"/>
        <v>-0.2985670953183775</v>
      </c>
      <c r="F108" s="23">
        <f t="shared" ca="1" si="9"/>
        <v>1.3718484754151221</v>
      </c>
      <c r="G108" s="23">
        <f t="shared" ca="1" si="10"/>
        <v>9.638329545300337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ca="1" si="7"/>
        <v>0.67361461354658592</v>
      </c>
      <c r="E109" s="23">
        <f t="shared" ca="1" si="8"/>
        <v>-0.29332807430658642</v>
      </c>
      <c r="F109" s="23">
        <f t="shared" ca="1" si="9"/>
        <v>1.3610822229565449</v>
      </c>
      <c r="G109" s="23">
        <f t="shared" ca="1" si="10"/>
        <v>9.5579792423228458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ca="1" si="7"/>
        <v>0.68202291645485147</v>
      </c>
      <c r="E110" s="23">
        <f t="shared" ca="1" si="8"/>
        <v>-0.28815281833478446</v>
      </c>
      <c r="F110" s="23">
        <f t="shared" ca="1" si="9"/>
        <v>1.3506272662915362</v>
      </c>
      <c r="G110" s="23">
        <f t="shared" ca="1" si="10"/>
        <v>9.4799521907668769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ca="1" si="7"/>
        <v>0.69022530637161905</v>
      </c>
      <c r="E111" s="23">
        <f t="shared" ca="1" si="8"/>
        <v>-0.28303975941018494</v>
      </c>
      <c r="F111" s="23">
        <f t="shared" ca="1" si="9"/>
        <v>1.3404747708413971</v>
      </c>
      <c r="G111" s="23">
        <f t="shared" ca="1" si="10"/>
        <v>9.4041824567266552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ca="1" si="7"/>
        <v>0.69822845235838038</v>
      </c>
      <c r="E112" s="23">
        <f t="shared" ca="1" si="8"/>
        <v>-0.27798738053163657</v>
      </c>
      <c r="F112" s="23">
        <f t="shared" ca="1" si="9"/>
        <v>1.3306157910468261</v>
      </c>
      <c r="G112" s="23">
        <f t="shared" ca="1" si="10"/>
        <v>9.3306032780300221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ca="1" si="7"/>
        <v>0.70603875565164897</v>
      </c>
      <c r="E113" s="23">
        <f t="shared" ca="1" si="8"/>
        <v>-0.27299421363350912</v>
      </c>
      <c r="F113" s="23">
        <f t="shared" ca="1" si="9"/>
        <v>1.3210413493189657</v>
      </c>
      <c r="G113" s="23">
        <f t="shared" ca="1" si="10"/>
        <v>9.2591476534629944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ca="1" si="7"/>
        <v>0.71366236246685633</v>
      </c>
      <c r="E114" s="23">
        <f t="shared" ca="1" si="8"/>
        <v>-0.26805883762827237</v>
      </c>
      <c r="F114" s="23">
        <f t="shared" ca="1" si="9"/>
        <v>1.3117425002908798</v>
      </c>
      <c r="G114" s="23">
        <f t="shared" ca="1" si="10"/>
        <v>9.1897488222890722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ca="1" si="7"/>
        <v>0.72110517609376212</v>
      </c>
      <c r="E115" s="23">
        <f t="shared" ca="1" si="8"/>
        <v>-0.26317987654228608</v>
      </c>
      <c r="F115" s="23">
        <f t="shared" ca="1" si="9"/>
        <v>1.3027103826899782</v>
      </c>
      <c r="G115" s="23">
        <f t="shared" ca="1" si="10"/>
        <v>9.1223406513815988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ca="1" si="7"/>
        <v>0.72837286832782966</v>
      </c>
      <c r="E116" s="23">
        <f t="shared" ca="1" si="8"/>
        <v>-0.25835599773966261</v>
      </c>
      <c r="F116" s="23">
        <f t="shared" ca="1" si="9"/>
        <v>1.2939362608064411</v>
      </c>
      <c r="G116" s="23">
        <f t="shared" ca="1" si="10"/>
        <v>9.0568579447094208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ca="1" si="7"/>
        <v>0.73547089027890733</v>
      </c>
      <c r="E117" s="23">
        <f t="shared" ca="1" si="8"/>
        <v>-0.25358591022938559</v>
      </c>
      <c r="F117" s="23">
        <f t="shared" ca="1" si="9"/>
        <v>1.2854115572360432</v>
      </c>
      <c r="G117" s="23">
        <f t="shared" ca="1" si="10"/>
        <v>8.9932366877019199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ca="1" si="7"/>
        <v>0.74240448259568115</v>
      </c>
      <c r="E118" s="23">
        <f t="shared" ca="1" si="8"/>
        <v>-0.2488683630511678</v>
      </c>
      <c r="F118" s="23">
        <f t="shared" ca="1" si="9"/>
        <v>1.2771278783216651</v>
      </c>
      <c r="G118" s="23">
        <f t="shared" ca="1" si="10"/>
        <v>8.9314142371231906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ca="1" si="7"/>
        <v>0.74917868514171027</v>
      </c>
      <c r="E119" s="23">
        <f t="shared" ca="1" si="8"/>
        <v>-0.24420214373580787</v>
      </c>
      <c r="F119" s="23">
        <f t="shared" ca="1" si="9"/>
        <v>1.2690770335006536</v>
      </c>
      <c r="G119" s="23">
        <f t="shared" ca="1" si="10"/>
        <v>8.8713294654645374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ca="1" si="7"/>
        <v>0.75579834615640906</v>
      </c>
      <c r="E120" s="23">
        <f t="shared" ca="1" si="8"/>
        <v>-0.2395860768360647</v>
      </c>
      <c r="F120" s="23">
        <f t="shared" ca="1" si="9"/>
        <v>1.2612510495799145</v>
      </c>
      <c r="G120" s="23">
        <f t="shared" ca="1" si="10"/>
        <v>8.8129228674818378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ca="1" si="7"/>
        <v>0.76226813093207235</v>
      </c>
      <c r="E121" s="23">
        <f t="shared" ca="1" si="8"/>
        <v>-0.23501902252431092</v>
      </c>
      <c r="F121" s="23">
        <f t="shared" ca="1" si="9"/>
        <v>1.2536421808028708</v>
      </c>
      <c r="G121" s="23">
        <f t="shared" ca="1" si="10"/>
        <v>8.7561366353269001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ca="1" si="7"/>
        <v>0.76859253003594208</v>
      </c>
      <c r="E122" s="23">
        <f t="shared" ca="1" si="8"/>
        <v>-0.23049987525344884</v>
      </c>
      <c r="F122" s="23">
        <f t="shared" ca="1" si="9"/>
        <v>1.2462429154381724</v>
      </c>
      <c r="G122" s="23">
        <f t="shared" ca="1" si="10"/>
        <v>8.7009147077200755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ca="1" si="7"/>
        <v>0.77477586710437674</v>
      </c>
      <c r="E123" s="23">
        <f t="shared" ca="1" si="8"/>
        <v>-0.22602756247778688</v>
      </c>
      <c r="F123" s="23">
        <f t="shared" ca="1" si="9"/>
        <v>1.2390459795060011</v>
      </c>
      <c r="G123" s="23">
        <f t="shared" ca="1" si="10"/>
        <v>8.6472027977602774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ca="1" si="7"/>
        <v>0.78082230623438453</v>
      </c>
      <c r="E124" s="23">
        <f t="shared" ca="1" si="8"/>
        <v>-0.22160104343076498</v>
      </c>
      <c r="F124" s="23">
        <f t="shared" ca="1" si="9"/>
        <v>1.2320443381609669</v>
      </c>
      <c r="G124" s="23">
        <f t="shared" ca="1" si="10"/>
        <v>8.5949484032457732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ca="1" si="7"/>
        <v>0.78673585899611753</v>
      </c>
      <c r="E125" s="23">
        <f t="shared" ca="1" si="8"/>
        <v>-0.21721930795660435</v>
      </c>
      <c r="F125" s="23">
        <f t="shared" ca="1" si="9"/>
        <v>1.2252311951684496</v>
      </c>
      <c r="G125" s="23">
        <f t="shared" ca="1" si="10"/>
        <v>8.544100802766037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ca="1" si="7"/>
        <v>0.79252039108837846</v>
      </c>
      <c r="E126" s="23">
        <f t="shared" ca="1" si="8"/>
        <v>-0.21288137539312571</v>
      </c>
      <c r="F126" s="23">
        <f t="shared" ca="1" si="9"/>
        <v>1.2185999908415936</v>
      </c>
      <c r="G126" s="23">
        <f t="shared" ca="1" si="10"/>
        <v>8.4946110403051858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ca="1" si="7"/>
        <v>0.79817962865776215</v>
      </c>
      <c r="E127" s="23">
        <f t="shared" ca="1" si="8"/>
        <v>-0.20858629350314015</v>
      </c>
      <c r="F127" s="23">
        <f t="shared" ca="1" si="9"/>
        <v>1.2121443987471561</v>
      </c>
      <c r="G127" s="23">
        <f t="shared" ca="1" si="10"/>
        <v>8.4464319006572115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ca="1" si="7"/>
        <v>0.80371716430071571</v>
      </c>
      <c r="E128" s="23">
        <f t="shared" ca="1" si="8"/>
        <v>-0.20433313745196796</v>
      </c>
      <c r="F128" s="23">
        <f t="shared" ca="1" si="9"/>
        <v>1.2058583214384571</v>
      </c>
      <c r="G128" s="23">
        <f t="shared" ca="1" si="10"/>
        <v>8.3995178775802675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ca="1" si="7"/>
        <v>0.80913646276657625</v>
      </c>
      <c r="E129" s="23">
        <f t="shared" ca="1" si="8"/>
        <v>-0.2001210088287774</v>
      </c>
      <c r="F129" s="23">
        <f t="shared" ca="1" si="9"/>
        <v>1.199735885431388</v>
      </c>
      <c r="G129" s="23">
        <f t="shared" ca="1" si="10"/>
        <v>8.353825136301813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ca="1" si="7"/>
        <v>0.814440866378488</v>
      </c>
      <c r="E130" s="23">
        <f t="shared" ca="1" si="8"/>
        <v>-0.19594903470956898</v>
      </c>
      <c r="F130" s="23">
        <f t="shared" ca="1" si="9"/>
        <v>1.1937714356036848</v>
      </c>
      <c r="G130" s="23">
        <f t="shared" ca="1" si="10"/>
        <v>8.3093114717194627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ca="1" si="7"/>
        <v>0.81963360018803832</v>
      </c>
      <c r="E131" s="23">
        <f t="shared" ca="1" si="8"/>
        <v>-0.19181636675975131</v>
      </c>
      <c r="F131" s="23">
        <f t="shared" ca="1" si="9"/>
        <v>1.1879595291674341</v>
      </c>
      <c r="G131" s="23">
        <f t="shared" ca="1" si="10"/>
        <v>8.2659362634168261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ca="1" si="7"/>
        <v>0.82471777687845615</v>
      </c>
      <c r="E132" s="23">
        <f t="shared" ca="1" si="8"/>
        <v>-0.18772218037437247</v>
      </c>
      <c r="F132" s="23">
        <f t="shared" ca="1" si="9"/>
        <v>1.1822949293392511</v>
      </c>
      <c r="G132" s="23">
        <f t="shared" ca="1" si="10"/>
        <v>8.2236604284229937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ca="1" si="7"/>
        <v>0.82969640143029277</v>
      </c>
      <c r="E133" s="23">
        <f t="shared" ca="1" si="8"/>
        <v>-0.18366567385417304</v>
      </c>
      <c r="F133" s="23">
        <f t="shared" ca="1" si="9"/>
        <v>1.176772598811006</v>
      </c>
      <c r="G133" s="23">
        <f t="shared" ca="1" si="10"/>
        <v>8.1824463724835166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ca="1" si="7"/>
        <v>0.83457237556264507</v>
      </c>
      <c r="E134" s="23">
        <f t="shared" ca="1" si="8"/>
        <v>-0.17964606761573571</v>
      </c>
      <c r="F134" s="23">
        <f t="shared" ca="1" si="9"/>
        <v>1.171387693105792</v>
      </c>
      <c r="G134" s="23">
        <f t="shared" ca="1" si="10"/>
        <v>8.1422579404748987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ca="1" si="7"/>
        <v>0.83934850196217536</v>
      </c>
      <c r="E135" s="23">
        <f t="shared" ca="1" si="8"/>
        <v>-0.17566260343409271</v>
      </c>
      <c r="F135" s="23">
        <f t="shared" ca="1" si="9"/>
        <v>1.1661355538885032</v>
      </c>
      <c r="G135" s="23">
        <f t="shared" ca="1" si="10"/>
        <v>8.1030603664803458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ca="1" si="7"/>
        <v>0.84402748831144037</v>
      </c>
      <c r="E136" s="23">
        <f t="shared" ca="1" si="8"/>
        <v>-0.17171454371624803</v>
      </c>
      <c r="F136" s="23">
        <f t="shared" ca="1" si="9"/>
        <v>1.16101170228748</v>
      </c>
      <c r="G136" s="23">
        <f t="shared" ca="1" si="10"/>
        <v>8.0648202239481197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ca="1" si="7"/>
        <v>0.84861195112733534</v>
      </c>
      <c r="E137" s="23">
        <f t="shared" ca="1" si="8"/>
        <v>-0.16780117080415191</v>
      </c>
      <c r="F137" s="23">
        <f t="shared" ca="1" si="9"/>
        <v>1.1560118322728432</v>
      </c>
      <c r="G137" s="23">
        <f t="shared" ca="1" si="10"/>
        <v>8.0275053762729591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ca="1" si="7"/>
        <v>0.85310441941982129</v>
      </c>
      <c r="E138" s="23">
        <f t="shared" ca="1" si="8"/>
        <v>-0.16392178630574236</v>
      </c>
      <c r="F138" s="23">
        <f t="shared" ca="1" si="9"/>
        <v>1.1511318041280005</v>
      </c>
      <c r="G138" s="23">
        <f t="shared" ca="1" si="10"/>
        <v>7.991084928072862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ca="1" si="7"/>
        <v>0.85750733818048053</v>
      </c>
      <c r="E139" s="23">
        <f t="shared" ca="1" si="8"/>
        <v>-0.16007571045274546</v>
      </c>
      <c r="F139" s="23">
        <f t="shared" ca="1" si="9"/>
        <v>1.1463676380431944</v>
      </c>
      <c r="G139" s="23">
        <f t="shared" ca="1" si="10"/>
        <v>7.9555291773766843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ca="1" si="7"/>
        <v>0.86182307170989114</v>
      </c>
      <c r="E140" s="23">
        <f t="shared" ca="1" si="8"/>
        <v>-0.15626228148399421</v>
      </c>
      <c r="F140" s="23">
        <f t="shared" ca="1" si="9"/>
        <v>1.1417155078535437</v>
      </c>
      <c r="G140" s="23">
        <f t="shared" ca="1" si="10"/>
        <v>7.9208095688901334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ca="1" si="7"/>
        <v>0.86605390679227434</v>
      </c>
      <c r="E141" s="23">
        <f t="shared" ca="1" si="8"/>
        <v>-0.15248085505308892</v>
      </c>
      <c r="F141" s="23">
        <f t="shared" ca="1" si="9"/>
        <v>1.1371717349387038</v>
      </c>
      <c r="G141" s="23">
        <f t="shared" ca="1" si="10"/>
        <v>7.886898648467918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ca="1" si="7"/>
        <v>0.87020205572537246</v>
      </c>
      <c r="E142" s="23">
        <f t="shared" ca="1" si="8"/>
        <v>-0.14873080365928754</v>
      </c>
      <c r="F142" s="23">
        <f t="shared" ca="1" si="9"/>
        <v>1.1327327822968158</v>
      </c>
      <c r="G142" s="23">
        <f t="shared" ca="1" si="10"/>
        <v>7.853770018886669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ca="1" si="7"/>
        <v>0.87426965921305599</v>
      </c>
      <c r="E143" s="23">
        <f t="shared" ca="1" si="8"/>
        <v>-0.14501151610056875</v>
      </c>
      <c r="F143" s="23">
        <f t="shared" ca="1" si="9"/>
        <v>1.1283952488017233</v>
      </c>
      <c r="G143" s="23">
        <f t="shared" ca="1" si="10"/>
        <v>7.8213982969856044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ca="1" si="7"/>
        <v>0.87825878912772071</v>
      </c>
      <c r="E144" s="23">
        <f t="shared" ca="1" si="8"/>
        <v>-0.14132239694786622</v>
      </c>
      <c r="F144" s="23">
        <f t="shared" ca="1" si="9"/>
        <v>1.1241558636493776</v>
      </c>
      <c r="G144" s="23">
        <f t="shared" ca="1" si="10"/>
        <v>7.789759072219157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ca="1" si="7"/>
        <v>0.88217145114912898</v>
      </c>
      <c r="E145" s="23">
        <f t="shared" ca="1" si="8"/>
        <v>-0.13766286603952577</v>
      </c>
      <c r="F145" s="23">
        <f t="shared" ca="1" si="9"/>
        <v>1.1200114809968384</v>
      </c>
      <c r="G145" s="23">
        <f t="shared" ca="1" si="10"/>
        <v>7.7588288666469403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ca="1" si="7"/>
        <v>0.88600958728597412</v>
      </c>
      <c r="E146" s="23">
        <f t="shared" ca="1" si="8"/>
        <v>-0.13403235799508201</v>
      </c>
      <c r="F146" s="23">
        <f t="shared" ca="1" si="9"/>
        <v>1.1159590747952064</v>
      </c>
      <c r="G146" s="23">
        <f t="shared" ca="1" si="10"/>
        <v>7.7285850963710914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ca="1" si="7"/>
        <v>0.88977507828608438</v>
      </c>
      <c r="E147" s="23">
        <f t="shared" ca="1" si="8"/>
        <v>-0.13043032174749883</v>
      </c>
      <c r="F147" s="23">
        <f t="shared" ca="1" si="9"/>
        <v>1.1119957338161495</v>
      </c>
      <c r="G147" s="23">
        <f t="shared" ca="1" si="10"/>
        <v>7.6990060344184226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ca="1" si="7"/>
        <v>0.89346974594085293</v>
      </c>
      <c r="E148" s="23">
        <f t="shared" ca="1" si="8"/>
        <v>-0.12685622009306197</v>
      </c>
      <c r="F148" s="23">
        <f t="shared" ca="1" si="9"/>
        <v>1.1081186568703254</v>
      </c>
      <c r="G148" s="23">
        <f t="shared" ca="1" si="10"/>
        <v>7.6700707750547235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ca="1" si="7"/>
        <v>0.89709535528916606</v>
      </c>
      <c r="E149" s="23">
        <f t="shared" ca="1" si="8"/>
        <v>-0.12330952925814991</v>
      </c>
      <c r="F149" s="23">
        <f t="shared" ca="1" si="9"/>
        <v>1.1043251482149123</v>
      </c>
      <c r="G149" s="23">
        <f t="shared" ca="1" si="10"/>
        <v>7.6417591995104086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ca="1" si="7"/>
        <v>0.90065361672580779</v>
      </c>
      <c r="E150" s="23">
        <f t="shared" ca="1" si="8"/>
        <v>-0.11978973848215028</v>
      </c>
      <c r="F150" s="23">
        <f t="shared" ca="1" si="9"/>
        <v>1.100612613146603</v>
      </c>
      <c r="G150" s="23">
        <f t="shared" ca="1" si="10"/>
        <v>7.6140519430903186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ca="1" si="7"/>
        <v>0.90414618801904179</v>
      </c>
      <c r="E151" s="23">
        <f t="shared" ca="1" si="8"/>
        <v>-0.11629634961582413</v>
      </c>
      <c r="F151" s="23">
        <f t="shared" ca="1" si="9"/>
        <v>1.0969785537757535</v>
      </c>
      <c r="G151" s="23">
        <f t="shared" ca="1" si="10"/>
        <v>7.5869303636354992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ca="1" si="7"/>
        <v>0.90757467624181787</v>
      </c>
      <c r="E152" s="23">
        <f t="shared" ca="1" si="8"/>
        <v>-0.11282887673445353</v>
      </c>
      <c r="F152" s="23">
        <f t="shared" ca="1" si="9"/>
        <v>1.0934205649768542</v>
      </c>
      <c r="G152" s="23">
        <f t="shared" ca="1" si="10"/>
        <v>7.5603765113009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ca="1" si="7"/>
        <v>0.91094063962080041</v>
      </c>
      <c r="E153" s="23">
        <f t="shared" ca="1" si="8"/>
        <v>-0.10938684576514286</v>
      </c>
      <c r="F153" s="23">
        <f t="shared" ca="1" si="9"/>
        <v>1.0899363305101331</v>
      </c>
      <c r="G153" s="23">
        <f t="shared" ca="1" si="10"/>
        <v>7.5343730996102689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ca="1" si="7"/>
        <v>0.91424558930719169</v>
      </c>
      <c r="E154" s="23">
        <f t="shared" ca="1" si="8"/>
        <v>-0.10596979412767277</v>
      </c>
      <c r="F154" s="23">
        <f t="shared" ca="1" si="9"/>
        <v>1.086523619308821</v>
      </c>
      <c r="G154" s="23">
        <f t="shared" ca="1" si="10"/>
        <v>7.5089034777474044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ca="1" si="7"/>
        <v>0.91749099107310939</v>
      </c>
      <c r="E155" s="23">
        <f t="shared" ca="1" si="8"/>
        <v>-0.10257727038833539</v>
      </c>
      <c r="F155" s="23">
        <f t="shared" ca="1" si="9"/>
        <v>1.0831802819264382</v>
      </c>
      <c r="G155" s="23">
        <f t="shared" ca="1" si="10"/>
        <v>7.4839516040416747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ca="1" si="7"/>
        <v>0.92067826693707078</v>
      </c>
      <c r="E156" s="23">
        <f t="shared" ca="1" si="8"/>
        <v>-9.9208833926206288E-2</v>
      </c>
      <c r="F156" s="23">
        <f t="shared" ca="1" si="9"/>
        <v>1.0799042471383693</v>
      </c>
      <c r="G156" s="23">
        <f t="shared" ca="1" si="10"/>
        <v>7.4595020206050133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ca="1" si="13">1+$E$14/$E$13*(1-$C$19^2/C157^2)</f>
        <v>0.9238087967219526</v>
      </c>
      <c r="E157" s="23">
        <f t="shared" ref="E157:E220" ca="1" si="14">$C$20*(C157/$C$19-$C$19/C157)</f>
        <v>-9.586405461133525E-2</v>
      </c>
      <c r="F157" s="23">
        <f t="shared" ca="1" si="9"/>
        <v>1.0766935186919429</v>
      </c>
      <c r="G157" s="23">
        <f t="shared" ca="1" si="10"/>
        <v>7.4355398290772374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ca="1" si="13"/>
        <v>0.92688391954861094</v>
      </c>
      <c r="E158" s="23">
        <f t="shared" ca="1" si="14"/>
        <v>-9.2542512494362544E-2</v>
      </c>
      <c r="F158" s="23">
        <f t="shared" ref="F158:F221" ca="1" si="15">(D158^2+E158^2)^0.5/(D158^2+E158^2)</f>
        <v>1.0735461721992623</v>
      </c>
      <c r="G158" s="23">
        <f t="shared" ref="G158:G221" ca="1" si="16">F158*$C$22/$C$12-$C$3</f>
        <v>7.4120506674367306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ca="1" si="13"/>
        <v>0.92990493526818052</v>
      </c>
      <c r="E159" s="23">
        <f t="shared" ca="1" si="14"/>
        <v>-8.924379750709012E-2</v>
      </c>
      <c r="F159" s="23">
        <f t="shared" ca="1" si="15"/>
        <v>1.0704603521670715</v>
      </c>
      <c r="G159" s="23">
        <f t="shared" ca="1" si="16"/>
        <v>7.3890206878338462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ca="1" si="13"/>
        <v>0.93287310583591598</v>
      </c>
      <c r="E160" s="23">
        <f t="shared" ca="1" si="14"/>
        <v>-8.5967509173558207E-2</v>
      </c>
      <c r="F160" s="23">
        <f t="shared" ca="1" si="15"/>
        <v>1.0674342691580383</v>
      </c>
      <c r="G160" s="23">
        <f t="shared" ca="1" si="16"/>
        <v>7.3664365354051009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ca="1" si="13"/>
        <v>0.93578965662928215</v>
      </c>
      <c r="E161" s="23">
        <f t="shared" ca="1" si="14"/>
        <v>-8.2713256331201648E-2</v>
      </c>
      <c r="F161" s="23">
        <f t="shared" ca="1" si="15"/>
        <v>1.0644661970779472</v>
      </c>
      <c r="G161" s="23">
        <f t="shared" ca="1" si="16"/>
        <v>7.3442853280270555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ca="1" si="13"/>
        <v>0.93865577771286723</v>
      </c>
      <c r="E162" s="23">
        <f t="shared" ca="1" si="14"/>
        <v>-7.948065686167631E-2</v>
      </c>
      <c r="F162" s="23">
        <f t="shared" ca="1" si="15"/>
        <v>1.0615544705834208</v>
      </c>
      <c r="G162" s="23">
        <f t="shared" ca="1" si="16"/>
        <v>7.3225546369697048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ca="1" si="13"/>
        <v>0.94147262505255591</v>
      </c>
      <c r="E163" s="23">
        <f t="shared" ca="1" si="14"/>
        <v>-7.6269337430967934E-2</v>
      </c>
      <c r="F163" s="23">
        <f t="shared" ca="1" si="15"/>
        <v>1.0586974826049427</v>
      </c>
      <c r="G163" s="23">
        <f t="shared" ca="1" si="16"/>
        <v>7.3012324684104035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ca="1" si="13"/>
        <v>0.94424132168127417</v>
      </c>
      <c r="E164" s="23">
        <f t="shared" ca="1" si="14"/>
        <v>-7.3078933238410984E-2</v>
      </c>
      <c r="F164" s="23">
        <f t="shared" ca="1" si="15"/>
        <v>1.0558936819801124</v>
      </c>
      <c r="G164" s="23">
        <f t="shared" ca="1" si="16"/>
        <v>7.2803072457704587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ca="1" si="13"/>
        <v>0.94696295881850212</v>
      </c>
      <c r="E165" s="23">
        <f t="shared" ca="1" si="14"/>
        <v>-6.9909087774264328E-2</v>
      </c>
      <c r="F165" s="23">
        <f t="shared" ca="1" si="15"/>
        <v>1.0531415711922276</v>
      </c>
      <c r="G165" s="23">
        <f t="shared" ca="1" si="16"/>
        <v>7.2597677928377911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ca="1" si="13"/>
        <v>0.94963859694563768</v>
      </c>
      <c r="E166" s="23">
        <f t="shared" ca="1" si="14"/>
        <v>-6.675945258550392E-2</v>
      </c>
      <c r="F166" s="23">
        <f t="shared" ca="1" si="15"/>
        <v>1.0504397042094622</v>
      </c>
      <c r="G166" s="23">
        <f t="shared" ca="1" si="16"/>
        <v>7.2396033176403769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ca="1" si="13"/>
        <v>0.95226926683919011</v>
      </c>
      <c r="E167" s="23">
        <f t="shared" ca="1" si="14"/>
        <v>-6.3629687049511094E-2</v>
      </c>
      <c r="F167" s="23">
        <f t="shared" ca="1" si="15"/>
        <v>1.0477866844200827</v>
      </c>
      <c r="G167" s="23">
        <f t="shared" ca="1" si="16"/>
        <v>7.2198033970364257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ca="1" si="13"/>
        <v>0.95485597056368332</v>
      </c>
      <c r="E168" s="23">
        <f t="shared" ca="1" si="14"/>
        <v>-6.0519458155345519E-2</v>
      </c>
      <c r="F168" s="23">
        <f t="shared" ca="1" si="15"/>
        <v>1.0451811626593219</v>
      </c>
      <c r="G168" s="23">
        <f t="shared" ca="1" si="16"/>
        <v>7.2003579619886162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ca="1" si="13"/>
        <v>0.95739968242605289</v>
      </c>
      <c r="E169" s="23">
        <f t="shared" ca="1" si="14"/>
        <v>-5.7428440292310007E-2</v>
      </c>
      <c r="F169" s="23">
        <f t="shared" ca="1" si="15"/>
        <v>1.0426218353237027</v>
      </c>
      <c r="G169" s="23">
        <f t="shared" ca="1" si="16"/>
        <v>7.1812572834909894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ca="1" si="13"/>
        <v>0.95990134989323606</v>
      </c>
      <c r="E170" s="23">
        <f t="shared" ca="1" si="14"/>
        <v>-5.4356315045524094E-2</v>
      </c>
      <c r="F170" s="23">
        <f t="shared" ca="1" si="15"/>
        <v>1.0401074425687813</v>
      </c>
      <c r="G170" s="23">
        <f t="shared" ca="1" si="16"/>
        <v>7.1624919591184044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ca="1" si="13"/>
        <v>0.9623618944745671</v>
      </c>
      <c r="E171" s="23">
        <f t="shared" ca="1" si="14"/>
        <v>-5.1302770998236338E-2</v>
      </c>
      <c r="F171" s="23">
        <f t="shared" ca="1" si="15"/>
        <v>1.0376367665864437</v>
      </c>
      <c r="G171" s="23">
        <f t="shared" ca="1" si="16"/>
        <v>7.1440529001697275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ca="1" si="13"/>
        <v>0.964782212570512</v>
      </c>
      <c r="E172" s="23">
        <f t="shared" ca="1" si="14"/>
        <v>-4.8267503540618886E-2</v>
      </c>
      <c r="F172" s="23">
        <f t="shared" ca="1" si="15"/>
        <v>1.0352086299580616</v>
      </c>
      <c r="G172" s="23">
        <f t="shared" ca="1" si="16"/>
        <v>7.1259313193771652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ca="1" si="13"/>
        <v>0.96716317628920268</v>
      </c>
      <c r="E173" s="23">
        <f t="shared" ca="1" si="14"/>
        <v>-4.5250214684796619E-2</v>
      </c>
      <c r="F173" s="23">
        <f t="shared" ca="1" si="15"/>
        <v>1.032821894079978</v>
      </c>
      <c r="G173" s="23">
        <f t="shared" ca="1" si="16"/>
        <v>7.1081187191553958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ca="1" si="13"/>
        <v>0.96950563423215996</v>
      </c>
      <c r="E174" s="23">
        <f t="shared" ca="1" si="14"/>
        <v>-4.2250612885875789E-2</v>
      </c>
      <c r="F174" s="23">
        <f t="shared" ca="1" si="15"/>
        <v>1.03047545765794</v>
      </c>
      <c r="G174" s="23">
        <f t="shared" ca="1" si="16"/>
        <v>7.090606880365292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ca="1" si="13"/>
        <v>0.97181041225052511</v>
      </c>
      <c r="E175" s="23">
        <f t="shared" ca="1" si="14"/>
        <v>-3.9268412868744801E-2</v>
      </c>
      <c r="F175" s="23">
        <f t="shared" ca="1" si="15"/>
        <v>1.0281682552672662</v>
      </c>
      <c r="G175" s="23">
        <f t="shared" ca="1" si="16"/>
        <v>7.0733878515681967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ca="1" si="13"/>
        <v>0.97407831417305968</v>
      </c>
      <c r="E176" s="23">
        <f t="shared" ca="1" si="14"/>
        <v>-3.6303335460433829E-2</v>
      </c>
      <c r="F176" s="23">
        <f t="shared" ca="1" si="15"/>
        <v>1.0258992559756712</v>
      </c>
      <c r="G176" s="23">
        <f t="shared" ca="1" si="16"/>
        <v>7.0564539387478522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ca="1" si="13"/>
        <v>0.97631012250711102</v>
      </c>
      <c r="E177" s="23">
        <f t="shared" ca="1" si="14"/>
        <v>-3.3355107427823515E-2</v>
      </c>
      <c r="F177" s="23">
        <f t="shared" ca="1" si="15"/>
        <v>1.0236674620258157</v>
      </c>
      <c r="G177" s="23">
        <f t="shared" ca="1" si="16"/>
        <v>7.039797695478045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ca="1" si="13"/>
        <v>0.97850659911368665</v>
      </c>
      <c r="E178" s="23">
        <f t="shared" ca="1" si="14"/>
        <v>-3.0423461320505864E-2</v>
      </c>
      <c r="F178" s="23">
        <f t="shared" ca="1" si="15"/>
        <v>1.0214719075747907</v>
      </c>
      <c r="G178" s="23">
        <f t="shared" ca="1" si="16"/>
        <v>7.0234119135151767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ca="1" si="13"/>
        <v>0.98066848585772104</v>
      </c>
      <c r="E179" s="23">
        <f t="shared" ca="1" si="14"/>
        <v>-2.7508135318607872E-2</v>
      </c>
      <c r="F179" s="23">
        <f t="shared" ca="1" si="15"/>
        <v>1.0193116574878769</v>
      </c>
      <c r="G179" s="23">
        <f t="shared" ca="1" si="16"/>
        <v>7.0072896137958924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ca="1" si="13"/>
        <v>0.98279650523457462</v>
      </c>
      <c r="E180" s="23">
        <f t="shared" ca="1" si="14"/>
        <v>-2.4608873085395076E-2</v>
      </c>
      <c r="F180" s="23">
        <f t="shared" ca="1" si="15"/>
        <v>1.0171858061840398</v>
      </c>
      <c r="G180" s="23">
        <f t="shared" ca="1" si="16"/>
        <v>6.9914240378208161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ca="1" si="13"/>
        <v>0.98489136097375107</v>
      </c>
      <c r="E181" s="23">
        <f t="shared" ca="1" si="14"/>
        <v>-2.1725423624481936E-2</v>
      </c>
      <c r="F181" s="23">
        <f t="shared" ca="1" si="15"/>
        <v>1.0150934765307498</v>
      </c>
      <c r="G181" s="23">
        <f t="shared" ca="1" si="16"/>
        <v>6.9758086394064209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ca="1" si="13"/>
        <v>0.98695373862077551</v>
      </c>
      <c r="E182" s="23">
        <f t="shared" ca="1" si="14"/>
        <v>-1.8857541141480246E-2</v>
      </c>
      <c r="F182" s="23">
        <f t="shared" ca="1" si="15"/>
        <v>1.0130338187858301</v>
      </c>
      <c r="G182" s="23">
        <f t="shared" ca="1" si="16"/>
        <v>6.9604370767878629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ca="1" si="13"/>
        <v>0.98898430609813037</v>
      </c>
      <c r="E183" s="23">
        <f t="shared" ca="1" si="14"/>
        <v>-1.6004984909927491E-2</v>
      </c>
      <c r="F183" s="23">
        <f t="shared" ca="1" si="15"/>
        <v>1.011006009584146</v>
      </c>
      <c r="G183" s="23">
        <f t="shared" ca="1" si="16"/>
        <v>6.9453032050564731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ca="1" si="13"/>
        <v>0.99098371424610798</v>
      </c>
      <c r="E184" s="23">
        <f t="shared" ca="1" si="14"/>
        <v>-1.3167519141339882E-2</v>
      </c>
      <c r="F184" s="23">
        <f t="shared" ca="1" si="15"/>
        <v>1.0090092509670501</v>
      </c>
      <c r="G184" s="23">
        <f t="shared" ca="1" si="16"/>
        <v>6.9304010689163578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ca="1" si="13"/>
        <v>0.99295259734439667</v>
      </c>
      <c r="E185" s="23">
        <f t="shared" ca="1" si="14"/>
        <v>-1.0344912859243419E-2</v>
      </c>
      <c r="F185" s="23">
        <f t="shared" ca="1" si="15"/>
        <v>1.0070427694526092</v>
      </c>
      <c r="G185" s="23">
        <f t="shared" ca="1" si="16"/>
        <v>6.915724895745341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ca="1" si="13"/>
        <v>0.9948915736151791</v>
      </c>
      <c r="E186" s="23">
        <f t="shared" ca="1" si="14"/>
        <v>-7.5369397770417429E-3</v>
      </c>
      <c r="F186" s="23">
        <f t="shared" ca="1" si="15"/>
        <v>1.0051058151447254</v>
      </c>
      <c r="G186" s="23">
        <f t="shared" ca="1" si="16"/>
        <v>6.9012690889461963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ca="1" si="13"/>
        <v>0.99680124570849127</v>
      </c>
      <c r="E187" s="23">
        <f t="shared" ca="1" si="14"/>
        <v>-4.7433781795849323E-3</v>
      </c>
      <c r="F187" s="23">
        <f t="shared" ca="1" si="15"/>
        <v>1.0031976608793616</v>
      </c>
      <c r="G187" s="23">
        <f t="shared" ca="1" si="16"/>
        <v>6.8870282215747807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ca="1" si="13"/>
        <v>0.99868220117055007</v>
      </c>
      <c r="E188" s="23">
        <f t="shared" ca="1" si="14"/>
        <v>-1.9640108083091882E-3</v>
      </c>
      <c r="F188" s="23">
        <f t="shared" ca="1" si="15"/>
        <v>1.0013176014061604</v>
      </c>
      <c r="G188" s="23">
        <f t="shared" ca="1" si="16"/>
        <v>6.8729970302323311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ca="1" si="13"/>
        <v>1.0005350128957318</v>
      </c>
      <c r="E189" s="23">
        <f t="shared" ca="1" si="14"/>
        <v>8.0137525017836371E-4</v>
      </c>
      <c r="F189" s="23">
        <f t="shared" ca="1" si="15"/>
        <v>0.9994649526038446</v>
      </c>
      <c r="G189" s="23">
        <f t="shared" ca="1" si="16"/>
        <v>6.8591704092098631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ca="1" si="13"/>
        <v>1.0023602395628488</v>
      </c>
      <c r="E190" s="23">
        <f t="shared" ca="1" si="14"/>
        <v>3.552988672187998E-3</v>
      </c>
      <c r="F190" s="23">
        <f t="shared" ca="1" si="15"/>
        <v>0.9976390507278442</v>
      </c>
      <c r="G190" s="23">
        <f t="shared" ca="1" si="16"/>
        <v>6.8455434048730917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ca="1" si="13"/>
        <v>1.0041584260563448</v>
      </c>
      <c r="E191" s="23">
        <f t="shared" ca="1" si="14"/>
        <v>6.2910340018257184E-3</v>
      </c>
      <c r="F191" s="23">
        <f t="shared" ca="1" si="15"/>
        <v>0.99583925168869458</v>
      </c>
      <c r="G191" s="23">
        <f t="shared" ca="1" si="16"/>
        <v>6.8321112102770005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ca="1" si="13"/>
        <v>1.0059301038730031</v>
      </c>
      <c r="E192" s="23">
        <f t="shared" ca="1" si="14"/>
        <v>9.0157117527719273E-3</v>
      </c>
      <c r="F192" s="23">
        <f t="shared" ca="1" si="15"/>
        <v>0.9940649303597977</v>
      </c>
      <c r="G192" s="23">
        <f t="shared" ca="1" si="16"/>
        <v>6.8188691599995419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ca="1" si="13"/>
        <v>1.0076757915147334</v>
      </c>
      <c r="E193" s="23">
        <f t="shared" ca="1" si="14"/>
        <v>1.1727218507066378E-2</v>
      </c>
      <c r="F193" s="23">
        <f t="shared" ca="1" si="15"/>
        <v>0.99231547991322644</v>
      </c>
      <c r="G193" s="23">
        <f t="shared" ca="1" si="16"/>
        <v>6.8058127251846479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ca="1" si="13"/>
        <v>1.0093959948679776</v>
      </c>
      <c r="E194" s="23">
        <f t="shared" ca="1" si="14"/>
        <v>1.4425747011001402E-2</v>
      </c>
      <c r="F194" s="23">
        <f t="shared" ca="1" si="15"/>
        <v>0.99059031118230523</v>
      </c>
      <c r="G194" s="23">
        <f t="shared" ca="1" si="16"/>
        <v>6.7929375087850561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ca="1" si="13"/>
        <v>1.0110912075702574</v>
      </c>
      <c r="E195" s="23">
        <f t="shared" ca="1" si="14"/>
        <v>1.7111486268223026E-2</v>
      </c>
      <c r="F195" s="23">
        <f t="shared" ca="1" si="15"/>
        <v>0.98888885204976162</v>
      </c>
      <c r="G195" s="23">
        <f t="shared" ca="1" si="16"/>
        <v>6.7802392409959911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ca="1" si="13"/>
        <v>1.0127619113643533</v>
      </c>
      <c r="E196" s="23">
        <f t="shared" ca="1" si="14"/>
        <v>1.978462163013283E-2</v>
      </c>
      <c r="F196" s="23">
        <f t="shared" ca="1" si="15"/>
        <v>0.98721054686031107</v>
      </c>
      <c r="G196" s="23">
        <f t="shared" ca="1" si="16"/>
        <v>6.767713774871182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ca="1" si="13"/>
        <v>1.0144085764405966</v>
      </c>
      <c r="E197" s="23">
        <f t="shared" ca="1" si="14"/>
        <v>2.2445334883682638E-2</v>
      </c>
      <c r="F197" s="23">
        <f t="shared" ca="1" si="15"/>
        <v>0.98555485585657687</v>
      </c>
      <c r="G197" s="23">
        <f t="shared" ca="1" si="16"/>
        <v>6.755357082113048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ca="1" si="13"/>
        <v>1.0160316617677212</v>
      </c>
      <c r="E198" s="23">
        <f t="shared" ca="1" si="14"/>
        <v>2.50938043366477E-2</v>
      </c>
      <c r="F198" s="23">
        <f t="shared" ca="1" si="15"/>
        <v>0.98392125463731961</v>
      </c>
      <c r="G198" s="23">
        <f t="shared" ca="1" si="16"/>
        <v>6.743165249029369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ca="1" si="13"/>
        <v>1.0176316154127152</v>
      </c>
      <c r="E199" s="23">
        <f t="shared" ca="1" si="14"/>
        <v>2.7730204900464978E-2</v>
      </c>
      <c r="F199" s="23">
        <f t="shared" ca="1" si="15"/>
        <v>0.98230923363697831</v>
      </c>
      <c r="G199" s="23">
        <f t="shared" ca="1" si="16"/>
        <v>6.731134472649023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ca="1" si="13"/>
        <v>1.0192088748500867</v>
      </c>
      <c r="E200" s="23">
        <f t="shared" ca="1" si="14"/>
        <v>3.0354708170714881E-2</v>
      </c>
      <c r="F200" s="23">
        <f t="shared" ca="1" si="15"/>
        <v>0.9807182976255937</v>
      </c>
      <c r="G200" s="23">
        <f t="shared" ca="1" si="16"/>
        <v>6.7192610569898239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ca="1" si="13"/>
        <v>1.0207638672609411</v>
      </c>
      <c r="E201" s="23">
        <f t="shared" ca="1" si="14"/>
        <v>3.2967482505325219E-2</v>
      </c>
      <c r="F201" s="23">
        <f t="shared" ca="1" si="15"/>
        <v>0.97914796522821279</v>
      </c>
      <c r="G201" s="23">
        <f t="shared" ca="1" si="16"/>
        <v>6.7075414094717685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ca="1" si="13"/>
        <v>1.0222970098222539</v>
      </c>
      <c r="E202" s="23">
        <f t="shared" ca="1" si="14"/>
        <v>3.556869310057257E-2</v>
      </c>
      <c r="F202" s="23">
        <f t="shared" ca="1" si="15"/>
        <v>0.97759776846292668</v>
      </c>
      <c r="G202" s="23">
        <f t="shared" ca="1" si="16"/>
        <v>6.6959720374693283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ca="1" si="13"/>
        <v>1.0238087099867015</v>
      </c>
      <c r="E203" s="23">
        <f t="shared" ca="1" si="14"/>
        <v>3.8158502064952637E-2</v>
      </c>
      <c r="F203" s="23">
        <f t="shared" ca="1" si="15"/>
        <v>0.97606725229673175</v>
      </c>
      <c r="G203" s="23">
        <f t="shared" ca="1" si="16"/>
        <v>6.6845495449967753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ca="1" si="13"/>
        <v>1.025299365753406</v>
      </c>
      <c r="E204" s="23">
        <f t="shared" ca="1" si="14"/>
        <v>4.0737068490989285E-2</v>
      </c>
      <c r="F204" s="23">
        <f t="shared" ca="1" si="15"/>
        <v>0.97455597421843476</v>
      </c>
      <c r="G204" s="23">
        <f t="shared" ca="1" si="16"/>
        <v>6.6732706295206974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ca="1" si="13"/>
        <v>1.0267693659299224</v>
      </c>
      <c r="E205" s="23">
        <f t="shared" ca="1" si="14"/>
        <v>4.3304548525048302E-2</v>
      </c>
      <c r="F205" s="23">
        <f t="shared" ca="1" si="15"/>
        <v>0.97306350382787798</v>
      </c>
      <c r="G205" s="23">
        <f t="shared" ca="1" si="16"/>
        <v>6.6621320788943246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ca="1" si="13"/>
        <v>1.0282190903857968</v>
      </c>
      <c r="E206" s="23">
        <f t="shared" ca="1" si="14"/>
        <v>4.5861095435221572E-2</v>
      </c>
      <c r="F206" s="23">
        <f t="shared" ca="1" si="15"/>
        <v>0.97158942244077295</v>
      </c>
      <c r="G206" s="23">
        <f t="shared" ca="1" si="16"/>
        <v>6.6511307684083345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ca="1" si="13"/>
        <v>1.0296489102980007</v>
      </c>
      <c r="E207" s="23">
        <f t="shared" ca="1" si="14"/>
        <v>4.8406859677342276E-2</v>
      </c>
      <c r="F207" s="23">
        <f t="shared" ca="1" si="15"/>
        <v>0.97013332270847896</v>
      </c>
      <c r="G207" s="23">
        <f t="shared" ca="1" si="16"/>
        <v>6.640263657953196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ca="1" si="13"/>
        <v>1.0310591883885372</v>
      </c>
      <c r="E208" s="23">
        <f t="shared" ca="1" si="14"/>
        <v>5.0941988959192268E-2</v>
      </c>
      <c r="F208" s="23">
        <f t="shared" ca="1" si="15"/>
        <v>0.96869480825209053</v>
      </c>
      <c r="G208" s="23">
        <f t="shared" ca="1" si="16"/>
        <v>6.629527789288308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ca="1" si="13"/>
        <v>1.0324502791545069</v>
      </c>
      <c r="E209" s="23">
        <f t="shared" ca="1" si="14"/>
        <v>5.3466628302956613E-2</v>
      </c>
      <c r="F209" s="23">
        <f t="shared" ca="1" si="15"/>
        <v>0.96727349331022516</v>
      </c>
      <c r="G209" s="23">
        <f t="shared" ca="1" si="16"/>
        <v>6.61892028341338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ca="1" si="13"/>
        <v>1.0338225290909011</v>
      </c>
      <c r="E210" s="23">
        <f t="shared" ca="1" si="14"/>
        <v>5.598092010598521E-2</v>
      </c>
      <c r="F210" s="23">
        <f t="shared" ca="1" si="15"/>
        <v>0.96586900239993378</v>
      </c>
      <c r="G210" s="23">
        <f t="shared" ca="1" si="16"/>
        <v>6.6084383380377503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ca="1" si="13"/>
        <v>1.0351762769063859</v>
      </c>
      <c r="E211" s="23">
        <f t="shared" ca="1" si="14"/>
        <v>5.8485004199909499E-2</v>
      </c>
      <c r="F211" s="23">
        <f t="shared" ca="1" si="15"/>
        <v>0.96448096999018229</v>
      </c>
      <c r="G211" s="23">
        <f t="shared" ca="1" si="16"/>
        <v>6.5980792251435272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ca="1" si="13"/>
        <v>1.0365118537323292</v>
      </c>
      <c r="E212" s="23">
        <f t="shared" ca="1" si="14"/>
        <v>6.0979017908170417E-2</v>
      </c>
      <c r="F212" s="23">
        <f t="shared" ca="1" si="15"/>
        <v>0.96310904018737675</v>
      </c>
      <c r="G212" s="23">
        <f t="shared" ca="1" si="16"/>
        <v>6.5878402886386107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ca="1" si="13"/>
        <v>1.0378295833253099</v>
      </c>
      <c r="E213" s="23">
        <f t="shared" ca="1" si="14"/>
        <v>6.3463096102004499E-2</v>
      </c>
      <c r="F213" s="23">
        <f t="shared" ca="1" si="15"/>
        <v>0.9617528664324323</v>
      </c>
      <c r="G213" s="23">
        <f t="shared" ca="1" si="16"/>
        <v>6.5777189420958679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ca="1" si="13"/>
        <v>1.0391297822633392</v>
      </c>
      <c r="E214" s="23">
        <f t="shared" ca="1" si="14"/>
        <v>6.5937371254937427E-2</v>
      </c>
      <c r="F214" s="23">
        <f t="shared" ca="1" si="15"/>
        <v>0.96041211120890546</v>
      </c>
      <c r="G214" s="23">
        <f t="shared" ca="1" si="16"/>
        <v>6.5677126665748808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ca="1" si="13"/>
        <v>1.0404127601360211</v>
      </c>
      <c r="E215" s="23">
        <f t="shared" ca="1" si="14"/>
        <v>6.8401973495830659E-2</v>
      </c>
      <c r="F215" s="23">
        <f t="shared" ca="1" si="15"/>
        <v>0.9590864457617333</v>
      </c>
      <c r="G215" s="23">
        <f t="shared" ca="1" si="16"/>
        <v>6.5578190085228432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ca="1" si="13"/>
        <v>1.0416788197288582</v>
      </c>
      <c r="E216" s="23">
        <f t="shared" ca="1" si="14"/>
        <v>7.0857030660526218E-2</v>
      </c>
      <c r="F216" s="23">
        <f t="shared" ca="1" si="15"/>
        <v>0.95777554982614366</v>
      </c>
      <c r="G216" s="23">
        <f t="shared" ca="1" si="16"/>
        <v>6.5480355777513797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ca="1" si="13"/>
        <v>1.0429282572019143</v>
      </c>
      <c r="E217" s="23">
        <f t="shared" ca="1" si="14"/>
        <v>7.3302668342131991E-2</v>
      </c>
      <c r="F217" s="23">
        <f t="shared" ca="1" si="15"/>
        <v>0.95647911136632036</v>
      </c>
      <c r="G217" s="23">
        <f t="shared" ca="1" si="16"/>
        <v>6.5383600454861588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ca="1" si="13"/>
        <v>1.0441613622630261</v>
      </c>
      <c r="E218" s="23">
        <f t="shared" ca="1" si="14"/>
        <v>7.5739009939989638E-2</v>
      </c>
      <c r="F218" s="23">
        <f t="shared" ca="1" si="15"/>
        <v>0.95519682632342373</v>
      </c>
      <c r="G218" s="23">
        <f t="shared" ca="1" si="16"/>
        <v>6.5287901424863302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ca="1" si="13"/>
        <v>1.0453784183357553</v>
      </c>
      <c r="E219" s="23">
        <f t="shared" ca="1" si="14"/>
        <v>7.816617670736567E-2</v>
      </c>
      <c r="F219" s="23">
        <f t="shared" ca="1" si="15"/>
        <v>0.95392839837259158</v>
      </c>
      <c r="G219" s="23">
        <f t="shared" ca="1" si="16"/>
        <v>6.5193236572309825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ca="1" si="13"/>
        <v>1.0465797027222616</v>
      </c>
      <c r="E220" s="23">
        <f t="shared" ca="1" si="14"/>
        <v>8.0584287797902429E-2</v>
      </c>
      <c r="F220" s="23">
        <f t="shared" ca="1" si="15"/>
        <v>0.95267353868855453</v>
      </c>
      <c r="G220" s="23">
        <f t="shared" ca="1" si="16"/>
        <v>6.5099584341698895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ca="1" si="19">1+$E$14/$E$13*(1-$C$19^2/C221^2)</f>
        <v>1.0477654867612742</v>
      </c>
      <c r="E221" s="23">
        <f t="shared" ref="E221:E289" ca="1" si="20">$C$20*(C221/$C$19-$C$19/C221)</f>
        <v>8.299346031086953E-2</v>
      </c>
      <c r="F221" s="23">
        <f t="shared" ca="1" si="15"/>
        <v>0.9514319657195166</v>
      </c>
      <c r="G221" s="23">
        <f t="shared" ca="1" si="16"/>
        <v>6.5006923720359495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ca="1" si="19"/>
        <v>1.048936035981324</v>
      </c>
      <c r="E222" s="23">
        <f t="shared" ca="1" si="20"/>
        <v>8.5393809335248483E-2</v>
      </c>
      <c r="F222" s="23">
        <f t="shared" ref="F222:F284" ca="1" si="21">(D222^2+E222^2)^0.5/(D222^2+E222^2)</f>
        <v>0.95020340496898059</v>
      </c>
      <c r="G222" s="23">
        <f t="shared" ref="G222:G285" ca="1" si="22">F222*$C$22/$C$12-$C$3</f>
        <v>6.4915234222169085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ca="1" si="19"/>
        <v>1.0500916102494053</v>
      </c>
      <c r="E223" s="23">
        <f t="shared" ca="1" si="20"/>
        <v>8.7785447992687962E-2</v>
      </c>
      <c r="F223" s="23">
        <f t="shared" ca="1" si="21"/>
        <v>0.94898758878518974</v>
      </c>
      <c r="G223" s="23">
        <f t="shared" ca="1" si="22"/>
        <v>6.4824495871839298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ca="1" si="19"/>
        <v>1.0512324639152164</v>
      </c>
      <c r="E224" s="23">
        <f t="shared" ca="1" si="20"/>
        <v>9.0168487479361639E-2</v>
      </c>
      <c r="F224" s="23">
        <f t="shared" ca="1" si="21"/>
        <v>0.94778425615789086</v>
      </c>
      <c r="G224" s="23">
        <f t="shared" ca="1" si="22"/>
        <v>6.4734689189748034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ca="1" si="19"/>
        <v>1.0523588459511326</v>
      </c>
      <c r="E225" s="23">
        <f t="shared" ca="1" si="20"/>
        <v>9.2543037106762149E-2</v>
      </c>
      <c r="F225" s="23">
        <f t="shared" ca="1" si="21"/>
        <v>0.94659315252212961</v>
      </c>
      <c r="G225" s="23">
        <f t="shared" ca="1" si="22"/>
        <v>6.4645795177296419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ca="1" si="19"/>
        <v>1.0534710000880521</v>
      </c>
      <c r="E226" s="23">
        <f t="shared" ca="1" si="20"/>
        <v>9.4909204341462799E-2</v>
      </c>
      <c r="F226" s="23">
        <f t="shared" ca="1" si="21"/>
        <v>0.94541402956879916</v>
      </c>
      <c r="G226" s="23">
        <f t="shared" ca="1" si="22"/>
        <v>6.455779530276966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ca="1" si="19"/>
        <v>1.0545691649472559</v>
      </c>
      <c r="E227" s="23">
        <f t="shared" ca="1" si="20"/>
        <v>9.7267094843875537E-2</v>
      </c>
      <c r="F227" s="23">
        <f t="shared" ca="1" si="21"/>
        <v>0.94424664506167888</v>
      </c>
      <c r="G227" s="23">
        <f t="shared" ca="1" si="22"/>
        <v>6.4470671487682445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ca="1" si="19"/>
        <v>1.0556535741684143</v>
      </c>
      <c r="E228" s="23">
        <f t="shared" ca="1" si="20"/>
        <v>9.9616812506037683E-2</v>
      </c>
      <c r="F228" s="23">
        <f t="shared" ca="1" si="21"/>
        <v>0.94309076266071146</v>
      </c>
      <c r="G228" s="23">
        <f t="shared" ca="1" si="22"/>
        <v>6.438440609358973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ca="1" si="19"/>
        <v>1.056724456533866</v>
      </c>
      <c r="E229" s="23">
        <f t="shared" ca="1" si="20"/>
        <v>0.10195845948845228</v>
      </c>
      <c r="F229" s="23">
        <f t="shared" ca="1" si="21"/>
        <v>0.94194615175127683</v>
      </c>
      <c r="G229" s="23">
        <f t="shared" ca="1" si="22"/>
        <v>6.4298981909345247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ca="1" si="19"/>
        <v>1.0577820360892967</v>
      </c>
      <c r="E230" s="23">
        <f t="shared" ca="1" si="20"/>
        <v>0.10429213625601245</v>
      </c>
      <c r="F230" s="23">
        <f t="shared" ca="1" si="21"/>
        <v>0.94081258727922878</v>
      </c>
      <c r="G230" s="23">
        <f t="shared" ca="1" si="22"/>
        <v>6.4214382138789965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ca="1" si="19"/>
        <v>1.0588265322609325</v>
      </c>
      <c r="E231" s="23">
        <f t="shared" ca="1" si="20"/>
        <v>0.10661794161303452</v>
      </c>
      <c r="F231" s="23">
        <f t="shared" ca="1" si="21"/>
        <v>0.93968984959147706</v>
      </c>
      <c r="G231" s="23">
        <f t="shared" ca="1" si="22"/>
        <v>6.4130590388854518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ca="1" si="19"/>
        <v>1.0598581599693664</v>
      </c>
      <c r="E232" s="23">
        <f t="shared" ca="1" si="20"/>
        <v>0.1089359727374264</v>
      </c>
      <c r="F232" s="23">
        <f t="shared" ca="1" si="21"/>
        <v>0.93857772428189923</v>
      </c>
      <c r="G232" s="23">
        <f t="shared" ca="1" si="22"/>
        <v>6.4047590658059317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ca="1" si="19"/>
        <v>1.0608771297401245</v>
      </c>
      <c r="E233" s="23">
        <f t="shared" ca="1" si="20"/>
        <v>0.11124632521401545</v>
      </c>
      <c r="F233" s="23">
        <f t="shared" ca="1" si="21"/>
        <v>0.9374760020423818</v>
      </c>
      <c r="G233" s="23">
        <f t="shared" ca="1" si="22"/>
        <v>6.39653673253975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ca="1" si="19"/>
        <v>1.0618836478110794</v>
      </c>
      <c r="E234" s="23">
        <f t="shared" ca="1" si="20"/>
        <v>0.11354909306706058</v>
      </c>
      <c r="F234" s="23">
        <f t="shared" ca="1" si="21"/>
        <v>0.93638447851879592</v>
      </c>
      <c r="G234" s="23">
        <f t="shared" ca="1" si="22"/>
        <v>6.3883905139586226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ca="1" si="19"/>
        <v>1.0628779162368147</v>
      </c>
      <c r="E235" s="23">
        <f t="shared" ca="1" si="20"/>
        <v>0.11584436879197088</v>
      </c>
      <c r="F235" s="23">
        <f t="shared" ca="1" si="21"/>
        <v>0.93530295417171949</v>
      </c>
      <c r="G235" s="23">
        <f t="shared" ca="1" si="22"/>
        <v>6.3803189208672038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ca="1" si="19"/>
        <v>1.0638601329900372</v>
      </c>
      <c r="E236" s="23">
        <f t="shared" ca="1" si="20"/>
        <v>0.11813224338625396</v>
      </c>
      <c r="F236" s="23">
        <f t="shared" ca="1" si="21"/>
        <v>0.9342312341417317</v>
      </c>
      <c r="G236" s="23">
        <f t="shared" ca="1" si="22"/>
        <v>6.372320498997766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ca="1" si="19"/>
        <v>1.0648304920601319</v>
      </c>
      <c r="E237" s="23">
        <f t="shared" ca="1" si="20"/>
        <v>0.1204128063797158</v>
      </c>
      <c r="F237" s="23">
        <f t="shared" ca="1" si="21"/>
        <v>0.93316912811910424</v>
      </c>
      <c r="G237" s="23">
        <f t="shared" ca="1" si="22"/>
        <v>6.3643938280376826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ca="1" si="19"/>
        <v>1.0657891835489521</v>
      </c>
      <c r="E238" s="23">
        <f t="shared" ca="1" si="20"/>
        <v>0.12268614586393264</v>
      </c>
      <c r="F238" s="23">
        <f t="shared" ca="1" si="21"/>
        <v>0.93211645021772971</v>
      </c>
      <c r="G238" s="23">
        <f t="shared" ca="1" si="22"/>
        <v>6.35653752068853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ca="1" si="19"/>
        <v>1.0667363937639338</v>
      </c>
      <c r="E239" s="23">
        <f t="shared" ca="1" si="20"/>
        <v>0.12495234852101539</v>
      </c>
      <c r="F239" s="23">
        <f t="shared" ca="1" si="21"/>
        <v>0.9310730188531271</v>
      </c>
      <c r="G239" s="23">
        <f t="shared" ca="1" si="22"/>
        <v>6.3487502217556271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ca="1" si="19"/>
        <v>1.0676723053086175</v>
      </c>
      <c r="E240" s="23">
        <f t="shared" ca="1" si="20"/>
        <v>0.12721149965168679</v>
      </c>
      <c r="F240" s="23">
        <f t="shared" ca="1" si="21"/>
        <v>0.93003865662437657</v>
      </c>
      <c r="G240" s="23">
        <f t="shared" ca="1" si="22"/>
        <v>6.3410306072668954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ca="1" si="19"/>
        <v>1.0685970971706602</v>
      </c>
      <c r="E241" s="23">
        <f t="shared" ca="1" si="20"/>
        <v>0.12946368320268978</v>
      </c>
      <c r="F241" s="23">
        <f t="shared" ca="1" si="21"/>
        <v>0.92901319019983675</v>
      </c>
      <c r="G241" s="23">
        <f t="shared" ca="1" si="22"/>
        <v>6.3333773836199461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ca="1" si="19"/>
        <v>1.0695109448074187</v>
      </c>
      <c r="E242" s="23">
        <f t="shared" ca="1" si="20"/>
        <v>0.13170898179354612</v>
      </c>
      <c r="F242" s="23">
        <f t="shared" ca="1" si="21"/>
        <v>0.92799645020650889</v>
      </c>
      <c r="G242" s="23">
        <f t="shared" ca="1" si="22"/>
        <v>6.3257892867563852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ca="1" si="19"/>
        <v>1.070414020229177</v>
      </c>
      <c r="E243" s="23">
        <f t="shared" ca="1" si="20"/>
        <v>0.13394747674268276</v>
      </c>
      <c r="F243" s="23">
        <f t="shared" ca="1" si="21"/>
        <v>0.92698827112291438</v>
      </c>
      <c r="G243" s="23">
        <f t="shared" ca="1" si="22"/>
        <v>6.3182650813623491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ca="1" si="19"/>
        <v>1.0713064920800948</v>
      </c>
      <c r="E244" s="23">
        <f t="shared" ca="1" si="20"/>
        <v>0.13617924809294338</v>
      </c>
      <c r="F244" s="23">
        <f t="shared" ca="1" si="21"/>
        <v>0.92598849117535587</v>
      </c>
      <c r="G244" s="23">
        <f t="shared" ca="1" si="22"/>
        <v>6.3108035600942731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ca="1" si="19"/>
        <v>1.0721885257169466</v>
      </c>
      <c r="E245" s="23">
        <f t="shared" ca="1" si="20"/>
        <v>0.1384043746365024</v>
      </c>
      <c r="F245" s="23">
        <f t="shared" ca="1" si="21"/>
        <v>0.92499695223744383</v>
      </c>
      <c r="G245" s="23">
        <f t="shared" ca="1" si="22"/>
        <v>6.3034035428290505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ca="1" si="19"/>
        <v>1.0730602832857197</v>
      </c>
      <c r="E246" s="23">
        <f t="shared" ca="1" si="20"/>
        <v>0.14062293393919686</v>
      </c>
      <c r="F246" s="23">
        <f t="shared" ca="1" si="21"/>
        <v>0.92401349973276992</v>
      </c>
      <c r="G246" s="23">
        <f t="shared" ca="1" si="22"/>
        <v>6.2960638759376648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ca="1" si="19"/>
        <v>1.0739219237961399</v>
      </c>
      <c r="E247" s="23">
        <f t="shared" ca="1" si="20"/>
        <v>0.14283500236429253</v>
      </c>
      <c r="F247" s="23">
        <f t="shared" ca="1" si="21"/>
        <v>0.92303798254061198</v>
      </c>
      <c r="G247" s="23">
        <f t="shared" ca="1" si="22"/>
        <v>6.2887834315814493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ca="1" si="19"/>
        <v>1.0747736031941844</v>
      </c>
      <c r="E248" s="23">
        <f t="shared" ca="1" si="20"/>
        <v>0.14504065509569988</v>
      </c>
      <c r="F248" s="23">
        <f t="shared" ca="1" si="21"/>
        <v>0.92207025290456801</v>
      </c>
      <c r="G248" s="23">
        <f t="shared" ca="1" si="22"/>
        <v>6.2815611070302095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ca="1" si="19"/>
        <v>1.0756154744326472</v>
      </c>
      <c r="E249" s="23">
        <f t="shared" ca="1" si="20"/>
        <v>0.14723996616065368</v>
      </c>
      <c r="F249" s="23">
        <f t="shared" ca="1" si="21"/>
        <v>0.92111016634401099</v>
      </c>
      <c r="G249" s="23">
        <f t="shared" ca="1" si="22"/>
        <v>6.2743958240013953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ca="1" si="19"/>
        <v>1.0764476875398172</v>
      </c>
      <c r="E250" s="23">
        <f t="shared" ca="1" si="20"/>
        <v>0.14943300845187193</v>
      </c>
      <c r="F250" s="23">
        <f t="shared" ca="1" si="21"/>
        <v>0.92015758156826499</v>
      </c>
      <c r="G250" s="23">
        <f t="shared" ca="1" si="22"/>
        <v>6.2672865280195831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ca="1" si="19"/>
        <v>1.077270389686322</v>
      </c>
      <c r="E251" s="23">
        <f t="shared" ca="1" si="20"/>
        <v>0.15161985374920656</v>
      </c>
      <c r="F251" s="23">
        <f t="shared" ca="1" si="21"/>
        <v>0.91921236039341259</v>
      </c>
      <c r="G251" s="23">
        <f t="shared" ca="1" si="22"/>
        <v>6.2602321877955971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ca="1" si="19"/>
        <v>1.0780837252501978</v>
      </c>
      <c r="E252" s="23">
        <f t="shared" ca="1" si="20"/>
        <v>0.15380057274080047</v>
      </c>
      <c r="F252" s="23">
        <f t="shared" ca="1" si="21"/>
        <v>0.91827436766163328</v>
      </c>
      <c r="G252" s="23">
        <f t="shared" ca="1" si="22"/>
        <v>6.2532317946245168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ca="1" si="19"/>
        <v>1.0788878358802378</v>
      </c>
      <c r="E253" s="23">
        <f t="shared" ca="1" si="20"/>
        <v>0.15597523504376462</v>
      </c>
      <c r="F253" s="23">
        <f t="shared" ca="1" si="21"/>
        <v>0.91734347116299109</v>
      </c>
      <c r="G253" s="23">
        <f t="shared" ca="1" si="22"/>
        <v>6.2462843618019663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ca="1" si="19"/>
        <v>1.0796828605576678</v>
      </c>
      <c r="E254" s="23">
        <f t="shared" ca="1" si="20"/>
        <v>0.15814390922438529</v>
      </c>
      <c r="F254" s="23">
        <f t="shared" ca="1" si="21"/>
        <v>0.91641954155958505</v>
      </c>
      <c r="G254" s="23">
        <f t="shared" ca="1" si="22"/>
        <v>6.2393889240580362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ca="1" si="19"/>
        <v>1.0804689356562052</v>
      </c>
      <c r="E255" s="23">
        <f t="shared" ca="1" si="20"/>
        <v>0.16030666281787689</v>
      </c>
      <c r="F255" s="23">
        <f t="shared" ca="1" si="21"/>
        <v>0.91550245231197747</v>
      </c>
      <c r="G255" s="23">
        <f t="shared" ca="1" si="22"/>
        <v>6.2325445370082075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ca="1" si="19"/>
        <v>1.0812461950005434</v>
      </c>
      <c r="E256" s="23">
        <f t="shared" ca="1" si="20"/>
        <v>0.16246356234769027</v>
      </c>
      <c r="F256" s="23">
        <f t="shared" ca="1" si="21"/>
        <v>0.91459207960782829</v>
      </c>
      <c r="G256" s="23">
        <f t="shared" ca="1" si="22"/>
        <v>6.2257502766207375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ca="1" si="19"/>
        <v>1.0820147699233138</v>
      </c>
      <c r="E257" s="23">
        <f t="shared" ca="1" si="20"/>
        <v>0.16461467334438906</v>
      </c>
      <c r="F257" s="23">
        <f t="shared" ca="1" si="21"/>
        <v>0.91368830229265308</v>
      </c>
      <c r="G257" s="23">
        <f t="shared" ca="1" si="22"/>
        <v>6.2190052386998902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ca="1" si="19"/>
        <v>1.0827747893205664</v>
      </c>
      <c r="E258" s="23">
        <f t="shared" ca="1" si="20"/>
        <v>0.16676006036410465</v>
      </c>
      <c r="F258" s="23">
        <f t="shared" ca="1" si="21"/>
        <v>0.91279100180263761</v>
      </c>
      <c r="G258" s="23">
        <f t="shared" ca="1" si="22"/>
        <v>6.2123085383845318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ca="1" si="19"/>
        <v>1.0835263797058159</v>
      </c>
      <c r="E259" s="23">
        <f t="shared" ca="1" si="20"/>
        <v>0.16889978700658126</v>
      </c>
      <c r="F259" s="23">
        <f t="shared" ca="1" si="21"/>
        <v>0.9119000620994363</v>
      </c>
      <c r="G259" s="23">
        <f t="shared" ca="1" si="22"/>
        <v>6.2056593096615078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ca="1" si="19"/>
        <v>1.084269665262694</v>
      </c>
      <c r="E260" s="23">
        <f t="shared" ca="1" si="20"/>
        <v>0.17103391593282144</v>
      </c>
      <c r="F260" s="23">
        <f t="shared" ca="1" si="21"/>
        <v>0.91101536960688856</v>
      </c>
      <c r="G260" s="23">
        <f t="shared" ca="1" si="22"/>
        <v>6.1990567048933558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ca="1" si="19"/>
        <v>1.0850047678962491</v>
      </c>
      <c r="E261" s="23">
        <f t="shared" ca="1" si="20"/>
        <v>0.1731625088823428</v>
      </c>
      <c r="F261" s="23">
        <f t="shared" ca="1" si="21"/>
        <v>0.91013681314958761</v>
      </c>
      <c r="G261" s="23">
        <f t="shared" ca="1" si="22"/>
        <v>6.1924998943598331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ca="1" si="19"/>
        <v>1.0857318072829332</v>
      </c>
      <c r="E262" s="23">
        <f t="shared" ca="1" si="20"/>
        <v>0.17528562669005393</v>
      </c>
      <c r="F262" s="23">
        <f t="shared" ca="1" si="21"/>
        <v>0.9092642838932421</v>
      </c>
      <c r="G262" s="23">
        <f t="shared" ca="1" si="22"/>
        <v>6.1859880658128228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ca="1" si="19"/>
        <v>1.0864509009193144</v>
      </c>
      <c r="E263" s="23">
        <f t="shared" ca="1" si="20"/>
        <v>0.17740332930276329</v>
      </c>
      <c r="F263" s="23">
        <f t="shared" ca="1" si="21"/>
        <v>0.90839767528676729</v>
      </c>
      <c r="G263" s="23">
        <f t="shared" ca="1" si="22"/>
        <v>6.179520424044151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ca="1" si="19"/>
        <v>1.0871621641695499</v>
      </c>
      <c r="E264" s="23">
        <f t="shared" ca="1" si="20"/>
        <v>0.17951567579532529</v>
      </c>
      <c r="F264" s="23">
        <f t="shared" ca="1" si="21"/>
        <v>0.9075368830060514</v>
      </c>
      <c r="G264" s="23">
        <f t="shared" ca="1" si="22"/>
        <v>6.1730961904659107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ca="1" si="19"/>
        <v>1.0878657103116602</v>
      </c>
      <c r="E265" s="23">
        <f t="shared" ca="1" si="20"/>
        <v>0.18162272438643728</v>
      </c>
      <c r="F265" s="23">
        <f t="shared" ca="1" si="21"/>
        <v>0.90668180489934014</v>
      </c>
      <c r="G265" s="23">
        <f t="shared" ca="1" si="22"/>
        <v>6.166714602702851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ca="1" si="19"/>
        <v>1.0885616505826339</v>
      </c>
      <c r="E266" s="23">
        <f t="shared" ca="1" si="20"/>
        <v>0.18372453245409329</v>
      </c>
      <c r="F266" s="23">
        <f t="shared" ca="1" si="21"/>
        <v>0.90583234093418541</v>
      </c>
      <c r="G266" s="23">
        <f t="shared" ca="1" si="22"/>
        <v>6.160374914196451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ca="1" si="19"/>
        <v>1.0892500942223986</v>
      </c>
      <c r="E267" s="23">
        <f t="shared" ca="1" si="20"/>
        <v>0.18582115655070455</v>
      </c>
      <c r="F267" s="23">
        <f t="shared" ca="1" si="21"/>
        <v>0.90498839314590918</v>
      </c>
      <c r="G267" s="23">
        <f t="shared" ca="1" si="22"/>
        <v>6.1540763938202963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ca="1" si="19"/>
        <v>1.0899311485166925</v>
      </c>
      <c r="E268" s="23">
        <f t="shared" ca="1" si="20"/>
        <v>0.18791265241789545</v>
      </c>
      <c r="F268" s="23">
        <f t="shared" ca="1" si="21"/>
        <v>0.90414986558753185</v>
      </c>
      <c r="G268" s="23">
        <f t="shared" ca="1" si="22"/>
        <v>6.1478183255063845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ca="1" si="19"/>
        <v>1.0906049188388638</v>
      </c>
      <c r="E269" s="23">
        <f t="shared" ca="1" si="20"/>
        <v>0.18999907500098107</v>
      </c>
      <c r="F269" s="23">
        <f t="shared" ca="1" si="21"/>
        <v>0.90331666428111579</v>
      </c>
      <c r="G269" s="23">
        <f t="shared" ca="1" si="22"/>
        <v>6.1416000078819977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ca="1" si="19"/>
        <v>1.0912715086906326</v>
      </c>
      <c r="E270" s="23">
        <f t="shared" ca="1" si="20"/>
        <v>0.19208047846313694</v>
      </c>
      <c r="F270" s="23">
        <f t="shared" ca="1" si="21"/>
        <v>0.90248869717048175</v>
      </c>
      <c r="G270" s="23">
        <f t="shared" ca="1" si="22"/>
        <v>6.1354207539168124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ca="1" si="19"/>
        <v>1.0919310197418417</v>
      </c>
      <c r="E271" s="23">
        <f t="shared" ca="1" si="20"/>
        <v>0.19415691619926645</v>
      </c>
      <c r="F271" s="23">
        <f t="shared" ca="1" si="21"/>
        <v>0.90166587407525034</v>
      </c>
      <c r="G271" s="23">
        <f t="shared" ca="1" si="22"/>
        <v>6.1292798905799097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ca="1" si="19"/>
        <v>1.0925835518692262</v>
      </c>
      <c r="E272" s="23">
        <f t="shared" ca="1" si="20"/>
        <v>0.19622844084957514</v>
      </c>
      <c r="F272" s="23">
        <f t="shared" ca="1" si="21"/>
        <v>0.90084810664616843</v>
      </c>
      <c r="G272" s="23">
        <f t="shared" ca="1" si="22"/>
        <v>6.1231767585063617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ca="1" si="19"/>
        <v>1.0932292031942292</v>
      </c>
      <c r="E273" s="23">
        <f t="shared" ca="1" si="20"/>
        <v>0.19829510431285657</v>
      </c>
      <c r="F273" s="23">
        <f t="shared" ca="1" si="21"/>
        <v>0.90003530832167822</v>
      </c>
      <c r="G273" s="23">
        <f t="shared" ca="1" si="22"/>
        <v>6.1171107116731065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ca="1" si="19"/>
        <v>1.0938680701198906</v>
      </c>
      <c r="E274" s="23">
        <f t="shared" ca="1" si="20"/>
        <v>0.20035695775950058</v>
      </c>
      <c r="F274" s="23">
        <f t="shared" ca="1" si="21"/>
        <v>0.89922739428568943</v>
      </c>
      <c r="G274" s="23">
        <f t="shared" ca="1" si="22"/>
        <v>6.1110811170837884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ca="1" si="19"/>
        <v>1.0945002473668337</v>
      </c>
      <c r="E275" s="23">
        <f t="shared" ca="1" si="20"/>
        <v>0.20241405164422718</v>
      </c>
      <c r="F275" s="23">
        <f t="shared" ca="1" si="21"/>
        <v>0.89842428142651776</v>
      </c>
      <c r="G275" s="23">
        <f t="shared" ca="1" si="22"/>
        <v>6.1050873544623148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ca="1" si="19"/>
        <v>1.0951258280083769</v>
      </c>
      <c r="E276" s="23">
        <f t="shared" ca="1" si="20"/>
        <v>0.20446643571855472</v>
      </c>
      <c r="F276" s="23">
        <f t="shared" ca="1" si="21"/>
        <v>0.89762588829694911</v>
      </c>
      <c r="G276" s="23">
        <f t="shared" ca="1" si="22"/>
        <v>6.0991288159548072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ca="1" si="19"/>
        <v>1.0957449035047928</v>
      </c>
      <c r="E277" s="23">
        <f t="shared" ca="1" si="20"/>
        <v>0.20651415904300813</v>
      </c>
      <c r="F277" s="23">
        <f t="shared" ca="1" si="21"/>
        <v>0.89683213507540005</v>
      </c>
      <c r="G277" s="23">
        <f t="shared" ca="1" si="22"/>
        <v>6.0932049058397313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ca="1" si="19"/>
        <v>1.0963575637367384</v>
      </c>
      <c r="E278" s="23">
        <f t="shared" ca="1" si="20"/>
        <v>0.20855726999907392</v>
      </c>
      <c r="F278" s="23">
        <f t="shared" ca="1" si="21"/>
        <v>0.89604294352813385</v>
      </c>
      <c r="G278" s="23">
        <f t="shared" ca="1" si="22"/>
        <v>6.0873150402459144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ca="1" si="19"/>
        <v>1.096963897037881</v>
      </c>
      <c r="E279" s="23">
        <f t="shared" ca="1" si="20"/>
        <v>0.21059581630090798</v>
      </c>
      <c r="F279" s="23">
        <f t="shared" ca="1" si="21"/>
        <v>0.89525823697250373</v>
      </c>
      <c r="G279" s="23">
        <f t="shared" ca="1" si="22"/>
        <v>6.0814586468782235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ca="1" si="19"/>
        <v>1.0975639902267391</v>
      </c>
      <c r="E280" s="23">
        <f t="shared" ca="1" si="20"/>
        <v>0.21262984500680121</v>
      </c>
      <c r="F280" s="23">
        <f t="shared" ca="1" si="21"/>
        <v>0.89447794024118932</v>
      </c>
      <c r="G280" s="23">
        <f t="shared" ca="1" si="22"/>
        <v>6.0756351647506515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ca="1" si="19"/>
        <v>1.0981579286377636</v>
      </c>
      <c r="E281" s="23">
        <f t="shared" ca="1" si="20"/>
        <v>0.21465940253041069</v>
      </c>
      <c r="F281" s="23">
        <f t="shared" ca="1" si="21"/>
        <v>0.89370197964739451</v>
      </c>
      <c r="G281" s="23">
        <f t="shared" ca="1" si="22"/>
        <v>6.0698440439265857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ca="1" si="19"/>
        <v>1.0987457961516744</v>
      </c>
      <c r="E282" s="23">
        <f t="shared" ca="1" si="20"/>
        <v>0.21668453465175974</v>
      </c>
      <c r="F282" s="23">
        <f t="shared" ca="1" si="21"/>
        <v>0.8929302829509822</v>
      </c>
      <c r="G282" s="23">
        <f t="shared" ca="1" si="22"/>
        <v>6.0640847452660704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ca="1" si="19"/>
        <v>1.0993276752250798</v>
      </c>
      <c r="E283" s="23">
        <f t="shared" ca="1" si="20"/>
        <v>0.21870528652801427</v>
      </c>
      <c r="F283" s="23">
        <f t="shared" ca="1" si="21"/>
        <v>0.89216277932550769</v>
      </c>
      <c r="G283" s="23">
        <f t="shared" ca="1" si="22"/>
        <v>6.0583567401797627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ca="1" si="19"/>
        <v>1.0999036469193904</v>
      </c>
      <c r="E284" s="23">
        <f t="shared" ca="1" si="20"/>
        <v>0.22072170270403962</v>
      </c>
      <c r="F284" s="23">
        <f t="shared" ca="1" si="21"/>
        <v>0.8913993993261351</v>
      </c>
      <c r="G284" s="23">
        <f t="shared" ca="1" si="22"/>
        <v>6.0526595103894962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 ca="1">1+$E$14/$E$13*(1-$C$19^2/C285^2)</f>
        <v>1.1004737909290536</v>
      </c>
      <c r="E285" s="23">
        <f t="shared" ca="1" si="20"/>
        <v>0.22273382712274353</v>
      </c>
      <c r="F285" s="23">
        <f ca="1">(D285^2+E285^2)^0.5/(D285^2+E285^2)</f>
        <v>0.89064007485839813</v>
      </c>
      <c r="G285" s="23">
        <f t="shared" ca="1" si="22"/>
        <v>6.0469925476951296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 ca="1">1+$E$14/$E$13*(1-$C$19^2/C286^2)</f>
        <v>1.1010381856091218</v>
      </c>
      <c r="E286" s="23">
        <f t="shared" ca="1" si="20"/>
        <v>0.22474170313521002</v>
      </c>
      <c r="F286" s="23">
        <f ca="1">(D286^2+E286^2)^0.5/(D286^2+E286^2)</f>
        <v>0.88988473914778998</v>
      </c>
      <c r="G286" s="23">
        <f ca="1">F286*$C$22/$C$12-$C$3</f>
        <v>6.0413553537475986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 ca="1">1+$E$14/$E$13*(1-$C$19^2/C287^2)</f>
        <v>1.101596908002175</v>
      </c>
      <c r="E287" s="23">
        <f t="shared" ca="1" si="20"/>
        <v>0.22674537351062951</v>
      </c>
      <c r="F287" s="23">
        <f ca="1">(D287^2+E287^2)^0.5/(D287^2+E287^2)</f>
        <v>0.88913332671014811</v>
      </c>
      <c r="G287" s="23">
        <f ca="1">F287*$C$22/$C$12-$C$3</f>
        <v>6.0357474398278876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 ca="1">1+$E$14/$E$13*(1-$C$19^2/C288^2)</f>
        <v>1.1021500338646137</v>
      </c>
      <c r="E288" s="23">
        <f t="shared" ca="1" si="20"/>
        <v>0.22874488044602917</v>
      </c>
      <c r="F288" s="23">
        <f ca="1">(D288^2+E288^2)^0.5/(D288^2+E288^2)</f>
        <v>0.88838577332281787</v>
      </c>
      <c r="G288" s="23">
        <f ca="1">F288*$C$22/$C$12-$C$3</f>
        <v>6.03016832663182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 ca="1">1+$E$14/$E$13*(1-$C$19^2/C289^2)</f>
        <v>1.1026976376923399</v>
      </c>
      <c r="E289" s="23">
        <f t="shared" ca="1" si="20"/>
        <v>0.23074026557580918</v>
      </c>
      <c r="F289" s="23">
        <f ca="1">(D289^2+E289^2)^0.5/(D289^2+E289^2)</f>
        <v>0.88764201599656511</v>
      </c>
      <c r="G289" s="23">
        <f ca="1">F289*$C$22/$C$12-$C$3</f>
        <v>6.0246175440604413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ca="1" si="25">1+$E$14/$E$13*(1-$C$19^2/C290^2)</f>
        <v>1.1032397927458404</v>
      </c>
      <c r="E290" s="23">
        <f t="shared" ref="E290:E353" ca="1" si="26">$C$20*(C290/$C$19-$C$19/C290)</f>
        <v>0.23273156998108865</v>
      </c>
      <c r="F290" s="23">
        <f t="shared" ref="F290:F353" ca="1" si="27">(D290^2+E290^2)^0.5/(D290^2+E290^2)</f>
        <v>0.88690199294822103</v>
      </c>
      <c r="G290" s="23">
        <f t="shared" ref="G290:G353" ca="1" si="28">F290*$C$22/$C$12-$C$3</f>
        <v>6.0190946310158564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ca="1" si="25"/>
        <v>1.1037765710746925</v>
      </c>
      <c r="E291" s="23">
        <f t="shared" ca="1" si="26"/>
        <v>0.23471883419886599</v>
      </c>
      <c r="F291" s="23">
        <f t="shared" ca="1" si="27"/>
        <v>0.88616564357403105</v>
      </c>
      <c r="G291" s="23">
        <f t="shared" ca="1" si="28"/>
        <v>6.0135991352023321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ca="1" si="25"/>
        <v>1.1043080435415011</v>
      </c>
      <c r="E292" s="23">
        <f t="shared" ca="1" si="26"/>
        <v>0.23670209823099767</v>
      </c>
      <c r="F292" s="23">
        <f t="shared" ca="1" si="27"/>
        <v>0.88543290842369438</v>
      </c>
      <c r="G292" s="23">
        <f t="shared" ca="1" si="28"/>
        <v>6.0081306129325522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ca="1" si="25"/>
        <v>1.1048342798452884</v>
      </c>
      <c r="E293" s="23">
        <f t="shared" ca="1" si="26"/>
        <v>0.23868140155299988</v>
      </c>
      <c r="F293" s="23">
        <f t="shared" ca="1" si="27"/>
        <v>0.88470372917506768</v>
      </c>
      <c r="G293" s="23">
        <f t="shared" ca="1" si="28"/>
        <v>6.0026886289388202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ca="1" si="25"/>
        <v>1.105355348544345</v>
      </c>
      <c r="E294" s="23">
        <f t="shared" ca="1" si="26"/>
        <v>0.24065678312267721</v>
      </c>
      <c r="F294" s="23">
        <f t="shared" ca="1" si="27"/>
        <v>0.88397804860951568</v>
      </c>
      <c r="G294" s="23">
        <f t="shared" ca="1" si="28"/>
        <v>5.997272756189103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ca="1" si="25"/>
        <v>1.1058713170785628</v>
      </c>
      <c r="E295" s="23">
        <f t="shared" ca="1" si="26"/>
        <v>0.24262828138858181</v>
      </c>
      <c r="F295" s="23">
        <f t="shared" ca="1" si="27"/>
        <v>0.88325581058788982</v>
      </c>
      <c r="G295" s="23">
        <f t="shared" ca="1" si="28"/>
        <v>5.9918825757077547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ca="1" si="25"/>
        <v>1.1063822517912547</v>
      </c>
      <c r="E296" s="23">
        <f t="shared" ca="1" si="26"/>
        <v>0.24459593429830759</v>
      </c>
      <c r="F296" s="23">
        <f t="shared" ca="1" si="27"/>
        <v>0.88253696002711668</v>
      </c>
      <c r="G296" s="23">
        <f t="shared" ca="1" si="28"/>
        <v>5.986517676400787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ca="1" si="25"/>
        <v>1.1068882179504838</v>
      </c>
      <c r="E297" s="23">
        <f t="shared" ca="1" si="26"/>
        <v>0.24655977930662237</v>
      </c>
      <c r="F297" s="23">
        <f t="shared" ca="1" si="27"/>
        <v>0.88182144287737785</v>
      </c>
      <c r="G297" s="23">
        <f t="shared" ca="1" si="28"/>
        <v>5.9811776548855651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ca="1" si="25"/>
        <v>1.1073892797699068</v>
      </c>
      <c r="E298" s="23">
        <f t="shared" ca="1" si="26"/>
        <v>0.24851985338344298</v>
      </c>
      <c r="F298" s="23">
        <f t="shared" ca="1" si="27"/>
        <v>0.88110920609986432</v>
      </c>
      <c r="G298" s="23">
        <f t="shared" ca="1" si="28"/>
        <v>5.9758621153247837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ca="1" si="25"/>
        <v>1.1078855004291499</v>
      </c>
      <c r="E299" s="23">
        <f t="shared" ca="1" si="26"/>
        <v>0.25047619302165486</v>
      </c>
      <c r="F299" s="23">
        <f t="shared" ca="1" si="27"/>
        <v>0.88040019764508926</v>
      </c>
      <c r="G299" s="23">
        <f t="shared" ca="1" si="28"/>
        <v>5.9705706692646103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ca="1" si="25"/>
        <v>1.1083769420937253</v>
      </c>
      <c r="E300" s="23">
        <f t="shared" ca="1" si="26"/>
        <v>0.25242883424478146</v>
      </c>
      <c r="F300" s="23">
        <f t="shared" ca="1" si="27"/>
        <v>0.87969436643174181</v>
      </c>
      <c r="G300" s="23">
        <f t="shared" ca="1" si="28"/>
        <v>5.9653029354768652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ca="1" si="25"/>
        <v>1.1088636659345019</v>
      </c>
      <c r="E301" s="23">
        <f t="shared" ca="1" si="26"/>
        <v>0.25437781261450632</v>
      </c>
      <c r="F301" s="23">
        <f t="shared" ca="1" si="27"/>
        <v>0.87899166232606818</v>
      </c>
      <c r="G301" s="23">
        <f t="shared" ca="1" si="28"/>
        <v>5.9600585398051455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ca="1" si="25"/>
        <v>1.1093457321467421</v>
      </c>
      <c r="E302" s="23">
        <f t="shared" ca="1" si="26"/>
        <v>0.25632316323805043</v>
      </c>
      <c r="F302" s="23">
        <f t="shared" ca="1" si="27"/>
        <v>0.87829203612176343</v>
      </c>
      <c r="G302" s="23">
        <f t="shared" ca="1" si="28"/>
        <v>5.9548371150147492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ca="1" si="25"/>
        <v>1.1098231999687131</v>
      </c>
      <c r="E303" s="23">
        <f t="shared" ca="1" si="26"/>
        <v>0.25826492077540936</v>
      </c>
      <c r="F303" s="23">
        <f t="shared" ca="1" si="27"/>
        <v>0.87759543952036079</v>
      </c>
      <c r="G303" s="23">
        <f t="shared" ca="1" si="28"/>
        <v>5.9496383006463196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ca="1" si="25"/>
        <v>1.1102961276998879</v>
      </c>
      <c r="E304" s="23">
        <f t="shared" ca="1" si="26"/>
        <v>0.26020311944645153</v>
      </c>
      <c r="F304" s="23">
        <f t="shared" ca="1" si="27"/>
        <v>0.87690182511210246</v>
      </c>
      <c r="G304" s="23">
        <f t="shared" ca="1" si="28"/>
        <v>5.9444617428730799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ca="1" si="25"/>
        <v>1.1107645727187407</v>
      </c>
      <c r="E305" s="23">
        <f t="shared" ca="1" si="26"/>
        <v>0.26213779303788221</v>
      </c>
      <c r="F305" s="23">
        <f t="shared" ca="1" si="27"/>
        <v>0.87621114635728103</v>
      </c>
      <c r="G305" s="23">
        <f t="shared" ca="1" si="28"/>
        <v>5.939307094361582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ca="1" si="25"/>
        <v>1.1112285915001525</v>
      </c>
      <c r="E306" s="23">
        <f t="shared" ca="1" si="26"/>
        <v>0.26406897491007647</v>
      </c>
      <c r="F306" s="23">
        <f t="shared" ca="1" si="27"/>
        <v>0.87552335756803523</v>
      </c>
      <c r="G306" s="23">
        <f t="shared" ca="1" si="28"/>
        <v>5.9341740141358441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ca="1" si="25"/>
        <v>1.111688239632433</v>
      </c>
      <c r="E307" s="23">
        <f t="shared" ca="1" si="26"/>
        <v>0.26599669800378184</v>
      </c>
      <c r="F307" s="23">
        <f t="shared" ca="1" si="27"/>
        <v>0.87483841389058958</v>
      </c>
      <c r="G307" s="23">
        <f t="shared" ca="1" si="28"/>
        <v>5.9290621674448047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ca="1" si="25"/>
        <v>1.1121435718339689</v>
      </c>
      <c r="E308" s="23">
        <f t="shared" ca="1" si="26"/>
        <v>0.26792099484669568</v>
      </c>
      <c r="F308" s="23">
        <f t="shared" ca="1" si="27"/>
        <v>0.87415627128792539</v>
      </c>
      <c r="G308" s="23">
        <f t="shared" ca="1" si="28"/>
        <v>5.9239712256329904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ca="1" si="25"/>
        <v>1.1125946419695112</v>
      </c>
      <c r="E309" s="23">
        <f t="shared" ca="1" si="26"/>
        <v>0.26984189755991905</v>
      </c>
      <c r="F309" s="23">
        <f t="shared" ca="1" si="27"/>
        <v>0.87347688652286803</v>
      </c>
      <c r="G309" s="23">
        <f t="shared" ca="1" si="28"/>
        <v>5.9189008660142957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ca="1" si="25"/>
        <v>1.1130415030661041</v>
      </c>
      <c r="E310" s="23">
        <f t="shared" ca="1" si="26"/>
        <v>0.27175943786429041</v>
      </c>
      <c r="F310" s="23">
        <f t="shared" ca="1" si="27"/>
        <v>0.87280021714158451</v>
      </c>
      <c r="G310" s="23">
        <f t="shared" ca="1" si="28"/>
        <v>5.9138507717488196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ca="1" si="25"/>
        <v>1.1134842073286717</v>
      </c>
      <c r="E311" s="23">
        <f t="shared" ca="1" si="26"/>
        <v>0.27367364708660014</v>
      </c>
      <c r="F311" s="23">
        <f t="shared" ca="1" si="27"/>
        <v>0.87212622145747476</v>
      </c>
      <c r="G311" s="23">
        <f t="shared" ca="1" si="28"/>
        <v>5.9088206317226497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ca="1" si="25"/>
        <v>1.1139228061552646</v>
      </c>
      <c r="E312" s="23">
        <f t="shared" ca="1" si="26"/>
        <v>0.27558455616569089</v>
      </c>
      <c r="F312" s="23">
        <f t="shared" ca="1" si="27"/>
        <v>0.8714548585354478</v>
      </c>
      <c r="G312" s="23">
        <f t="shared" ca="1" si="28"/>
        <v>5.9038101404305054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ca="1" si="25"/>
        <v>1.1143573501519801</v>
      </c>
      <c r="E313" s="23">
        <f t="shared" ca="1" si="26"/>
        <v>0.27749219565844441</v>
      </c>
      <c r="F313" s="23">
        <f t="shared" ca="1" si="27"/>
        <v>0.87078608817657421</v>
      </c>
      <c r="G313" s="23">
        <f t="shared" ca="1" si="28"/>
        <v>5.8988189978612047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ca="1" si="25"/>
        <v>1.1147878891475598</v>
      </c>
      <c r="E314" s="23">
        <f t="shared" ca="1" si="26"/>
        <v>0.27939659574565756</v>
      </c>
      <c r="F314" s="23">
        <f t="shared" ca="1" si="27"/>
        <v>0.87011987090309961</v>
      </c>
      <c r="G314" s="23">
        <f t="shared" ca="1" si="28"/>
        <v>5.8938469093858057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ca="1" si="25"/>
        <v>1.1152144722076742</v>
      </c>
      <c r="E315" s="23">
        <f t="shared" ca="1" si="26"/>
        <v>0.28129778623781082</v>
      </c>
      <c r="F315" s="23">
        <f t="shared" ca="1" si="27"/>
        <v>0.8694561679438163</v>
      </c>
      <c r="G315" s="23">
        <f t="shared" ca="1" si="28"/>
        <v>5.8888935856484466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ca="1" si="25"/>
        <v>1.1156371476489038</v>
      </c>
      <c r="E316" s="23">
        <f t="shared" ca="1" si="26"/>
        <v>0.28319579658073057</v>
      </c>
      <c r="F316" s="23">
        <f t="shared" ca="1" si="27"/>
        <v>0.86879494121977563</v>
      </c>
      <c r="G316" s="23">
        <f t="shared" ca="1" si="28"/>
        <v>5.8839587424597051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ca="1" si="25"/>
        <v>1.1160559630524198</v>
      </c>
      <c r="E317" s="23">
        <f t="shared" ca="1" si="26"/>
        <v>0.2850906558611474</v>
      </c>
      <c r="F317" s="23">
        <f t="shared" ca="1" si="27"/>
        <v>0.868136153330338</v>
      </c>
      <c r="G317" s="23">
        <f t="shared" ca="1" si="28"/>
        <v>5.87904210069249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ca="1" si="25"/>
        <v>1.1164709652773763</v>
      </c>
      <c r="E318" s="23">
        <f t="shared" ca="1" si="26"/>
        <v>0.28698239281215432</v>
      </c>
      <c r="F318" s="23">
        <f t="shared" ca="1" si="27"/>
        <v>0.8674797675395487</v>
      </c>
      <c r="G318" s="23">
        <f t="shared" ca="1" si="28"/>
        <v>5.8741433861803651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ca="1" si="25"/>
        <v>1.1168822004740175</v>
      </c>
      <c r="E319" s="23">
        <f t="shared" ca="1" si="26"/>
        <v>0.28887103581856366</v>
      </c>
      <c r="F319" s="23">
        <f t="shared" ca="1" si="27"/>
        <v>0.86682574776283117</v>
      </c>
      <c r="G319" s="23">
        <f t="shared" ca="1" si="28"/>
        <v>5.8692623296182314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ca="1" si="25"/>
        <v>1.1172897140965088</v>
      </c>
      <c r="E320" s="23">
        <f t="shared" ca="1" si="26"/>
        <v>0.29075661292216981</v>
      </c>
      <c r="F320" s="23">
        <f t="shared" ca="1" si="27"/>
        <v>0.86617405855398821</v>
      </c>
      <c r="G320" s="23">
        <f t="shared" ca="1" si="28"/>
        <v>5.8643986664653225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ca="1" si="25"/>
        <v>1.117693550915497</v>
      </c>
      <c r="E321" s="23">
        <f t="shared" ca="1" si="26"/>
        <v>0.29263915182691363</v>
      </c>
      <c r="F321" s="23">
        <f t="shared" ca="1" si="27"/>
        <v>0.86552466509250592</v>
      </c>
      <c r="G321" s="23">
        <f t="shared" ca="1" si="28"/>
        <v>5.8595521368504491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ca="1" si="25"/>
        <v>1.1180937550304082</v>
      </c>
      <c r="E322" s="23">
        <f t="shared" ca="1" si="26"/>
        <v>0.29451867990395592</v>
      </c>
      <c r="F322" s="23">
        <f t="shared" ca="1" si="27"/>
        <v>0.86487753317114902</v>
      </c>
      <c r="G322" s="23">
        <f t="shared" ca="1" si="28"/>
        <v>5.8547224854794182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ca="1" si="25"/>
        <v>1.1184903698814874</v>
      </c>
      <c r="E323" s="23">
        <f t="shared" ca="1" si="26"/>
        <v>0.29639522419665937</v>
      </c>
      <c r="F323" s="23">
        <f t="shared" ca="1" si="27"/>
        <v>0.86423262918384081</v>
      </c>
      <c r="G323" s="23">
        <f t="shared" ca="1" si="28"/>
        <v>5.8499094615445832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ca="1" si="25"/>
        <v>1.1188834382615864</v>
      </c>
      <c r="E324" s="23">
        <f t="shared" ca="1" si="26"/>
        <v>0.29826881142548073</v>
      </c>
      <c r="F324" s="23">
        <f t="shared" ca="1" si="27"/>
        <v>0.86358992011382252</v>
      </c>
      <c r="G324" s="23">
        <f t="shared" ca="1" si="28"/>
        <v>5.8451128186364736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ca="1" si="25"/>
        <v>1.1192730023277078</v>
      </c>
      <c r="E325" s="23">
        <f t="shared" ca="1" si="26"/>
        <v>0.30013946799277608</v>
      </c>
      <c r="F325" s="23">
        <f t="shared" ca="1" si="27"/>
        <v>0.86294937352208045</v>
      </c>
      <c r="G325" s="23">
        <f t="shared" ca="1" si="28"/>
        <v>5.8403323146574246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ca="1" si="25"/>
        <v>1.1196591036123091</v>
      </c>
      <c r="E326" s="23">
        <f t="shared" ca="1" si="26"/>
        <v>0.30200721998752056</v>
      </c>
      <c r="F326" s="23">
        <f t="shared" ca="1" si="27"/>
        <v>0.86231095753603793</v>
      </c>
      <c r="G326" s="23">
        <f t="shared" ca="1" si="28"/>
        <v>5.8355677117371831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ca="1" si="25"/>
        <v>1.1200417830343723</v>
      </c>
      <c r="E327" s="23">
        <f t="shared" ca="1" si="26"/>
        <v>0.30387209318994363</v>
      </c>
      <c r="F327" s="23">
        <f t="shared" ca="1" si="27"/>
        <v>0.86167464083850298</v>
      </c>
      <c r="G327" s="23">
        <f t="shared" ca="1" si="28"/>
        <v>5.8308187761504247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ca="1" si="25"/>
        <v>1.1204210809102462</v>
      </c>
      <c r="E328" s="23">
        <f t="shared" ca="1" si="26"/>
        <v>0.30573411307608378</v>
      </c>
      <c r="F328" s="23">
        <f t="shared" ca="1" si="27"/>
        <v>0.86104039265686516</v>
      </c>
      <c r="G328" s="23">
        <f t="shared" ca="1" si="28"/>
        <v>5.826085278236123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ca="1" si="25"/>
        <v>1.1207970369642648</v>
      </c>
      <c r="E329" s="23">
        <f t="shared" ca="1" si="26"/>
        <v>0.30759330482226105</v>
      </c>
      <c r="F329" s="23">
        <f t="shared" ca="1" si="27"/>
        <v>0.8604081827525365</v>
      </c>
      <c r="G329" s="23">
        <f t="shared" ca="1" si="28"/>
        <v>5.821366992318751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ca="1" si="25"/>
        <v>1.1211696903391499</v>
      </c>
      <c r="E330" s="23">
        <f t="shared" ca="1" si="26"/>
        <v>0.30944969330947231</v>
      </c>
      <c r="F330" s="23">
        <f t="shared" ca="1" si="27"/>
        <v>0.859777981410628</v>
      </c>
      <c r="G330" s="23">
        <f t="shared" ca="1" si="28"/>
        <v>5.8166636966312311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ca="1" si="25"/>
        <v>1.1215390796061986</v>
      </c>
      <c r="E331" s="23">
        <f t="shared" ca="1" si="26"/>
        <v>0.31130330312770826</v>
      </c>
      <c r="F331" s="23">
        <f t="shared" ca="1" si="27"/>
        <v>0.85914975942985772</v>
      </c>
      <c r="G331" s="23">
        <f t="shared" ca="1" si="28"/>
        <v>5.8119751732396221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ca="1" si="25"/>
        <v>1.1219052427752656</v>
      </c>
      <c r="E332" s="23">
        <f t="shared" ca="1" si="26"/>
        <v>0.31315415858019641</v>
      </c>
      <c r="F332" s="23">
        <f t="shared" ca="1" si="27"/>
        <v>0.85852348811268264</v>
      </c>
      <c r="G332" s="23">
        <f t="shared" ca="1" si="28"/>
        <v>5.8073012079694655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ca="1" si="25"/>
        <v>1.1222682173045402</v>
      </c>
      <c r="E333" s="23">
        <f t="shared" ca="1" si="26"/>
        <v>0.31500228368756772</v>
      </c>
      <c r="F333" s="23">
        <f t="shared" ca="1" si="27"/>
        <v>0.85789913925565231</v>
      </c>
      <c r="G333" s="23">
        <f t="shared" ca="1" si="28"/>
        <v>5.8026415903337982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ca="1" si="25"/>
        <v>1.1226280401101281</v>
      </c>
      <c r="E334" s="23">
        <f t="shared" ca="1" si="26"/>
        <v>0.31684770219195435</v>
      </c>
      <c r="F334" s="23">
        <f t="shared" ca="1" si="27"/>
        <v>0.85727668513997113</v>
      </c>
      <c r="G334" s="23">
        <f t="shared" ca="1" si="28"/>
        <v>5.7979961134627143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ca="1" si="25"/>
        <v>1.1229847475754364</v>
      </c>
      <c r="E335" s="23">
        <f t="shared" ca="1" si="26"/>
        <v>0.31869043756101162</v>
      </c>
      <c r="F335" s="23">
        <f t="shared" ca="1" si="27"/>
        <v>0.85665609852227387</v>
      </c>
      <c r="G335" s="23">
        <f t="shared" ca="1" si="28"/>
        <v>5.7933645740345234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ca="1" si="25"/>
        <v>1.1233383755603734</v>
      </c>
      <c r="E336" s="23">
        <f t="shared" ca="1" si="26"/>
        <v>0.3205305129918754</v>
      </c>
      <c r="F336" s="23">
        <f t="shared" ca="1" si="27"/>
        <v>0.85603735262559921</v>
      </c>
      <c r="G336" s="23">
        <f t="shared" ca="1" si="28"/>
        <v>5.788746772208385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ca="1" si="25"/>
        <v>1.1236889594103587</v>
      </c>
      <c r="E337" s="23">
        <f t="shared" ca="1" si="26"/>
        <v>0.32236795141504704</v>
      </c>
      <c r="F337" s="23">
        <f t="shared" ca="1" si="27"/>
        <v>0.85542042113056627</v>
      </c>
      <c r="G337" s="23">
        <f t="shared" ca="1" si="28"/>
        <v>5.7841425115584544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ca="1" si="25"/>
        <v>1.1240365339651581</v>
      </c>
      <c r="E338" s="23">
        <f t="shared" ca="1" si="26"/>
        <v>0.32420277549821469</v>
      </c>
      <c r="F338" s="23">
        <f t="shared" ca="1" si="27"/>
        <v>0.85480527816673724</v>
      </c>
      <c r="G338" s="23">
        <f t="shared" ca="1" si="28"/>
        <v>5.7795515990094213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ca="1" si="25"/>
        <v>1.1243811335675382</v>
      </c>
      <c r="E339" s="23">
        <f t="shared" ca="1" si="26"/>
        <v>0.3260350076500067</v>
      </c>
      <c r="F339" s="23">
        <f t="shared" ca="1" si="27"/>
        <v>0.85419189830417397</v>
      </c>
      <c r="G339" s="23">
        <f t="shared" ca="1" si="28"/>
        <v>5.7749738447735002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ca="1" si="25"/>
        <v>1.1247227920717502</v>
      </c>
      <c r="E340" s="23">
        <f t="shared" ca="1" si="26"/>
        <v>0.32786467002368302</v>
      </c>
      <c r="F340" s="23">
        <f t="shared" ca="1" si="27"/>
        <v>0.85358025654517389</v>
      </c>
      <c r="G340" s="23">
        <f t="shared" ca="1" si="28"/>
        <v>5.7704090622887474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ca="1" si="25"/>
        <v>1.1250615428518453</v>
      </c>
      <c r="E341" s="23">
        <f t="shared" ca="1" si="26"/>
        <v>0.32969178452076126</v>
      </c>
      <c r="F341" s="23">
        <f t="shared" ca="1" si="27"/>
        <v>0.85297032831618569</v>
      </c>
      <c r="G341" s="23">
        <f t="shared" ca="1" si="28"/>
        <v>5.7658570681587298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ca="1" si="25"/>
        <v>1.1253974188098246</v>
      </c>
      <c r="E342" s="23">
        <f t="shared" ca="1" si="26"/>
        <v>0.3315163727945839</v>
      </c>
      <c r="F342" s="23">
        <f t="shared" ca="1" si="27"/>
        <v>0.85236208945990011</v>
      </c>
      <c r="G342" s="23">
        <f t="shared" ca="1" si="28"/>
        <v>5.7613176820934981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ca="1" si="25"/>
        <v>1.1257304523836291</v>
      </c>
      <c r="E343" s="23">
        <f t="shared" ca="1" si="26"/>
        <v>0.33333845625382275</v>
      </c>
      <c r="F343" s="23">
        <f t="shared" ca="1" si="27"/>
        <v>0.85175551622750778</v>
      </c>
      <c r="G343" s="23">
        <f t="shared" ca="1" si="28"/>
        <v>5.7567907268518042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ca="1" si="25"/>
        <v>1.1260606755549722</v>
      </c>
      <c r="E344" s="23">
        <f t="shared" ca="1" si="26"/>
        <v>0.33515805606592441</v>
      </c>
      <c r="F344" s="23">
        <f t="shared" ca="1" si="27"/>
        <v>0.8511505852711263</v>
      </c>
      <c r="G344" s="23">
        <f t="shared" ca="1" si="28"/>
        <v>5.7522760281845819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ca="1" si="25"/>
        <v>1.1263881198570171</v>
      </c>
      <c r="E345" s="23">
        <f t="shared" ca="1" si="26"/>
        <v>0.3369751931605004</v>
      </c>
      <c r="F345" s="23">
        <f t="shared" ca="1" si="27"/>
        <v>0.85054727363638616</v>
      </c>
      <c r="G345" s="23">
        <f t="shared" ca="1" si="28"/>
        <v>5.7477734147796182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ca="1" si="25"/>
        <v>1.126712816381906</v>
      </c>
      <c r="E346" s="23">
        <f t="shared" ca="1" si="26"/>
        <v>0.33878988823265516</v>
      </c>
      <c r="F346" s="23">
        <f t="shared" ca="1" si="27"/>
        <v>0.84994555875517519</v>
      </c>
      <c r="G346" s="23">
        <f t="shared" ca="1" si="28"/>
        <v>5.7432827182074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ca="1" si="25"/>
        <v>1.1270347957881406</v>
      </c>
      <c r="E347" s="23">
        <f t="shared" ca="1" si="26"/>
        <v>0.34060216174626434</v>
      </c>
      <c r="F347" s="23">
        <f t="shared" ca="1" si="27"/>
        <v>0.84934541843853684</v>
      </c>
      <c r="G347" s="23">
        <f t="shared" ca="1" si="28"/>
        <v>5.7388037728681169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ca="1" si="25"/>
        <v>1.1273540883078186</v>
      </c>
      <c r="E348" s="23">
        <f t="shared" ca="1" si="26"/>
        <v>0.34241203393719283</v>
      </c>
      <c r="F348" s="23">
        <f t="shared" ca="1" si="27"/>
        <v>0.84874683086971903</v>
      </c>
      <c r="G348" s="23">
        <f t="shared" ca="1" si="28"/>
        <v>5.7343364159397776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ca="1" si="25"/>
        <v>1.1276707237537329</v>
      </c>
      <c r="E349" s="23">
        <f t="shared" ca="1" si="26"/>
        <v>0.34421952481646334</v>
      </c>
      <c r="F349" s="23">
        <f t="shared" ca="1" si="27"/>
        <v>0.84814977459736773</v>
      </c>
      <c r="G349" s="23">
        <f t="shared" ca="1" si="28"/>
        <v>5.7298804873274198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ca="1" si="25"/>
        <v>1.1279847315263285</v>
      </c>
      <c r="E350" s="23">
        <f t="shared" ca="1" si="26"/>
        <v>0.34602465417336892</v>
      </c>
      <c r="F350" s="23">
        <f t="shared" ca="1" si="27"/>
        <v>0.84755422852886508</v>
      </c>
      <c r="G350" s="23">
        <f t="shared" ca="1" si="28"/>
        <v>5.7254358296133869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ca="1" si="25"/>
        <v>1.1282961406205287</v>
      </c>
      <c r="E351" s="23">
        <f t="shared" ca="1" si="26"/>
        <v>0.34782744157853746</v>
      </c>
      <c r="F351" s="23">
        <f t="shared" ca="1" si="27"/>
        <v>0.84696017192380613</v>
      </c>
      <c r="G351" s="23">
        <f t="shared" ca="1" si="28"/>
        <v>5.721002288008644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ca="1" si="25"/>
        <v>1.1286049796324291</v>
      </c>
      <c r="E352" s="23">
        <f t="shared" ca="1" si="26"/>
        <v>0.34962790638694163</v>
      </c>
      <c r="F352" s="23">
        <f t="shared" ca="1" si="27"/>
        <v>0.84636758438761128</v>
      </c>
      <c r="G352" s="23">
        <f t="shared" ca="1" si="28"/>
        <v>5.7165797103051084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ca="1" si="25"/>
        <v>1.1289112767658613</v>
      </c>
      <c r="E353" s="23">
        <f t="shared" ca="1" si="26"/>
        <v>0.3514260677408626</v>
      </c>
      <c r="F353" s="23">
        <f t="shared" ca="1" si="27"/>
        <v>0.84577644586527279</v>
      </c>
      <c r="G353" s="23">
        <f t="shared" ca="1" si="28"/>
        <v>5.712167946828977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ca="1" si="31">1+$E$14/$E$13*(1-$C$19^2/C354^2)</f>
        <v>1.1292150598388342</v>
      </c>
      <c r="E354" s="23">
        <f t="shared" ref="E354:E417" ca="1" si="32">$C$20*(C354/$C$19-$C$19/C354)</f>
        <v>0.35322194457280287</v>
      </c>
      <c r="F354" s="23">
        <f t="shared" ref="F354:F417" ca="1" si="33">(D354^2+E354^2)^0.5/(D354^2+E354^2)</f>
        <v>0.8451867366352287</v>
      </c>
      <c r="G354" s="23">
        <f t="shared" ref="G354:G417" ca="1" si="34">F354*$C$22/$C$12-$C$3</f>
        <v>5.7077668503950072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ca="1" si="31"/>
        <v>1.1295163562898476</v>
      </c>
      <c r="E355" s="23">
        <f t="shared" ca="1" si="32"/>
        <v>0.35501555560835246</v>
      </c>
      <c r="F355" s="23">
        <f t="shared" ca="1" si="33"/>
        <v>0.84459843730336615</v>
      </c>
      <c r="G355" s="23">
        <f t="shared" ca="1" si="34"/>
        <v>5.7033762762617624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ca="1" si="31"/>
        <v>1.1298151931840912</v>
      </c>
      <c r="E356" s="23">
        <f t="shared" ca="1" si="32"/>
        <v>0.35680691936900794</v>
      </c>
      <c r="F356" s="23">
        <f t="shared" ca="1" si="33"/>
        <v>0.84401152879714547</v>
      </c>
      <c r="G356" s="23">
        <f t="shared" ca="1" si="34"/>
        <v>5.6989960820877599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ca="1" si="31"/>
        <v>1.1301115972195204</v>
      </c>
      <c r="E357" s="23">
        <f t="shared" ca="1" si="32"/>
        <v>0.35859605417494483</v>
      </c>
      <c r="F357" s="23">
        <f t="shared" ca="1" si="33"/>
        <v>0.84342599235984705</v>
      </c>
      <c r="G357" s="23">
        <f t="shared" ca="1" si="34"/>
        <v>5.694626127888534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ca="1" si="31"/>
        <v>1.1304055947328211</v>
      </c>
      <c r="E358" s="23">
        <f t="shared" ca="1" si="32"/>
        <v>0.36038297814774634</v>
      </c>
      <c r="F358" s="23">
        <f t="shared" ca="1" si="33"/>
        <v>0.84284180954493393</v>
      </c>
      <c r="G358" s="23">
        <f t="shared" ca="1" si="34"/>
        <v>5.6902662759945608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ca="1" si="31"/>
        <v>1.1306972117052596</v>
      </c>
      <c r="E359" s="23">
        <f t="shared" ca="1" si="32"/>
        <v>0.36216770921308633</v>
      </c>
      <c r="F359" s="23">
        <f t="shared" ca="1" si="33"/>
        <v>0.84225896221053143</v>
      </c>
      <c r="G359" s="23">
        <f t="shared" ca="1" si="34"/>
        <v>5.685916391010065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ca="1" si="31"/>
        <v>1.130986473768423</v>
      </c>
      <c r="E360" s="23">
        <f t="shared" ca="1" si="32"/>
        <v>0.3639502651033707</v>
      </c>
      <c r="F360" s="23">
        <f t="shared" ca="1" si="33"/>
        <v>0.84167743251401717</v>
      </c>
      <c r="G360" s="23">
        <f t="shared" ca="1" si="34"/>
        <v>5.6815763397726347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ca="1" si="31"/>
        <v>1.1312734062098511</v>
      </c>
      <c r="E361" s="23">
        <f t="shared" ca="1" si="32"/>
        <v>0.36573066336033316</v>
      </c>
      <c r="F361" s="23">
        <f t="shared" ca="1" si="33"/>
        <v>0.84109720290672285</v>
      </c>
      <c r="G361" s="23">
        <f t="shared" ca="1" si="34"/>
        <v>5.6772459913136899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ca="1" si="31"/>
        <v>1.1315580339785636</v>
      </c>
      <c r="E362" s="23">
        <f t="shared" ca="1" si="32"/>
        <v>0.36750892133759328</v>
      </c>
      <c r="F362" s="23">
        <f t="shared" ca="1" si="33"/>
        <v>0.84051825612874098</v>
      </c>
      <c r="G362" s="23">
        <f t="shared" ca="1" si="34"/>
        <v>5.672925216819718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ca="1" si="31"/>
        <v>1.1318403816904845</v>
      </c>
      <c r="E363" s="23">
        <f t="shared" ca="1" si="32"/>
        <v>0.36928505620316987</v>
      </c>
      <c r="F363" s="23">
        <f t="shared" ca="1" si="33"/>
        <v>0.83994057520383725</v>
      </c>
      <c r="G363" s="23">
        <f t="shared" ca="1" si="34"/>
        <v>5.6686138895943055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ca="1" si="31"/>
        <v>1.1321204736337629</v>
      </c>
      <c r="E364" s="23">
        <f t="shared" ca="1" si="32"/>
        <v>0.3710590849419565</v>
      </c>
      <c r="F364" s="23">
        <f t="shared" ca="1" si="33"/>
        <v>0.83936414343446597</v>
      </c>
      <c r="G364" s="23">
        <f t="shared" ca="1" si="34"/>
        <v>5.664311885020938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ca="1" si="31"/>
        <v>1.1323983337739973</v>
      </c>
      <c r="E365" s="23">
        <f t="shared" ca="1" si="32"/>
        <v>0.37283102435815618</v>
      </c>
      <c r="F365" s="23">
        <f t="shared" ca="1" si="33"/>
        <v>0.83878894439688345</v>
      </c>
      <c r="G365" s="23">
        <f t="shared" ca="1" si="34"/>
        <v>5.6600190805265296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ca="1" si="31"/>
        <v>1.1326739857593628</v>
      </c>
      <c r="E366" s="23">
        <f t="shared" ca="1" si="32"/>
        <v>0.37460089107767824</v>
      </c>
      <c r="F366" s="23">
        <f t="shared" ca="1" si="33"/>
        <v>0.83821496193636047</v>
      </c>
      <c r="G366" s="23">
        <f t="shared" ca="1" si="34"/>
        <v>5.6557353555456942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ca="1" si="31"/>
        <v>1.1329474529256414</v>
      </c>
      <c r="E367" s="23">
        <f t="shared" ca="1" si="32"/>
        <v>0.37636870155049629</v>
      </c>
      <c r="F367" s="23">
        <f t="shared" ca="1" si="33"/>
        <v>0.83764218016249015</v>
      </c>
      <c r="G367" s="23">
        <f t="shared" ca="1" si="34"/>
        <v>5.6514605914857263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ca="1" si="31"/>
        <v>1.1332187583011624</v>
      </c>
      <c r="E368" s="23">
        <f t="shared" ca="1" si="32"/>
        <v>0.37813447205296935</v>
      </c>
      <c r="F368" s="23">
        <f t="shared" ca="1" si="33"/>
        <v>0.83707058344458685</v>
      </c>
      <c r="G368" s="23">
        <f t="shared" ca="1" si="34"/>
        <v>5.6471946716922625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ca="1" si="31"/>
        <v>1.13348792461165</v>
      </c>
      <c r="E369" s="23">
        <f t="shared" ca="1" si="32"/>
        <v>0.37989821869012647</v>
      </c>
      <c r="F369" s="23">
        <f t="shared" ca="1" si="33"/>
        <v>0.8365001564071789</v>
      </c>
      <c r="G369" s="23">
        <f t="shared" ca="1" si="34"/>
        <v>5.6429374814156432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ca="1" si="31"/>
        <v>1.1337549742849822</v>
      </c>
      <c r="E370" s="23">
        <f t="shared" ca="1" si="32"/>
        <v>0.38165995739791514</v>
      </c>
      <c r="F370" s="23">
        <f t="shared" ca="1" si="33"/>
        <v>0.83593088392558879</v>
      </c>
      <c r="G370" s="23">
        <f t="shared" ca="1" si="34"/>
        <v>5.6386889077779268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ca="1" si="31"/>
        <v>1.1340199294558633</v>
      </c>
      <c r="E371" s="23">
        <f t="shared" ca="1" si="32"/>
        <v>0.38341970394541408</v>
      </c>
      <c r="F371" s="23">
        <f t="shared" ca="1" si="33"/>
        <v>0.83536275112159997</v>
      </c>
      <c r="G371" s="23">
        <f t="shared" ca="1" si="34"/>
        <v>5.6344488397405499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ca="1" si="31"/>
        <v>1.1342828119704107</v>
      </c>
      <c r="E372" s="23">
        <f t="shared" ca="1" si="32"/>
        <v>0.38517747393701207</v>
      </c>
      <c r="F372" s="23">
        <f t="shared" ca="1" si="33"/>
        <v>0.83479574335920959</v>
      </c>
      <c r="G372" s="23">
        <f t="shared" ca="1" si="34"/>
        <v>5.630217168072627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ca="1" si="31"/>
        <v>1.1345436433906575</v>
      </c>
      <c r="E373" s="23">
        <f t="shared" ca="1" si="32"/>
        <v>0.38693328281455186</v>
      </c>
      <c r="F373" s="23">
        <f t="shared" ca="1" si="33"/>
        <v>0.83422984624046359</v>
      </c>
      <c r="G373" s="23">
        <f t="shared" ca="1" si="34"/>
        <v>5.6259937853198752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ca="1" si="31"/>
        <v>1.1348024449989751</v>
      </c>
      <c r="E374" s="23">
        <f t="shared" ca="1" si="32"/>
        <v>0.38868714585944208</v>
      </c>
      <c r="F374" s="23">
        <f t="shared" ca="1" si="33"/>
        <v>0.83366504560137356</v>
      </c>
      <c r="G374" s="23">
        <f t="shared" ca="1" si="34"/>
        <v>5.6217785857741305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ca="1" si="31"/>
        <v>1.1350592378024136</v>
      </c>
      <c r="E375" s="23">
        <f t="shared" ca="1" si="32"/>
        <v>0.39043907819473389</v>
      </c>
      <c r="F375" s="23">
        <f t="shared" ca="1" si="33"/>
        <v>0.83310132750791244</v>
      </c>
      <c r="G375" s="23">
        <f t="shared" ca="1" si="34"/>
        <v>5.6175714654434712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ca="1" si="31"/>
        <v>1.1353140425369657</v>
      </c>
      <c r="E376" s="23">
        <f t="shared" ca="1" si="32"/>
        <v>0.3921890947871689</v>
      </c>
      <c r="F376" s="23">
        <f t="shared" ca="1" si="33"/>
        <v>0.83253867825208794</v>
      </c>
      <c r="G376" s="23">
        <f t="shared" ca="1" si="34"/>
        <v>5.6133723220229079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ca="1" si="31"/>
        <v>1.1355668796717522</v>
      </c>
      <c r="E377" s="23">
        <f t="shared" ca="1" si="32"/>
        <v>0.3939372104491915</v>
      </c>
      <c r="F377" s="23">
        <f t="shared" ca="1" si="33"/>
        <v>0.83197708434809159</v>
      </c>
      <c r="G377" s="23">
        <f t="shared" ca="1" si="34"/>
        <v>5.6091810548656467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ca="1" si="31"/>
        <v>1.1358177694131337</v>
      </c>
      <c r="E378" s="23">
        <f t="shared" ca="1" si="32"/>
        <v>0.39568343984093357</v>
      </c>
      <c r="F378" s="23">
        <f t="shared" ca="1" si="33"/>
        <v>0.83141653252852377</v>
      </c>
      <c r="G378" s="23">
        <f t="shared" ca="1" si="34"/>
        <v>5.604997564954914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ca="1" si="31"/>
        <v>1.1360667317087467</v>
      </c>
      <c r="E379" s="23">
        <f t="shared" ca="1" si="32"/>
        <v>0.39742779747216656</v>
      </c>
      <c r="F379" s="23">
        <f t="shared" ca="1" si="33"/>
        <v>0.83085700974068832</v>
      </c>
      <c r="G379" s="23">
        <f t="shared" ca="1" si="34"/>
        <v>5.6008217548763035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ca="1" si="31"/>
        <v>1.1363137862514701</v>
      </c>
      <c r="E380" s="23">
        <f t="shared" ca="1" si="32"/>
        <v>0.39917029770422413</v>
      </c>
      <c r="F380" s="23">
        <f t="shared" ca="1" si="33"/>
        <v>0.83029850314296039</v>
      </c>
      <c r="G380" s="23">
        <f t="shared" ca="1" si="34"/>
        <v>5.5966535287906689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ca="1" si="31"/>
        <v>1.1365589524833188</v>
      </c>
      <c r="E381" s="23">
        <f t="shared" ca="1" si="32"/>
        <v>0.40091095475189598</v>
      </c>
      <c r="F381" s="23">
        <f t="shared" ca="1" si="33"/>
        <v>0.8297410001012222</v>
      </c>
      <c r="G381" s="23">
        <f t="shared" ca="1" si="34"/>
        <v>5.5924927924075236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ca="1" si="31"/>
        <v>1.1368022495992687</v>
      </c>
      <c r="E382" s="23">
        <f t="shared" ca="1" si="32"/>
        <v>0.40264978268529189</v>
      </c>
      <c r="F382" s="23">
        <f t="shared" ca="1" si="33"/>
        <v>0.82918448818536905</v>
      </c>
      <c r="G382" s="23">
        <f t="shared" ca="1" si="34"/>
        <v>5.5883394529589623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ca="1" si="31"/>
        <v>1.1370436965510144</v>
      </c>
      <c r="E383" s="23">
        <f t="shared" ca="1" si="32"/>
        <v>0.40438679543167805</v>
      </c>
      <c r="F383" s="23">
        <f t="shared" ca="1" si="33"/>
        <v>0.82862895516587798</v>
      </c>
      <c r="G383" s="23">
        <f t="shared" ca="1" si="34"/>
        <v>5.5841934191740537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ca="1" si="31"/>
        <v>1.1372833120506596</v>
      </c>
      <c r="E384" s="23">
        <f t="shared" ca="1" si="32"/>
        <v>0.40612200677728472</v>
      </c>
      <c r="F384" s="23">
        <f t="shared" ca="1" si="33"/>
        <v>0.82807438901044528</v>
      </c>
      <c r="G384" s="23">
        <f t="shared" ca="1" si="34"/>
        <v>5.5800546012537495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ca="1" si="31"/>
        <v>1.1375211145743425</v>
      </c>
      <c r="E385" s="23">
        <f t="shared" ca="1" si="32"/>
        <v>0.40785543036908772</v>
      </c>
      <c r="F385" s="23">
        <f t="shared" ca="1" si="33"/>
        <v>0.82752077788068468</v>
      </c>
      <c r="G385" s="23">
        <f t="shared" ca="1" si="34"/>
        <v>5.575922910846236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ca="1" si="31"/>
        <v>1.1377571223657981</v>
      </c>
      <c r="E386" s="23">
        <f t="shared" ca="1" si="32"/>
        <v>0.40958707971656122</v>
      </c>
      <c r="F386" s="23">
        <f t="shared" ca="1" si="33"/>
        <v>0.82696811012888927</v>
      </c>
      <c r="G386" s="23">
        <f t="shared" ca="1" si="34"/>
        <v>5.5717982610227708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ca="1" si="31"/>
        <v>1.1379913534398571</v>
      </c>
      <c r="E387" s="23">
        <f t="shared" ca="1" si="32"/>
        <v>0.4113169681934068</v>
      </c>
      <c r="F387" s="23">
        <f t="shared" ca="1" si="33"/>
        <v>0.82641637429485326</v>
      </c>
      <c r="G387" s="23">
        <f t="shared" ca="1" si="34"/>
        <v>5.5676805662539648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ca="1" si="31"/>
        <v>1.1382238255858836</v>
      </c>
      <c r="E388" s="23">
        <f t="shared" ca="1" si="32"/>
        <v>0.41304510903925268</v>
      </c>
      <c r="F388" s="23">
        <f t="shared" ca="1" si="33"/>
        <v>0.82586555910275417</v>
      </c>
      <c r="G388" s="23">
        <f t="shared" ca="1" si="34"/>
        <v>5.5635697423865098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ca="1" si="31"/>
        <v>1.1384545563711526</v>
      </c>
      <c r="E389" s="23">
        <f t="shared" ca="1" si="32"/>
        <v>0.41477151536133183</v>
      </c>
      <c r="F389" s="23">
        <f t="shared" ca="1" si="33"/>
        <v>0.82531565345809299</v>
      </c>
      <c r="G389" s="23">
        <f t="shared" ca="1" si="34"/>
        <v>5.5594657066203448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ca="1" si="31"/>
        <v>1.1386835631441699</v>
      </c>
      <c r="E390" s="23">
        <f t="shared" ca="1" si="32"/>
        <v>0.41649620013613076</v>
      </c>
      <c r="F390" s="23">
        <f t="shared" ca="1" si="33"/>
        <v>0.82476664644469044</v>
      </c>
      <c r="G390" s="23">
        <f t="shared" ca="1" si="34"/>
        <v>5.5553683774862392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ca="1" si="31"/>
        <v>1.1389108630379319</v>
      </c>
      <c r="E391" s="23">
        <f t="shared" ca="1" si="32"/>
        <v>0.41821917621101778</v>
      </c>
      <c r="F391" s="23">
        <f t="shared" ca="1" si="33"/>
        <v>0.82421852732174006</v>
      </c>
      <c r="G391" s="23">
        <f t="shared" ca="1" si="34"/>
        <v>5.5512776748237984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ca="1" si="31"/>
        <v>1.1391364729731313</v>
      </c>
      <c r="E392" s="23">
        <f t="shared" ca="1" si="32"/>
        <v>0.41994045630584292</v>
      </c>
      <c r="F392" s="23">
        <f t="shared" ca="1" si="33"/>
        <v>0.82367128552091584</v>
      </c>
      <c r="G392" s="23">
        <f t="shared" ca="1" si="34"/>
        <v>5.5471935197598743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ca="1" si="31"/>
        <v>1.1393604096613059</v>
      </c>
      <c r="E393" s="23">
        <f t="shared" ca="1" si="32"/>
        <v>0.42166005301451787</v>
      </c>
      <c r="F393" s="23">
        <f t="shared" ca="1" si="33"/>
        <v>0.82312491064353177</v>
      </c>
      <c r="G393" s="23">
        <f t="shared" ca="1" si="34"/>
        <v>5.5431158346873755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ca="1" si="31"/>
        <v>1.1395826896079326</v>
      </c>
      <c r="E394" s="23">
        <f t="shared" ca="1" si="32"/>
        <v>0.4233779788065693</v>
      </c>
      <c r="F394" s="23">
        <f t="shared" ca="1" si="33"/>
        <v>0.82257939245775702</v>
      </c>
      <c r="G394" s="23">
        <f t="shared" ca="1" si="34"/>
        <v>5.539044543244473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ca="1" si="31"/>
        <v>1.1398033291154706</v>
      </c>
      <c r="E395" s="23">
        <f t="shared" ca="1" si="32"/>
        <v>0.42509424602867202</v>
      </c>
      <c r="F395" s="23">
        <f t="shared" ca="1" si="33"/>
        <v>0.82203472089587781</v>
      </c>
      <c r="G395" s="23">
        <f t="shared" ca="1" si="34"/>
        <v>5.5349795702941735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ca="1" si="31"/>
        <v>1.1400223442863482</v>
      </c>
      <c r="E396" s="23">
        <f t="shared" ca="1" si="32"/>
        <v>0.4268088669061576</v>
      </c>
      <c r="F396" s="23">
        <f t="shared" ca="1" si="33"/>
        <v>0.82149088605161302</v>
      </c>
      <c r="G396" s="23">
        <f t="shared" ca="1" si="34"/>
        <v>5.5309208419042797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ca="1" si="31"/>
        <v>1.140239751025903</v>
      </c>
      <c r="E397" s="23">
        <f t="shared" ca="1" si="32"/>
        <v>0.42852185354450051</v>
      </c>
      <c r="F397" s="23">
        <f t="shared" ca="1" si="33"/>
        <v>0.82094787817747739</v>
      </c>
      <c r="G397" s="23">
        <f t="shared" ca="1" si="34"/>
        <v>5.5268682853277147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ca="1" si="31"/>
        <v>1.140455565045269</v>
      </c>
      <c r="E398" s="23">
        <f t="shared" ca="1" si="32"/>
        <v>0.43023321793078562</v>
      </c>
      <c r="F398" s="23">
        <f t="shared" ca="1" si="33"/>
        <v>0.82040568768219302</v>
      </c>
      <c r="G398" s="23">
        <f t="shared" ca="1" si="34"/>
        <v>5.5228218289832043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ca="1" si="31"/>
        <v>1.1406698018642141</v>
      </c>
      <c r="E399" s="23">
        <f t="shared" ca="1" si="32"/>
        <v>0.43194297193514924</v>
      </c>
      <c r="F399" s="23">
        <f t="shared" ca="1" si="33"/>
        <v>0.81986430512814745</v>
      </c>
      <c r="G399" s="23">
        <f t="shared" ca="1" si="34"/>
        <v>5.5187814024363009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ca="1" si="31"/>
        <v>1.1408824768139321</v>
      </c>
      <c r="E400" s="23">
        <f t="shared" ca="1" si="32"/>
        <v>0.43365112731220468</v>
      </c>
      <c r="F400" s="23">
        <f t="shared" ca="1" si="33"/>
        <v>0.81932372122889807</v>
      </c>
      <c r="G400" s="23">
        <f t="shared" ca="1" si="34"/>
        <v>5.5147469363807673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ca="1" si="31"/>
        <v>1.141093605039784</v>
      </c>
      <c r="E401" s="23">
        <f t="shared" ca="1" si="32"/>
        <v>0.43535769570244132</v>
      </c>
      <c r="F401" s="23">
        <f t="shared" ca="1" si="33"/>
        <v>0.81878392684672274</v>
      </c>
      <c r="G401" s="23">
        <f t="shared" ca="1" si="34"/>
        <v>5.5107183626202865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ca="1" si="31"/>
        <v>1.1413032015039957</v>
      </c>
      <c r="E402" s="23">
        <f t="shared" ca="1" si="32"/>
        <v>0.43706268863360898</v>
      </c>
      <c r="F402" s="23">
        <f t="shared" ca="1" si="33"/>
        <v>0.81824491299021207</v>
      </c>
      <c r="G402" s="23">
        <f t="shared" ca="1" si="34"/>
        <v>5.5066956140504999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ca="1" si="31"/>
        <v>1.1415112809883079</v>
      </c>
      <c r="E403" s="23">
        <f t="shared" ca="1" si="32"/>
        <v>0.43876611752207739</v>
      </c>
      <c r="F403" s="23">
        <f t="shared" ca="1" si="33"/>
        <v>0.81770667081190762</v>
      </c>
      <c r="G403" s="23">
        <f t="shared" ca="1" si="34"/>
        <v>5.5026786246413799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ca="1" si="31"/>
        <v>1.1417178580965834</v>
      </c>
      <c r="E404" s="23">
        <f t="shared" ca="1" si="32"/>
        <v>0.44046799367417971</v>
      </c>
      <c r="F404" s="23">
        <f t="shared" ca="1" si="33"/>
        <v>0.81716919160598067</v>
      </c>
      <c r="G404" s="23">
        <f t="shared" ca="1" si="34"/>
        <v>5.4986673294199004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ca="1" si="31"/>
        <v>1.1419229472573689</v>
      </c>
      <c r="E405" s="23">
        <f t="shared" ca="1" si="32"/>
        <v>0.44216832828753355</v>
      </c>
      <c r="F405" s="23">
        <f t="shared" ca="1" si="33"/>
        <v>0.81663246680595347</v>
      </c>
      <c r="G405" s="23">
        <f t="shared" ca="1" si="34"/>
        <v>5.4946616644530382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ca="1" si="31"/>
        <v>1.1421265627264139</v>
      </c>
      <c r="E406" s="23">
        <f t="shared" ca="1" si="32"/>
        <v>0.44386713245234599</v>
      </c>
      <c r="F406" s="23">
        <f t="shared" ca="1" si="33"/>
        <v>0.81609648798246071</v>
      </c>
      <c r="G406" s="23">
        <f t="shared" ca="1" si="34"/>
        <v>5.4906615668310605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ca="1" si="31"/>
        <v>1.14232871858915</v>
      </c>
      <c r="E407" s="23">
        <f t="shared" ca="1" si="32"/>
        <v>0.4455644171526974</v>
      </c>
      <c r="F407" s="23">
        <f t="shared" ca="1" si="33"/>
        <v>0.81556124684105002</v>
      </c>
      <c r="G407" s="23">
        <f t="shared" ca="1" si="34"/>
        <v>5.4866669746511132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ca="1" si="31"/>
        <v>1.1425294287631247</v>
      </c>
      <c r="E408" s="23">
        <f t="shared" ca="1" si="32"/>
        <v>0.44726019326780814</v>
      </c>
      <c r="F408" s="23">
        <f t="shared" ca="1" si="33"/>
        <v>0.81502673522002378</v>
      </c>
      <c r="G408" s="23">
        <f t="shared" ca="1" si="34"/>
        <v>5.4826778270011127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ca="1" si="31"/>
        <v>1.1427287070003984</v>
      </c>
      <c r="E409" s="23">
        <f t="shared" ca="1" si="32"/>
        <v>0.44895447157328711</v>
      </c>
      <c r="F409" s="23">
        <f t="shared" ca="1" si="33"/>
        <v>0.81449294508831682</v>
      </c>
      <c r="G409" s="23">
        <f t="shared" ca="1" si="34"/>
        <v>5.4786940639439052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ca="1" si="31"/>
        <v>1.1429265668898996</v>
      </c>
      <c r="E410" s="23">
        <f t="shared" ca="1" si="32"/>
        <v>0.45064726274236233</v>
      </c>
      <c r="F410" s="23">
        <f t="shared" ca="1" si="33"/>
        <v>0.81395986854341207</v>
      </c>
      <c r="G410" s="23">
        <f t="shared" ca="1" si="34"/>
        <v>5.4747156265017134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ca="1" si="31"/>
        <v>1.1431230218597415</v>
      </c>
      <c r="E411" s="23">
        <f t="shared" ca="1" si="32"/>
        <v>0.45233857734709332</v>
      </c>
      <c r="F411" s="23">
        <f t="shared" ca="1" si="33"/>
        <v>0.81342749780929458</v>
      </c>
      <c r="G411" s="23">
        <f t="shared" ca="1" si="34"/>
        <v>5.470742456640866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ca="1" si="31"/>
        <v>1.1433180851794997</v>
      </c>
      <c r="E412" s="23">
        <f t="shared" ca="1" si="32"/>
        <v>0.45402842585956754</v>
      </c>
      <c r="F412" s="23">
        <f t="shared" ca="1" si="33"/>
        <v>0.81289582523443871</v>
      </c>
      <c r="G412" s="23">
        <f t="shared" ca="1" si="34"/>
        <v>5.4667744972567771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ca="1" si="31"/>
        <v>1.1435117699624551</v>
      </c>
      <c r="E413" s="23">
        <f t="shared" ca="1" si="32"/>
        <v>0.45571681865307978</v>
      </c>
      <c r="F413" s="23">
        <f t="shared" ca="1" si="33"/>
        <v>0.81236484328983249</v>
      </c>
      <c r="G413" s="23">
        <f t="shared" ca="1" si="34"/>
        <v>5.4628116921591969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ca="1" si="31"/>
        <v>1.143704089167795</v>
      </c>
      <c r="E414" s="23">
        <f t="shared" ca="1" si="32"/>
        <v>0.45740376600329252</v>
      </c>
      <c r="F414" s="23">
        <f t="shared" ca="1" si="33"/>
        <v>0.81183454456703708</v>
      </c>
      <c r="G414" s="23">
        <f t="shared" ca="1" si="34"/>
        <v>5.4588539860577345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ca="1" si="31"/>
        <v>1.1438950556027832</v>
      </c>
      <c r="E415" s="23">
        <f t="shared" ca="1" si="32"/>
        <v>0.4590892780893846</v>
      </c>
      <c r="F415" s="23">
        <f t="shared" ca="1" si="33"/>
        <v>0.81130492177627744</v>
      </c>
      <c r="G415" s="23">
        <f t="shared" ca="1" si="34"/>
        <v>5.4549013245476079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ca="1" si="31"/>
        <v>1.1440846819248909</v>
      </c>
      <c r="E416" s="23">
        <f t="shared" ca="1" si="32"/>
        <v>0.46077336499517846</v>
      </c>
      <c r="F416" s="23">
        <f t="shared" ca="1" si="33"/>
        <v>0.8107759677445685</v>
      </c>
      <c r="G416" s="23">
        <f t="shared" ca="1" si="34"/>
        <v>5.4509536540956569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ca="1" si="31"/>
        <v>1.1442729806438952</v>
      </c>
      <c r="E417" s="23">
        <f t="shared" ca="1" si="32"/>
        <v>0.46245603671025587</v>
      </c>
      <c r="F417" s="23">
        <f t="shared" ca="1" si="33"/>
        <v>0.81024767541387288</v>
      </c>
      <c r="G417" s="23">
        <f t="shared" ca="1" si="34"/>
        <v>5.4470109220265925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ca="1" si="37">1+$E$14/$E$13*(1-$C$19^2/C418^2)</f>
        <v>1.1444599641239406</v>
      </c>
      <c r="E418" s="23">
        <f t="shared" ref="E418:E481" ca="1" si="38">$C$20*(C418/$C$19-$C$19/C418)</f>
        <v>0.46413730313105528</v>
      </c>
      <c r="F418" s="23">
        <f t="shared" ref="F418:F481" ca="1" si="39">(D418^2+E418^2)^0.5/(D418^2+E418^2)</f>
        <v>0.80972003783929147</v>
      </c>
      <c r="G418" s="23">
        <f t="shared" ref="G418:G481" ca="1" si="40">F418*$C$22/$C$12-$C$3</f>
        <v>5.4430730765094966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ca="1" si="37"/>
        <v>1.1446456445855713</v>
      </c>
      <c r="E419" s="23">
        <f t="shared" ca="1" si="38"/>
        <v>0.46581717406195533</v>
      </c>
      <c r="F419" s="23">
        <f t="shared" ca="1" si="39"/>
        <v>0.80919304818728266</v>
      </c>
      <c r="G419" s="23">
        <f t="shared" ca="1" si="40"/>
        <v>5.4391400665445326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ca="1" si="37"/>
        <v>1.1448300341077251</v>
      </c>
      <c r="E420" s="23">
        <f t="shared" ca="1" si="38"/>
        <v>0.46749565921634301</v>
      </c>
      <c r="F420" s="23">
        <f t="shared" ca="1" si="39"/>
        <v>0.80866669973391581</v>
      </c>
      <c r="G420" s="23">
        <f t="shared" ca="1" si="40"/>
        <v>5.4352118419499043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ca="1" si="37"/>
        <v>1.1450131446297003</v>
      </c>
      <c r="E421" s="23">
        <f t="shared" ca="1" si="38"/>
        <v>0.46917276821766607</v>
      </c>
      <c r="F421" s="23">
        <f t="shared" ca="1" si="39"/>
        <v>0.80814098586315219</v>
      </c>
      <c r="G421" s="23">
        <f t="shared" ca="1" si="40"/>
        <v>5.431288353349033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ca="1" si="37"/>
        <v>1.1451949879530869</v>
      </c>
      <c r="E422" s="23">
        <f t="shared" ca="1" si="38"/>
        <v>0.4708485106004725</v>
      </c>
      <c r="F422" s="23">
        <f t="shared" ca="1" si="39"/>
        <v>0.80761590006515516</v>
      </c>
      <c r="G422" s="23">
        <f t="shared" ca="1" si="40"/>
        <v>5.4273695521579439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ca="1" si="37"/>
        <v>1.145375575743669</v>
      </c>
      <c r="E423" s="23">
        <f t="shared" ca="1" si="38"/>
        <v>0.47252289581143397</v>
      </c>
      <c r="F423" s="23">
        <f t="shared" ca="1" si="39"/>
        <v>0.80709143593463184</v>
      </c>
      <c r="G423" s="23">
        <f t="shared" ca="1" si="40"/>
        <v>5.4234553905728875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ca="1" si="37"/>
        <v>1.145554919533295</v>
      </c>
      <c r="E424" s="23">
        <f t="shared" ca="1" si="38"/>
        <v>0.47419593321035619</v>
      </c>
      <c r="F424" s="23">
        <f t="shared" ca="1" si="39"/>
        <v>0.80656758716919996</v>
      </c>
      <c r="G424" s="23">
        <f t="shared" ca="1" si="40"/>
        <v>5.419545821558156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ca="1" si="37"/>
        <v>1.1457330307217197</v>
      </c>
      <c r="E425" s="23">
        <f t="shared" ca="1" si="38"/>
        <v>0.47586763207117544</v>
      </c>
      <c r="F425" s="23">
        <f t="shared" ca="1" si="39"/>
        <v>0.80604434756778431</v>
      </c>
      <c r="G425" s="23">
        <f t="shared" ca="1" si="40"/>
        <v>5.4156407988341098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ca="1" si="37"/>
        <v>1.1459099205784153</v>
      </c>
      <c r="E426" s="23">
        <f t="shared" ca="1" si="38"/>
        <v>0.47753800158294046</v>
      </c>
      <c r="F426" s="23">
        <f t="shared" ca="1" si="39"/>
        <v>0.80552171102903958</v>
      </c>
      <c r="G426" s="23">
        <f t="shared" ca="1" si="40"/>
        <v>5.4117402768654097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ca="1" si="37"/>
        <v>1.146085600244354</v>
      </c>
      <c r="E427" s="23">
        <f t="shared" ca="1" si="38"/>
        <v>0.4792070508507818</v>
      </c>
      <c r="F427" s="23">
        <f t="shared" ca="1" si="39"/>
        <v>0.80499967154980079</v>
      </c>
      <c r="G427" s="23">
        <f t="shared" ca="1" si="40"/>
        <v>5.407844210849456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ca="1" si="37"/>
        <v>1.1462600807337617</v>
      </c>
      <c r="E428" s="23">
        <f t="shared" ca="1" si="38"/>
        <v>0.48087478889686708</v>
      </c>
      <c r="F428" s="23">
        <f t="shared" ca="1" si="39"/>
        <v>0.80447822322355933</v>
      </c>
      <c r="G428" s="23">
        <f t="shared" ca="1" si="40"/>
        <v>5.403952556705006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ca="1" si="37"/>
        <v>1.1464333729358465</v>
      </c>
      <c r="E429" s="23">
        <f t="shared" ca="1" si="38"/>
        <v>0.48254122466134508</v>
      </c>
      <c r="F429" s="23">
        <f t="shared" ca="1" si="39"/>
        <v>0.80395736023896325</v>
      </c>
      <c r="G429" s="23">
        <f t="shared" ca="1" si="40"/>
        <v>5.4000652710609929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ca="1" si="37"/>
        <v>1.1466054876164944</v>
      </c>
      <c r="E430" s="23">
        <f t="shared" ca="1" si="38"/>
        <v>0.4842063670032743</v>
      </c>
      <c r="F430" s="23">
        <f t="shared" ca="1" si="39"/>
        <v>0.80343707687834609</v>
      </c>
      <c r="G430" s="23">
        <f t="shared" ca="1" si="40"/>
        <v>5.3961823112455338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ca="1" si="37"/>
        <v>1.146776435419945</v>
      </c>
      <c r="E431" s="23">
        <f t="shared" ca="1" si="38"/>
        <v>0.48587022470154062</v>
      </c>
      <c r="F431" s="23">
        <f t="shared" ca="1" si="39"/>
        <v>0.80291736751627707</v>
      </c>
      <c r="G431" s="23">
        <f t="shared" ca="1" si="40"/>
        <v>5.3923036352751206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ca="1" si="37"/>
        <v>1.1469462268704342</v>
      </c>
      <c r="E432" s="23">
        <f t="shared" ca="1" si="38"/>
        <v>0.48753280645576258</v>
      </c>
      <c r="F432" s="23">
        <f t="shared" ca="1" si="39"/>
        <v>0.80239822661813731</v>
      </c>
      <c r="G432" s="23">
        <f t="shared" ca="1" si="40"/>
        <v>5.3884292018439872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ca="1" si="37"/>
        <v>1.147114872373816</v>
      </c>
      <c r="E433" s="23">
        <f t="shared" ca="1" si="38"/>
        <v>0.48919412088718389</v>
      </c>
      <c r="F433" s="23">
        <f t="shared" ca="1" si="39"/>
        <v>0.80187964873871931</v>
      </c>
      <c r="G433" s="23">
        <f t="shared" ca="1" si="40"/>
        <v>5.3845589703136589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ca="1" si="37"/>
        <v>1.1472823822191565</v>
      </c>
      <c r="E434" s="23">
        <f t="shared" ca="1" si="38"/>
        <v>0.49085417653955371</v>
      </c>
      <c r="F434" s="23">
        <f t="shared" ca="1" si="39"/>
        <v>0.80136162852084947</v>
      </c>
      <c r="G434" s="23">
        <f t="shared" ca="1" si="40"/>
        <v>5.3806929007026731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ca="1" si="37"/>
        <v>1.1474487665803019</v>
      </c>
      <c r="E435" s="23">
        <f t="shared" ca="1" si="38"/>
        <v>0.49251298187999565</v>
      </c>
      <c r="F435" s="23">
        <f t="shared" ca="1" si="39"/>
        <v>0.80084416069403463</v>
      </c>
      <c r="G435" s="23">
        <f t="shared" ca="1" si="40"/>
        <v>5.3768309536764773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ca="1" si="37"/>
        <v>1.1476140355174258</v>
      </c>
      <c r="E436" s="23">
        <f t="shared" ca="1" si="38"/>
        <v>0.49417054529986493</v>
      </c>
      <c r="F436" s="23">
        <f t="shared" ca="1" si="39"/>
        <v>0.80032724007312905</v>
      </c>
      <c r="G436" s="23">
        <f t="shared" ca="1" si="40"/>
        <v>5.3729730905374806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ca="1" si="37"/>
        <v>1.1477781989785472</v>
      </c>
      <c r="E437" s="23">
        <f t="shared" ca="1" si="38"/>
        <v>0.49582687511559392</v>
      </c>
      <c r="F437" s="23">
        <f t="shared" ca="1" si="39"/>
        <v>0.79981086155702574</v>
      </c>
      <c r="G437" s="23">
        <f t="shared" ca="1" si="40"/>
        <v>5.3691192732152881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ca="1" si="37"/>
        <v>1.1479412668010298</v>
      </c>
      <c r="E438" s="23">
        <f t="shared" ca="1" si="38"/>
        <v>0.49748197956952661</v>
      </c>
      <c r="F438" s="23">
        <f t="shared" ca="1" si="39"/>
        <v>0.79929502012736686</v>
      </c>
      <c r="G438" s="23">
        <f t="shared" ca="1" si="40"/>
        <v>5.3652694642570733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ca="1" si="37"/>
        <v>1.1481032487130545</v>
      </c>
      <c r="E439" s="23">
        <f t="shared" ca="1" si="38"/>
        <v>0.49913586683074157</v>
      </c>
      <c r="F439" s="23">
        <f t="shared" ca="1" si="39"/>
        <v>0.79877971084727795</v>
      </c>
      <c r="G439" s="23">
        <f t="shared" ca="1" si="40"/>
        <v>5.3614236268181346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ca="1" si="37"/>
        <v>1.1482641543350707</v>
      </c>
      <c r="E440" s="23">
        <f t="shared" ca="1" si="38"/>
        <v>0.50078854499586456</v>
      </c>
      <c r="F440" s="23">
        <f t="shared" ca="1" si="39"/>
        <v>0.7982649288601209</v>
      </c>
      <c r="G440" s="23">
        <f t="shared" ca="1" si="40"/>
        <v>5.3575817246525883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ca="1" si="37"/>
        <v>1.148423993181225</v>
      </c>
      <c r="E441" s="23">
        <f t="shared" ca="1" si="38"/>
        <v>0.50244002208986938</v>
      </c>
      <c r="F441" s="23">
        <f t="shared" ca="1" si="39"/>
        <v>0.79775066938826822</v>
      </c>
      <c r="G441" s="23">
        <f t="shared" ca="1" si="40"/>
        <v>5.3537437221042188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ca="1" si="37"/>
        <v>1.1485827746607669</v>
      </c>
      <c r="E442" s="23">
        <f t="shared" ca="1" si="38"/>
        <v>0.50409030606686978</v>
      </c>
      <c r="F442" s="23">
        <f t="shared" ca="1" si="39"/>
        <v>0.7972369277318978</v>
      </c>
      <c r="G442" s="23">
        <f t="shared" ca="1" si="40"/>
        <v>5.3499095840974862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ca="1" si="37"/>
        <v>1.1487405080794342</v>
      </c>
      <c r="E443" s="23">
        <f t="shared" ca="1" si="38"/>
        <v>0.50573940481089841</v>
      </c>
      <c r="F443" s="23">
        <f t="shared" ca="1" si="39"/>
        <v>0.79672369926780617</v>
      </c>
      <c r="G443" s="23">
        <f t="shared" ca="1" si="40"/>
        <v>5.3460792761286644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ca="1" si="37"/>
        <v>1.1488972026408169</v>
      </c>
      <c r="E444" s="23">
        <f t="shared" ca="1" si="38"/>
        <v>0.50738732613667858</v>
      </c>
      <c r="F444" s="23">
        <f t="shared" ca="1" si="39"/>
        <v>0.79621097944824104</v>
      </c>
      <c r="G444" s="23">
        <f t="shared" ca="1" si="40"/>
        <v>5.3422527642571351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ca="1" si="37"/>
        <v>1.1490528674476983</v>
      </c>
      <c r="E445" s="23">
        <f t="shared" ca="1" si="38"/>
        <v>0.50903407779038246</v>
      </c>
      <c r="F445" s="23">
        <f t="shared" ca="1" si="39"/>
        <v>0.79569876379975535</v>
      </c>
      <c r="G445" s="23">
        <f t="shared" ca="1" si="40"/>
        <v>5.338430015096832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ca="1" si="37"/>
        <v>1.1492075115033786</v>
      </c>
      <c r="E446" s="23">
        <f t="shared" ca="1" si="38"/>
        <v>0.51067966745038307</v>
      </c>
      <c r="F446" s="23">
        <f t="shared" ca="1" si="39"/>
        <v>0.79518704792207595</v>
      </c>
      <c r="G446" s="23">
        <f t="shared" ca="1" si="40"/>
        <v>5.3346109958077967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ca="1" si="37"/>
        <v>1.1493611437129763</v>
      </c>
      <c r="E447" s="23">
        <f t="shared" ca="1" si="38"/>
        <v>0.51232410272799245</v>
      </c>
      <c r="F447" s="23">
        <f t="shared" ca="1" si="39"/>
        <v>0.7946758274869935</v>
      </c>
      <c r="G447" s="23">
        <f t="shared" ca="1" si="40"/>
        <v>5.3307956740878941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ca="1" si="37"/>
        <v>1.1495137728847091</v>
      </c>
      <c r="E448" s="23">
        <f t="shared" ca="1" si="38"/>
        <v>0.5139673911681939</v>
      </c>
      <c r="F448" s="23">
        <f t="shared" ca="1" si="39"/>
        <v>0.79416509823726955</v>
      </c>
      <c r="G448" s="23">
        <f t="shared" ca="1" si="40"/>
        <v>5.3269840181646595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ca="1" si="37"/>
        <v>1.1496654077311586</v>
      </c>
      <c r="E449" s="23">
        <f t="shared" ca="1" si="38"/>
        <v>0.51560954025036176</v>
      </c>
      <c r="F449" s="23">
        <f t="shared" ca="1" si="39"/>
        <v>0.79365485598556007</v>
      </c>
      <c r="G449" s="23">
        <f t="shared" ca="1" si="40"/>
        <v>5.3231759967872563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ca="1" si="37"/>
        <v>1.1498160568705111</v>
      </c>
      <c r="E450" s="23">
        <f t="shared" ca="1" si="38"/>
        <v>0.51725055738897319</v>
      </c>
      <c r="F450" s="23">
        <f t="shared" ca="1" si="39"/>
        <v>0.79314509661335875</v>
      </c>
      <c r="G450" s="23">
        <f t="shared" ca="1" si="40"/>
        <v>5.3193715792186005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ca="1" si="37"/>
        <v>1.1499657288277851</v>
      </c>
      <c r="E451" s="23">
        <f t="shared" ca="1" si="38"/>
        <v>0.51889044993431144</v>
      </c>
      <c r="F451" s="23">
        <f t="shared" ca="1" si="39"/>
        <v>0.79263581606995337</v>
      </c>
      <c r="G451" s="23">
        <f t="shared" ca="1" si="40"/>
        <v>5.3155707352275652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ca="1" si="37"/>
        <v>1.1501144320360344</v>
      </c>
      <c r="E452" s="23">
        <f t="shared" ca="1" si="38"/>
        <v>0.52052922517315747</v>
      </c>
      <c r="F452" s="23">
        <f t="shared" ca="1" si="39"/>
        <v>0.79212701037140409</v>
      </c>
      <c r="G452" s="23">
        <f t="shared" ca="1" si="40"/>
        <v>5.3117734350813528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ca="1" si="37"/>
        <v>1.1502621748375383</v>
      </c>
      <c r="E453" s="23">
        <f t="shared" ca="1" si="38"/>
        <v>0.52216689032947616</v>
      </c>
      <c r="F453" s="23">
        <f t="shared" ca="1" si="39"/>
        <v>0.79161867559953214</v>
      </c>
      <c r="G453" s="23">
        <f t="shared" ca="1" si="40"/>
        <v>5.3079796495379563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ca="1" si="37"/>
        <v>1.1504089654849701</v>
      </c>
      <c r="E454" s="23">
        <f t="shared" ca="1" si="38"/>
        <v>0.52380345256508987</v>
      </c>
      <c r="F454" s="23">
        <f t="shared" ca="1" si="39"/>
        <v>0.79111080790093014</v>
      </c>
      <c r="G454" s="23">
        <f t="shared" ca="1" si="40"/>
        <v>5.304189349838766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ca="1" si="37"/>
        <v>1.1505548121425506</v>
      </c>
      <c r="E455" s="23">
        <f t="shared" ca="1" si="38"/>
        <v>0.52543891898034678</v>
      </c>
      <c r="F455" s="23">
        <f t="shared" ca="1" si="39"/>
        <v>0.7906034034859839</v>
      </c>
      <c r="G455" s="23">
        <f t="shared" ca="1" si="40"/>
        <v>5.3004025077012713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ca="1" si="37"/>
        <v>1.1506997228871831</v>
      </c>
      <c r="E456" s="23">
        <f t="shared" ca="1" si="38"/>
        <v>0.52707329661477786</v>
      </c>
      <c r="F456" s="23">
        <f t="shared" ca="1" si="39"/>
        <v>0.79009645862791211</v>
      </c>
      <c r="G456" s="23">
        <f t="shared" ca="1" si="40"/>
        <v>5.2966190953118932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ca="1" si="37"/>
        <v>1.1508437057095711</v>
      </c>
      <c r="E457" s="23">
        <f t="shared" ca="1" si="38"/>
        <v>0.52870659244774776</v>
      </c>
      <c r="F457" s="23">
        <f t="shared" ca="1" si="39"/>
        <v>0.7895899696618206</v>
      </c>
      <c r="G457" s="23">
        <f t="shared" ca="1" si="40"/>
        <v>5.2928390853189287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ca="1" si="37"/>
        <v>1.1509867685153201</v>
      </c>
      <c r="E458" s="23">
        <f t="shared" ca="1" si="38"/>
        <v>0.53033881339909472</v>
      </c>
      <c r="F458" s="23">
        <f t="shared" ca="1" si="39"/>
        <v>0.78908393298377166</v>
      </c>
      <c r="G458" s="23">
        <f t="shared" ca="1" si="40"/>
        <v>5.2890624508255994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ca="1" si="37"/>
        <v>1.1511289191260239</v>
      </c>
      <c r="E459" s="23">
        <f t="shared" ca="1" si="38"/>
        <v>0.53196996632976579</v>
      </c>
      <c r="F459" s="23">
        <f t="shared" ca="1" si="39"/>
        <v>0.78857834504986724</v>
      </c>
      <c r="G459" s="23">
        <f t="shared" ca="1" si="40"/>
        <v>5.2852891653832152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ca="1" si="37"/>
        <v>1.1512701652803317</v>
      </c>
      <c r="E460" s="23">
        <f t="shared" ca="1" si="38"/>
        <v>0.53360005804244015</v>
      </c>
      <c r="F460" s="23">
        <f t="shared" ca="1" si="39"/>
        <v>0.78807320237534806</v>
      </c>
      <c r="G460" s="23">
        <f t="shared" ca="1" si="40"/>
        <v>5.2815192029844473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ca="1" si="37"/>
        <v>1.1514105146350029</v>
      </c>
      <c r="E461" s="23">
        <f t="shared" ca="1" si="38"/>
        <v>0.53522909528214724</v>
      </c>
      <c r="F461" s="23">
        <f t="shared" ca="1" si="39"/>
        <v>0.78756850153370495</v>
      </c>
      <c r="G461" s="23">
        <f t="shared" ca="1" si="40"/>
        <v>5.2777525380566983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ca="1" si="37"/>
        <v>1.1515499747659443</v>
      </c>
      <c r="E462" s="23">
        <f t="shared" ca="1" si="38"/>
        <v>0.53685708473687666</v>
      </c>
      <c r="F462" s="23">
        <f t="shared" ca="1" si="39"/>
        <v>0.78706423915580626</v>
      </c>
      <c r="G462" s="23">
        <f t="shared" ca="1" si="40"/>
        <v>5.2739891454555865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ca="1" si="37"/>
        <v>1.1516885531692327</v>
      </c>
      <c r="E463" s="23">
        <f t="shared" ca="1" si="38"/>
        <v>0.53848403303817882</v>
      </c>
      <c r="F463" s="23">
        <f t="shared" ca="1" si="39"/>
        <v>0.78656041192903681</v>
      </c>
      <c r="G463" s="23">
        <f t="shared" ca="1" si="40"/>
        <v>5.2702290004585235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ca="1" si="37"/>
        <v>1.1518262572621214</v>
      </c>
      <c r="E464" s="23">
        <f t="shared" ca="1" si="38"/>
        <v>0.5401099467617595</v>
      </c>
      <c r="F464" s="23">
        <f t="shared" ca="1" si="39"/>
        <v>0.78605701659645244</v>
      </c>
      <c r="G464" s="23">
        <f t="shared" ca="1" si="40"/>
        <v>5.2664720787584018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ca="1" si="37"/>
        <v>1.1519630943840338</v>
      </c>
      <c r="E465" s="23">
        <f t="shared" ca="1" si="38"/>
        <v>0.5417348324280663</v>
      </c>
      <c r="F465" s="23">
        <f t="shared" ca="1" si="39"/>
        <v>0.78555404995594569</v>
      </c>
      <c r="G465" s="23">
        <f t="shared" ca="1" si="40"/>
        <v>5.2627183564573725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ca="1" si="37"/>
        <v>1.1520990717975403</v>
      </c>
      <c r="E466" s="23">
        <f t="shared" ca="1" si="38"/>
        <v>0.54335869650286883</v>
      </c>
      <c r="F466" s="23">
        <f t="shared" ca="1" si="39"/>
        <v>0.78505150885942543</v>
      </c>
      <c r="G466" s="23">
        <f t="shared" ca="1" si="40"/>
        <v>5.258967810060712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ca="1" si="37"/>
        <v>1.1522341966893233</v>
      </c>
      <c r="E467" s="23">
        <f t="shared" ca="1" si="38"/>
        <v>0.54498154539782862</v>
      </c>
      <c r="F467" s="23">
        <f t="shared" ca="1" si="39"/>
        <v>0.78454939021200942</v>
      </c>
      <c r="G467" s="23">
        <f t="shared" ca="1" si="40"/>
        <v>5.2552204164708112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ca="1" si="37"/>
        <v>1.1523684761711255</v>
      </c>
      <c r="E468" s="23">
        <f t="shared" ca="1" si="38"/>
        <v>0.54660338547106635</v>
      </c>
      <c r="F468" s="23">
        <f t="shared" ca="1" si="39"/>
        <v>0.78404769097122884</v>
      </c>
      <c r="G468" s="23">
        <f t="shared" ca="1" si="40"/>
        <v>5.2514761529812271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ca="1" si="37"/>
        <v>1.1525019172806863</v>
      </c>
      <c r="E469" s="23">
        <f t="shared" ca="1" si="38"/>
        <v>0.54822422302771712</v>
      </c>
      <c r="F469" s="23">
        <f t="shared" ca="1" si="39"/>
        <v>0.78354640814624565</v>
      </c>
      <c r="G469" s="23">
        <f t="shared" ca="1" si="40"/>
        <v>5.2477349972708458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ca="1" si="37"/>
        <v>1.1526345269826637</v>
      </c>
      <c r="E470" s="23">
        <f t="shared" ca="1" si="38"/>
        <v>0.54984406432048372</v>
      </c>
      <c r="F470" s="23">
        <f t="shared" ca="1" si="39"/>
        <v>0.7830455387970815</v>
      </c>
      <c r="G470" s="23">
        <f t="shared" ca="1" si="40"/>
        <v>5.2439969273981282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ca="1" si="37"/>
        <v>1.1527663121695439</v>
      </c>
      <c r="E471" s="23">
        <f t="shared" ca="1" si="38"/>
        <v>0.55146291555017846</v>
      </c>
      <c r="F471" s="23">
        <f t="shared" ca="1" si="39"/>
        <v>0.78254508003385825</v>
      </c>
      <c r="G471" s="23">
        <f t="shared" ca="1" si="40"/>
        <v>5.2402619217954411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ca="1" si="37"/>
        <v>1.1528972796625352</v>
      </c>
      <c r="E472" s="23">
        <f t="shared" ca="1" si="38"/>
        <v>0.5530807828662615</v>
      </c>
      <c r="F472" s="23">
        <f t="shared" ca="1" si="39"/>
        <v>0.78204502901605211</v>
      </c>
      <c r="G472" s="23">
        <f t="shared" ca="1" si="40"/>
        <v>5.2365299592634917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ca="1" si="37"/>
        <v>1.1530274362124528</v>
      </c>
      <c r="E473" s="23">
        <f t="shared" ca="1" si="38"/>
        <v>0.55469767236737078</v>
      </c>
      <c r="F473" s="23">
        <f t="shared" ca="1" si="39"/>
        <v>0.7815453829517558</v>
      </c>
      <c r="G473" s="23">
        <f t="shared" ca="1" si="40"/>
        <v>5.2328010189658176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ca="1" si="37"/>
        <v>1.1531567885005869</v>
      </c>
      <c r="E474" s="23">
        <f t="shared" ca="1" si="38"/>
        <v>0.55631359010184644</v>
      </c>
      <c r="F474" s="23">
        <f t="shared" ca="1" si="39"/>
        <v>0.78104613909695575</v>
      </c>
      <c r="G474" s="23">
        <f t="shared" ca="1" si="40"/>
        <v>5.2290750804233976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ca="1" si="37"/>
        <v>1.1532853431395613</v>
      </c>
      <c r="E475" s="23">
        <f t="shared" ca="1" si="38"/>
        <v>0.55792854206824793</v>
      </c>
      <c r="F475" s="23">
        <f t="shared" ca="1" si="39"/>
        <v>0.78054729475481743</v>
      </c>
      <c r="G475" s="23">
        <f t="shared" ca="1" si="40"/>
        <v>5.2253521235093157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ca="1" si="37"/>
        <v>1.1534131066741782</v>
      </c>
      <c r="E476" s="23">
        <f t="shared" ca="1" si="38"/>
        <v>0.55954253421586531</v>
      </c>
      <c r="F476" s="23">
        <f t="shared" ca="1" si="39"/>
        <v>0.78004884727498258</v>
      </c>
      <c r="G476" s="23">
        <f t="shared" ca="1" si="40"/>
        <v>5.2216321284435123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ca="1" si="37"/>
        <v>1.1535400855822509</v>
      </c>
      <c r="E477" s="23">
        <f t="shared" ca="1" si="38"/>
        <v>0.56115557244522363</v>
      </c>
      <c r="F477" s="23">
        <f t="shared" ca="1" si="39"/>
        <v>0.77955079405287875</v>
      </c>
      <c r="G477" s="23">
        <f t="shared" ca="1" si="40"/>
        <v>5.217915075787638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ca="1" si="37"/>
        <v>1.1536662862754254</v>
      </c>
      <c r="E478" s="23">
        <f t="shared" ca="1" si="38"/>
        <v>0.56276766260858246</v>
      </c>
      <c r="F478" s="23">
        <f t="shared" ca="1" si="39"/>
        <v>0.77905313252903585</v>
      </c>
      <c r="G478" s="23">
        <f t="shared" ca="1" si="40"/>
        <v>5.2142009464399512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ca="1" si="37"/>
        <v>1.1537917150999895</v>
      </c>
      <c r="E479" s="23">
        <f t="shared" ca="1" si="38"/>
        <v>0.56437881051042738</v>
      </c>
      <c r="F479" s="23">
        <f t="shared" ca="1" si="39"/>
        <v>0.77855586018841705</v>
      </c>
      <c r="G479" s="23">
        <f t="shared" ca="1" si="40"/>
        <v>5.2104897216303172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ca="1" si="37"/>
        <v>1.1539163783376709</v>
      </c>
      <c r="E480" s="23">
        <f t="shared" ca="1" si="38"/>
        <v>0.5659890219079573</v>
      </c>
      <c r="F480" s="23">
        <f t="shared" ca="1" si="39"/>
        <v>0.77805897455975537</v>
      </c>
      <c r="G480" s="23">
        <f t="shared" ca="1" si="40"/>
        <v>5.2067813829152696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ca="1" si="37"/>
        <v>1.1540402822064233</v>
      </c>
      <c r="E481" s="23">
        <f t="shared" ca="1" si="38"/>
        <v>0.56759830251156373</v>
      </c>
      <c r="F481" s="23">
        <f t="shared" ca="1" si="39"/>
        <v>0.77756247321490579</v>
      </c>
      <c r="G481" s="23">
        <f t="shared" ca="1" si="40"/>
        <v>5.2030759121731629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ca="1" si="43">1+$E$14/$E$13*(1-$C$19^2/C482^2)</f>
        <v>1.1541634328612023</v>
      </c>
      <c r="E482" s="23">
        <f t="shared" ref="E482:E545" ca="1" si="44">$C$20*(C482/$C$19-$C$19/C482)</f>
        <v>0.56920665798530778</v>
      </c>
      <c r="F482" s="23">
        <f t="shared" ref="F482:F545" ca="1" si="45">(D482^2+E482^2)^0.5/(D482^2+E482^2)</f>
        <v>0.77706635376820166</v>
      </c>
      <c r="G482" s="23">
        <f t="shared" ref="G482:G545" ca="1" si="46">F482*$C$22/$C$12-$C$3</f>
        <v>5.1993732915993762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ca="1" si="43"/>
        <v>1.154285836394729</v>
      </c>
      <c r="E483" s="23">
        <f t="shared" ca="1" si="44"/>
        <v>0.57081409394738647</v>
      </c>
      <c r="F483" s="23">
        <f t="shared" ca="1" si="45"/>
        <v>0.77657061387582438</v>
      </c>
      <c r="G483" s="23">
        <f t="shared" ca="1" si="46"/>
        <v>5.1956735037016104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ca="1" si="43"/>
        <v>1.1544074988382447</v>
      </c>
      <c r="E484" s="23">
        <f t="shared" ca="1" si="44"/>
        <v>0.57242061597059812</v>
      </c>
      <c r="F484" s="23">
        <f t="shared" ca="1" si="45"/>
        <v>0.77607525123518106</v>
      </c>
      <c r="G484" s="23">
        <f t="shared" ca="1" si="46"/>
        <v>5.1919765312952357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ca="1" si="43"/>
        <v>1.1545284261622526</v>
      </c>
      <c r="E485" s="23">
        <f t="shared" ca="1" si="44"/>
        <v>0.57402622958279859</v>
      </c>
      <c r="F485" s="23">
        <f t="shared" ca="1" si="45"/>
        <v>0.77558026358429211</v>
      </c>
      <c r="G485" s="23">
        <f t="shared" ca="1" si="46"/>
        <v>5.1882823574987293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ca="1" si="43"/>
        <v>1.1546486242772518</v>
      </c>
      <c r="E486" s="23">
        <f t="shared" ca="1" si="44"/>
        <v>0.57563094026735429</v>
      </c>
      <c r="F486" s="23">
        <f t="shared" ca="1" si="45"/>
        <v>0.7750856487011879</v>
      </c>
      <c r="G486" s="23">
        <f t="shared" ca="1" si="46"/>
        <v>5.1845909657291696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ca="1" si="43"/>
        <v>1.1547680990344578</v>
      </c>
      <c r="E487" s="23">
        <f t="shared" ca="1" si="44"/>
        <v>0.57723475346358832</v>
      </c>
      <c r="F487" s="23">
        <f t="shared" ca="1" si="45"/>
        <v>0.77459140440331387</v>
      </c>
      <c r="G487" s="23">
        <f t="shared" ca="1" si="46"/>
        <v>5.1809023396977931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ca="1" si="43"/>
        <v>1.154886856226516</v>
      </c>
      <c r="E488" s="23">
        <f t="shared" ca="1" si="44"/>
        <v>0.5788376745672219</v>
      </c>
      <c r="F488" s="23">
        <f t="shared" ca="1" si="45"/>
        <v>0.77409752854694525</v>
      </c>
      <c r="G488" s="23">
        <f t="shared" ca="1" si="46"/>
        <v>5.1772164634056326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ca="1" si="43"/>
        <v>1.1550049015882031</v>
      </c>
      <c r="E489" s="23">
        <f t="shared" ca="1" si="44"/>
        <v>0.58043970893081087</v>
      </c>
      <c r="F489" s="23">
        <f t="shared" ca="1" si="45"/>
        <v>0.77360401902661069</v>
      </c>
      <c r="G489" s="23">
        <f t="shared" ca="1" si="46"/>
        <v>5.1735333211392103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ca="1" si="43"/>
        <v>1.15512224079712</v>
      </c>
      <c r="E490" s="23">
        <f t="shared" ca="1" si="44"/>
        <v>0.5820408618641757</v>
      </c>
      <c r="F490" s="23">
        <f t="shared" ca="1" si="45"/>
        <v>0.77311087377452348</v>
      </c>
      <c r="G490" s="23">
        <f t="shared" ca="1" si="46"/>
        <v>5.1698528974662965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ca="1" si="43"/>
        <v>1.155238879474374</v>
      </c>
      <c r="E491" s="23">
        <f t="shared" ca="1" si="44"/>
        <v>0.58364113863482781</v>
      </c>
      <c r="F491" s="23">
        <f t="shared" ca="1" si="45"/>
        <v>0.77261809076002164</v>
      </c>
      <c r="G491" s="23">
        <f t="shared" ca="1" si="46"/>
        <v>5.1661751772317279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ca="1" si="43"/>
        <v>1.155354823185252</v>
      </c>
      <c r="E492" s="23">
        <f t="shared" ca="1" si="44"/>
        <v>0.58524054446838947</v>
      </c>
      <c r="F492" s="23">
        <f t="shared" ca="1" si="45"/>
        <v>0.77212566798901683</v>
      </c>
      <c r="G492" s="23">
        <f t="shared" ca="1" si="46"/>
        <v>5.1625001455532971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ca="1" si="43"/>
        <v>1.1554700774398847</v>
      </c>
      <c r="E493" s="23">
        <f t="shared" ca="1" si="44"/>
        <v>0.58683908454901057</v>
      </c>
      <c r="F493" s="23">
        <f t="shared" ca="1" si="45"/>
        <v>0.77163360350345145</v>
      </c>
      <c r="G493" s="23">
        <f t="shared" ca="1" si="46"/>
        <v>5.1588277878177005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ca="1" si="43"/>
        <v>1.1555846476939011</v>
      </c>
      <c r="E494" s="23">
        <f t="shared" ca="1" si="44"/>
        <v>0.58843676401977718</v>
      </c>
      <c r="F494" s="23">
        <f t="shared" ca="1" si="45"/>
        <v>0.7711418953807625</v>
      </c>
      <c r="G494" s="23">
        <f t="shared" ca="1" si="46"/>
        <v>5.1551580896765365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ca="1" si="43"/>
        <v>1.1556985393490744</v>
      </c>
      <c r="E495" s="23">
        <f t="shared" ca="1" si="44"/>
        <v>0.59003358798311989</v>
      </c>
      <c r="F495" s="23">
        <f t="shared" ca="1" si="45"/>
        <v>0.77065054173335445</v>
      </c>
      <c r="G495" s="23">
        <f t="shared" ca="1" si="46"/>
        <v>5.1514910370423683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ca="1" si="43"/>
        <v>1.1558117577539579</v>
      </c>
      <c r="E496" s="23">
        <f t="shared" ca="1" si="44"/>
        <v>0.59162956150121238</v>
      </c>
      <c r="F496" s="23">
        <f t="shared" ca="1" si="45"/>
        <v>0.77015954070808035</v>
      </c>
      <c r="G496" s="23">
        <f t="shared" ca="1" si="46"/>
        <v>5.1478266160848616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ca="1" si="43"/>
        <v>1.1559243082045139</v>
      </c>
      <c r="E497" s="23">
        <f t="shared" ca="1" si="44"/>
        <v>0.59322468959636943</v>
      </c>
      <c r="F497" s="23">
        <f t="shared" ca="1" si="45"/>
        <v>0.76966889048572917</v>
      </c>
      <c r="G497" s="23">
        <f t="shared" ca="1" si="46"/>
        <v>5.1441648132269426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ca="1" si="43"/>
        <v>1.1560361959447327</v>
      </c>
      <c r="E498" s="23">
        <f t="shared" ca="1" si="44"/>
        <v>0.59481897725143706</v>
      </c>
      <c r="F498" s="23">
        <f t="shared" ca="1" si="45"/>
        <v>0.76917858928052141</v>
      </c>
      <c r="G498" s="23">
        <f t="shared" ca="1" si="46"/>
        <v>5.1405056151410493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ca="1" si="43"/>
        <v>1.1561474261672433</v>
      </c>
      <c r="E499" s="23">
        <f t="shared" ca="1" si="44"/>
        <v>0.59641242941018091</v>
      </c>
      <c r="F499" s="23">
        <f t="shared" ca="1" si="45"/>
        <v>0.7686886353396124</v>
      </c>
      <c r="G499" s="23">
        <f t="shared" ca="1" si="46"/>
        <v>5.1368490087454131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ca="1" si="43"/>
        <v>1.1562580040139161</v>
      </c>
      <c r="E500" s="23">
        <f t="shared" ca="1" si="44"/>
        <v>0.5980050509776671</v>
      </c>
      <c r="F500" s="23">
        <f t="shared" ca="1" si="45"/>
        <v>0.76819902694260267</v>
      </c>
      <c r="G500" s="23">
        <f t="shared" ca="1" si="46"/>
        <v>5.1331949812004147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ca="1" si="43"/>
        <v>1.1563679345764564</v>
      </c>
      <c r="E501" s="23">
        <f t="shared" ca="1" si="44"/>
        <v>0.59959684682064163</v>
      </c>
      <c r="F501" s="23">
        <f t="shared" ca="1" si="45"/>
        <v>0.76770976240105515</v>
      </c>
      <c r="G501" s="23">
        <f t="shared" ca="1" si="46"/>
        <v>5.1295435199049697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ca="1" si="43"/>
        <v>1.1564772228969917</v>
      </c>
      <c r="E502" s="23">
        <f t="shared" ca="1" si="44"/>
        <v>0.60118782176790264</v>
      </c>
      <c r="F502" s="23">
        <f t="shared" ca="1" si="45"/>
        <v>0.76722084005801949</v>
      </c>
      <c r="G502" s="23">
        <f t="shared" ca="1" si="46"/>
        <v>5.1258946124929867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ca="1" si="43"/>
        <v>1.1565858739686496</v>
      </c>
      <c r="E503" s="23">
        <f t="shared" ca="1" si="44"/>
        <v>0.60277798061067012</v>
      </c>
      <c r="F503" s="23">
        <f t="shared" ca="1" si="45"/>
        <v>0.76673225828756386</v>
      </c>
      <c r="G503" s="23">
        <f t="shared" ca="1" si="46"/>
        <v>5.1222482468298711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ca="1" si="43"/>
        <v>1.1566938927361272</v>
      </c>
      <c r="E504" s="23">
        <f t="shared" ca="1" si="44"/>
        <v>0.60436732810295102</v>
      </c>
      <c r="F504" s="23">
        <f t="shared" ca="1" si="45"/>
        <v>0.76624401549431309</v>
      </c>
      <c r="G504" s="23">
        <f t="shared" ca="1" si="46"/>
        <v>5.1186044110090769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ca="1" si="43"/>
        <v>1.1568012840962547</v>
      </c>
      <c r="E505" s="23">
        <f t="shared" ca="1" si="44"/>
        <v>0.60595586896189912</v>
      </c>
      <c r="F505" s="23">
        <f t="shared" ca="1" si="45"/>
        <v>0.76575611011299383</v>
      </c>
      <c r="G505" s="23">
        <f t="shared" ca="1" si="46"/>
        <v>5.114963093348714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ca="1" si="43"/>
        <v>1.1569080528985498</v>
      </c>
      <c r="E506" s="23">
        <f t="shared" ca="1" si="44"/>
        <v>0.60754360786817252</v>
      </c>
      <c r="F506" s="23">
        <f t="shared" ca="1" si="45"/>
        <v>0.76526854060798544</v>
      </c>
      <c r="G506" s="23">
        <f t="shared" ca="1" si="46"/>
        <v>5.1113242823881926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ca="1" si="43"/>
        <v>1.1570142039457658</v>
      </c>
      <c r="E507" s="23">
        <f t="shared" ca="1" si="44"/>
        <v>0.60913054946628409</v>
      </c>
      <c r="F507" s="23">
        <f t="shared" ca="1" si="45"/>
        <v>0.76478130547287881</v>
      </c>
      <c r="G507" s="23">
        <f t="shared" ca="1" si="46"/>
        <v>5.107687966884936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ca="1" si="43"/>
        <v>1.1571197419944308</v>
      </c>
      <c r="E508" s="23">
        <f t="shared" ca="1" si="44"/>
        <v>0.61071669836495202</v>
      </c>
      <c r="F508" s="23">
        <f t="shared" ca="1" si="45"/>
        <v>0.7642944032300405</v>
      </c>
      <c r="G508" s="23">
        <f t="shared" ca="1" si="46"/>
        <v>5.1040541358111247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ca="1" si="43"/>
        <v>1.1572246717553816</v>
      </c>
      <c r="E509" s="23">
        <f t="shared" ca="1" si="44"/>
        <v>0.61230205913744207</v>
      </c>
      <c r="F509" s="23">
        <f t="shared" ca="1" si="45"/>
        <v>0.76380783243018413</v>
      </c>
      <c r="G509" s="23">
        <f t="shared" ca="1" si="46"/>
        <v>5.100422778350497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ca="1" si="43"/>
        <v>1.1573289978942882</v>
      </c>
      <c r="E510" s="23">
        <f t="shared" ca="1" si="44"/>
        <v>0.61388663632190932</v>
      </c>
      <c r="F510" s="23">
        <f t="shared" ca="1" si="45"/>
        <v>0.76332159165194613</v>
      </c>
      <c r="G510" s="23">
        <f t="shared" ca="1" si="46"/>
        <v>5.0967938838951836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ca="1" si="43"/>
        <v>1.1574327250321739</v>
      </c>
      <c r="E511" s="23">
        <f t="shared" ca="1" si="44"/>
        <v>0.61547043442173233</v>
      </c>
      <c r="F511" s="23">
        <f t="shared" ca="1" si="45"/>
        <v>0.76283567950147002</v>
      </c>
      <c r="G511" s="23">
        <f t="shared" ca="1" si="46"/>
        <v>5.0931674420426063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ca="1" si="43"/>
        <v>1.1575358577459258</v>
      </c>
      <c r="E512" s="23">
        <f t="shared" ca="1" si="44"/>
        <v>0.61705345790584898</v>
      </c>
      <c r="F512" s="23">
        <f t="shared" ca="1" si="45"/>
        <v>0.76235009461199454</v>
      </c>
      <c r="G512" s="23">
        <f t="shared" ca="1" si="46"/>
        <v>5.0895434425924018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ca="1" si="43"/>
        <v>1.1576384005688001</v>
      </c>
      <c r="E513" s="23">
        <f t="shared" ca="1" si="44"/>
        <v>0.61863571120908112</v>
      </c>
      <c r="F513" s="23">
        <f t="shared" ca="1" si="45"/>
        <v>0.76186483564344998</v>
      </c>
      <c r="G513" s="23">
        <f t="shared" ca="1" si="46"/>
        <v>5.0859218755434101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ca="1" si="43"/>
        <v>1.1577403579909205</v>
      </c>
      <c r="E514" s="23">
        <f t="shared" ca="1" si="44"/>
        <v>0.6202171987324625</v>
      </c>
      <c r="F514" s="23">
        <f t="shared" ca="1" si="45"/>
        <v>0.76137990128205735</v>
      </c>
      <c r="G514" s="23">
        <f t="shared" ca="1" si="46"/>
        <v>5.0823027310906861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ca="1" si="43"/>
        <v>1.1578417344597691</v>
      </c>
      <c r="E515" s="23">
        <f t="shared" ca="1" si="44"/>
        <v>0.62179792484355922</v>
      </c>
      <c r="F515" s="23">
        <f t="shared" ca="1" si="45"/>
        <v>0.76089529023993641</v>
      </c>
      <c r="G515" s="23">
        <f t="shared" ca="1" si="46"/>
        <v>5.0786859996225671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ca="1" si="43"/>
        <v>1.1579425343806724</v>
      </c>
      <c r="E516" s="23">
        <f t="shared" ca="1" si="44"/>
        <v>0.62337789387678622</v>
      </c>
      <c r="F516" s="23">
        <f t="shared" ca="1" si="45"/>
        <v>0.7604110012547165</v>
      </c>
      <c r="G516" s="23">
        <f t="shared" ca="1" si="46"/>
        <v>5.0750716717177742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ca="1" si="43"/>
        <v>1.1580427621172791</v>
      </c>
      <c r="E517" s="23">
        <f t="shared" ca="1" si="44"/>
        <v>0.62495711013372246</v>
      </c>
      <c r="F517" s="23">
        <f t="shared" ca="1" si="45"/>
        <v>0.75992703308915566</v>
      </c>
      <c r="G517" s="23">
        <f t="shared" ca="1" si="46"/>
        <v>5.0714597381425675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ca="1" si="43"/>
        <v>1.1581424219920324</v>
      </c>
      <c r="E518" s="23">
        <f t="shared" ca="1" si="44"/>
        <v>0.6265355778834204</v>
      </c>
      <c r="F518" s="23">
        <f t="shared" ca="1" si="45"/>
        <v>0.75944338453076266</v>
      </c>
      <c r="G518" s="23">
        <f t="shared" ca="1" si="46"/>
        <v>5.0678501898479293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ca="1" si="43"/>
        <v>1.1582415182866366</v>
      </c>
      <c r="E519" s="23">
        <f t="shared" ca="1" si="44"/>
        <v>0.62811330136271404</v>
      </c>
      <c r="F519" s="23">
        <f t="shared" ca="1" si="45"/>
        <v>0.75896005439142622</v>
      </c>
      <c r="G519" s="23">
        <f t="shared" ca="1" si="46"/>
        <v>5.0642430179667892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ca="1" si="43"/>
        <v>1.1583400552425163</v>
      </c>
      <c r="E520" s="23">
        <f t="shared" ca="1" si="44"/>
        <v>0.62969028477652023</v>
      </c>
      <c r="F520" s="23">
        <f t="shared" ca="1" si="45"/>
        <v>0.75847704150704898</v>
      </c>
      <c r="G520" s="23">
        <f t="shared" ca="1" si="46"/>
        <v>5.0606382138112984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ca="1" si="43"/>
        <v>1.158438037061271</v>
      </c>
      <c r="E521" s="23">
        <f t="shared" ca="1" si="44"/>
        <v>0.631266532298141</v>
      </c>
      <c r="F521" s="23">
        <f t="shared" ca="1" si="45"/>
        <v>0.75799434473718563</v>
      </c>
      <c r="G521" s="23">
        <f t="shared" ca="1" si="46"/>
        <v>5.0570357688701275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ca="1" si="43"/>
        <v>1.1585354679051221</v>
      </c>
      <c r="E522" s="23">
        <f t="shared" ca="1" si="44"/>
        <v>0.63284204806955846</v>
      </c>
      <c r="F522" s="23">
        <f t="shared" ca="1" si="45"/>
        <v>0.7575119629646887</v>
      </c>
      <c r="G522" s="23">
        <f t="shared" ca="1" si="46"/>
        <v>5.0534356748058205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ca="1" si="43"/>
        <v>1.1586323518973556</v>
      </c>
      <c r="E523" s="23">
        <f t="shared" ca="1" si="44"/>
        <v>0.63441683620172884</v>
      </c>
      <c r="F523" s="23">
        <f t="shared" ca="1" si="45"/>
        <v>0.75702989509535623</v>
      </c>
      <c r="G523" s="23">
        <f t="shared" ca="1" si="46"/>
        <v>5.0498379234521709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ca="1" si="43"/>
        <v>1.1587286931227583</v>
      </c>
      <c r="E524" s="23">
        <f t="shared" ca="1" si="44"/>
        <v>0.63599090077487241</v>
      </c>
      <c r="F524" s="23">
        <f t="shared" ca="1" si="45"/>
        <v>0.75654814005758719</v>
      </c>
      <c r="G524" s="23">
        <f t="shared" ca="1" si="46"/>
        <v>5.0462425068116445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ca="1" si="43"/>
        <v>1.1588244956280482</v>
      </c>
      <c r="E525" s="23">
        <f t="shared" ca="1" si="44"/>
        <v>0.63756424583875948</v>
      </c>
      <c r="F525" s="23">
        <f t="shared" ca="1" si="45"/>
        <v>0.75606669680203986</v>
      </c>
      <c r="G525" s="23">
        <f t="shared" ca="1" si="46"/>
        <v>5.0426494170528331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ca="1" si="43"/>
        <v>1.1589197634222992</v>
      </c>
      <c r="E526" s="23">
        <f t="shared" ca="1" si="44"/>
        <v>0.63913687541299513</v>
      </c>
      <c r="F526" s="23">
        <f t="shared" ca="1" si="45"/>
        <v>0.75558556430129664</v>
      </c>
      <c r="G526" s="23">
        <f t="shared" ca="1" si="46"/>
        <v>5.0390586465079492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ca="1" si="43"/>
        <v>1.1590145004773613</v>
      </c>
      <c r="E527" s="23">
        <f t="shared" ca="1" si="44"/>
        <v>0.64070879348729859</v>
      </c>
      <c r="F527" s="23">
        <f t="shared" ca="1" si="45"/>
        <v>0.75510474154953156</v>
      </c>
      <c r="G527" s="23">
        <f t="shared" ca="1" si="46"/>
        <v>5.0354701876703523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ca="1" si="43"/>
        <v>1.1591087107282736</v>
      </c>
      <c r="E528" s="23">
        <f t="shared" ca="1" si="44"/>
        <v>0.64228000402178054</v>
      </c>
      <c r="F528" s="23">
        <f t="shared" ca="1" si="45"/>
        <v>0.75462422756218472</v>
      </c>
      <c r="G528" s="23">
        <f t="shared" ca="1" si="46"/>
        <v>5.0318840331921066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ca="1" si="43"/>
        <v>1.1592023980736736</v>
      </c>
      <c r="E529" s="23">
        <f t="shared" ca="1" si="44"/>
        <v>0.64385051094721812</v>
      </c>
      <c r="F529" s="23">
        <f t="shared" ca="1" si="45"/>
        <v>0.75414402137563996</v>
      </c>
      <c r="G529" s="23">
        <f t="shared" ca="1" si="46"/>
        <v>5.02830017588159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ca="1" si="43"/>
        <v>1.1592955663762006</v>
      </c>
      <c r="E530" s="23">
        <f t="shared" ca="1" si="44"/>
        <v>0.64542031816532464</v>
      </c>
      <c r="F530" s="23">
        <f t="shared" ca="1" si="45"/>
        <v>0.75366412204690769</v>
      </c>
      <c r="G530" s="23">
        <f t="shared" ca="1" si="46"/>
        <v>5.0247186087011171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ca="1" si="43"/>
        <v>1.1593882194628931</v>
      </c>
      <c r="E531" s="23">
        <f t="shared" ca="1" si="44"/>
        <v>0.64698942954901939</v>
      </c>
      <c r="F531" s="23">
        <f t="shared" ca="1" si="45"/>
        <v>0.75318452865331087</v>
      </c>
      <c r="G531" s="23">
        <f t="shared" ca="1" si="46"/>
        <v>5.0211393247645963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ca="1" si="43"/>
        <v>1.1594803611255828</v>
      </c>
      <c r="E532" s="23">
        <f t="shared" ca="1" si="44"/>
        <v>0.64855784894269097</v>
      </c>
      <c r="F532" s="23">
        <f t="shared" ca="1" si="45"/>
        <v>0.75270524029217778</v>
      </c>
      <c r="G532" s="23">
        <f t="shared" ca="1" si="46"/>
        <v>5.0175623173352433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ca="1" si="43"/>
        <v>1.159571995121282</v>
      </c>
      <c r="E533" s="23">
        <f t="shared" ca="1" si="44"/>
        <v>0.65012558016246136</v>
      </c>
      <c r="F533" s="23">
        <f t="shared" ca="1" si="45"/>
        <v>0.75222625608053695</v>
      </c>
      <c r="G533" s="23">
        <f t="shared" ca="1" si="46"/>
        <v>5.0139875798232953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ca="1" si="43"/>
        <v>1.1596631251725662</v>
      </c>
      <c r="E534" s="23">
        <f t="shared" ca="1" si="44"/>
        <v>0.65169262699644315</v>
      </c>
      <c r="F534" s="23">
        <f t="shared" ca="1" si="45"/>
        <v>0.75174757515481749</v>
      </c>
      <c r="G534" s="23">
        <f t="shared" ca="1" si="46"/>
        <v>5.0104151057837827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ca="1" si="43"/>
        <v>1.1597537549679531</v>
      </c>
      <c r="E535" s="23">
        <f t="shared" ca="1" si="44"/>
        <v>0.65325899320499803</v>
      </c>
      <c r="F535" s="23">
        <f t="shared" ca="1" si="45"/>
        <v>0.75126919667055303</v>
      </c>
      <c r="G535" s="23">
        <f t="shared" ca="1" si="46"/>
        <v>5.0068448889143147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ca="1" si="43"/>
        <v>1.159843888162275</v>
      </c>
      <c r="E536" s="23">
        <f t="shared" ca="1" si="44"/>
        <v>0.65482468252098958</v>
      </c>
      <c r="F536" s="23">
        <f t="shared" ca="1" si="45"/>
        <v>0.75079111980209046</v>
      </c>
      <c r="G536" s="23">
        <f t="shared" ca="1" si="46"/>
        <v>5.0032769230529075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ca="1" si="43"/>
        <v>1.1599335283770482</v>
      </c>
      <c r="E537" s="23">
        <f t="shared" ca="1" si="44"/>
        <v>0.65638969865003394</v>
      </c>
      <c r="F537" s="23">
        <f t="shared" ca="1" si="45"/>
        <v>0.75031334374230185</v>
      </c>
      <c r="G537" s="23">
        <f t="shared" ca="1" si="46"/>
        <v>4.999711202175833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ca="1" si="43"/>
        <v>1.1600226792008357</v>
      </c>
      <c r="E538" s="23">
        <f t="shared" ca="1" si="44"/>
        <v>0.65795404527074819</v>
      </c>
      <c r="F538" s="23">
        <f t="shared" ca="1" si="45"/>
        <v>0.74983586770230171</v>
      </c>
      <c r="G538" s="23">
        <f t="shared" ca="1" si="46"/>
        <v>4.9961477203955091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ca="1" si="43"/>
        <v>1.1601113441896072</v>
      </c>
      <c r="E539" s="23">
        <f t="shared" ca="1" si="44"/>
        <v>0.65951772603499603</v>
      </c>
      <c r="F539" s="23">
        <f t="shared" ca="1" si="45"/>
        <v>0.74935869091116647</v>
      </c>
      <c r="G539" s="23">
        <f t="shared" ca="1" si="46"/>
        <v>4.9925864719584085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ca="1" si="43"/>
        <v>1.1601995268670928</v>
      </c>
      <c r="E540" s="23">
        <f t="shared" ca="1" si="44"/>
        <v>0.66108074456813049</v>
      </c>
      <c r="F540" s="23">
        <f t="shared" ca="1" si="45"/>
        <v>0.74888181261565967</v>
      </c>
      <c r="G540" s="23">
        <f t="shared" ca="1" si="46"/>
        <v>4.9890274512430031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ca="1" si="43"/>
        <v>1.1602872307251348</v>
      </c>
      <c r="E541" s="23">
        <f t="shared" ca="1" si="44"/>
        <v>0.66264310446923325</v>
      </c>
      <c r="F541" s="23">
        <f t="shared" ca="1" si="45"/>
        <v>0.74840523207995946</v>
      </c>
      <c r="G541" s="23">
        <f t="shared" ca="1" si="46"/>
        <v>4.9854706527577344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ca="1" si="43"/>
        <v>1.160374459224031</v>
      </c>
      <c r="E542" s="23">
        <f t="shared" ca="1" si="44"/>
        <v>0.66420480931135384</v>
      </c>
      <c r="F542" s="23">
        <f t="shared" ca="1" si="45"/>
        <v>0.74792894858539083</v>
      </c>
      <c r="G542" s="23">
        <f t="shared" ca="1" si="46"/>
        <v>4.9819160711390129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ca="1" si="43"/>
        <v>1.1604612157928782</v>
      </c>
      <c r="E543" s="23">
        <f t="shared" ca="1" si="44"/>
        <v>0.66576586264174253</v>
      </c>
      <c r="F543" s="23">
        <f t="shared" ca="1" si="45"/>
        <v>0.7474529614301616</v>
      </c>
      <c r="G543" s="23">
        <f t="shared" ca="1" si="46"/>
        <v>4.9783637011492505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ca="1" si="43"/>
        <v>1.1605475038299078</v>
      </c>
      <c r="E544" s="23">
        <f t="shared" ca="1" si="44"/>
        <v>0.66732626798208472</v>
      </c>
      <c r="F544" s="23">
        <f t="shared" ca="1" si="45"/>
        <v>0.74697726992910107</v>
      </c>
      <c r="G544" s="23">
        <f t="shared" ca="1" si="46"/>
        <v>4.9748135376749048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ca="1" si="43"/>
        <v>1.1606333267028193</v>
      </c>
      <c r="E545" s="23">
        <f t="shared" ca="1" si="44"/>
        <v>0.66888602882872938</v>
      </c>
      <c r="F545" s="23">
        <f t="shared" ca="1" si="45"/>
        <v>0.74650187341340357</v>
      </c>
      <c r="G545" s="23">
        <f t="shared" ca="1" si="46"/>
        <v>4.9712655757245692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ca="1" si="49">1+$E$14/$E$13*(1-$C$19^2/C546^2)</f>
        <v>1.1607186877491087</v>
      </c>
      <c r="E546" s="23">
        <f t="shared" ref="E546:E609" ca="1" si="50">$C$20*(C546/$C$19-$C$19/C546)</f>
        <v>0.67044514865291749</v>
      </c>
      <c r="F546" s="23">
        <f t="shared" ref="F546:F609" ca="1" si="51">(D546^2+E546^2)^0.5/(D546^2+E546^2)</f>
        <v>0.74602677123037453</v>
      </c>
      <c r="G546" s="23">
        <f t="shared" ref="G546:G609" ca="1" si="52">F546*$C$22/$C$12-$C$3</f>
        <v>4.9677198104270772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ca="1" si="49"/>
        <v>1.1608035902763927</v>
      </c>
      <c r="E547" s="23">
        <f t="shared" ca="1" si="50"/>
        <v>0.67200363090100601</v>
      </c>
      <c r="F547" s="23">
        <f t="shared" ca="1" si="51"/>
        <v>0.74555196274318136</v>
      </c>
      <c r="G547" s="23">
        <f t="shared" ca="1" si="52"/>
        <v>4.9641762370296449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ca="1" si="49"/>
        <v>1.1608880375627297</v>
      </c>
      <c r="E548" s="23">
        <f t="shared" ca="1" si="50"/>
        <v>0.67356147899469176</v>
      </c>
      <c r="F548" s="23">
        <f t="shared" ca="1" si="51"/>
        <v>0.74507744733060555</v>
      </c>
      <c r="G548" s="23">
        <f t="shared" ca="1" si="52"/>
        <v>4.9606348508960165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ca="1" si="49"/>
        <v>1.1609720328569355</v>
      </c>
      <c r="E549" s="23">
        <f t="shared" ca="1" si="50"/>
        <v>0.67511869633123012</v>
      </c>
      <c r="F549" s="23">
        <f t="shared" ca="1" si="51"/>
        <v>0.74460322438680127</v>
      </c>
      <c r="G549" s="23">
        <f t="shared" ca="1" si="52"/>
        <v>4.9570956475046639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ca="1" si="49"/>
        <v>1.1610555793788966</v>
      </c>
      <c r="E550" s="23">
        <f t="shared" ca="1" si="50"/>
        <v>0.67667528628365425</v>
      </c>
      <c r="F550" s="23">
        <f t="shared" ca="1" si="51"/>
        <v>0.74412929332105426</v>
      </c>
      <c r="G550" s="23">
        <f t="shared" ca="1" si="52"/>
        <v>4.9535586224469919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ca="1" si="49"/>
        <v>1.1611386803198778</v>
      </c>
      <c r="E551" s="23">
        <f t="shared" ca="1" si="50"/>
        <v>0.67823125220098923</v>
      </c>
      <c r="F551" s="23">
        <f t="shared" ca="1" si="51"/>
        <v>0.74365565355754659</v>
      </c>
      <c r="G551" s="23">
        <f t="shared" ca="1" si="52"/>
        <v>4.9500237714255748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ca="1" si="49"/>
        <v>1.1612213388428279</v>
      </c>
      <c r="E552" s="23">
        <f t="shared" ca="1" si="50"/>
        <v>0.67978659740846692</v>
      </c>
      <c r="F552" s="23">
        <f t="shared" ca="1" si="51"/>
        <v>0.74318230453512224</v>
      </c>
      <c r="G552" s="23">
        <f t="shared" ca="1" si="52"/>
        <v>4.9464910902524162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ca="1" si="49"/>
        <v>1.16130355808268</v>
      </c>
      <c r="E553" s="23">
        <f t="shared" ca="1" si="50"/>
        <v>0.68134132520773516</v>
      </c>
      <c r="F553" s="23">
        <f t="shared" ca="1" si="51"/>
        <v>0.7427092457070581</v>
      </c>
      <c r="G553" s="23">
        <f t="shared" ca="1" si="52"/>
        <v>4.9429605748472296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ca="1" si="49"/>
        <v>1.1613853411466495</v>
      </c>
      <c r="E554" s="23">
        <f t="shared" ca="1" si="50"/>
        <v>0.68289543887706783</v>
      </c>
      <c r="F554" s="23">
        <f t="shared" ca="1" si="51"/>
        <v>0.74223647654083735</v>
      </c>
      <c r="G554" s="23">
        <f t="shared" ca="1" si="52"/>
        <v>4.939432221235756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ca="1" si="49"/>
        <v>1.1614666911145262</v>
      </c>
      <c r="E555" s="23">
        <f t="shared" ca="1" si="50"/>
        <v>0.68444894167157089</v>
      </c>
      <c r="F555" s="23">
        <f t="shared" ca="1" si="51"/>
        <v>0.74176399651792491</v>
      </c>
      <c r="G555" s="23">
        <f t="shared" ca="1" si="52"/>
        <v>4.9359060255480838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ca="1" si="49"/>
        <v>1.1615476110389662</v>
      </c>
      <c r="E556" s="23">
        <f t="shared" ca="1" si="50"/>
        <v>0.68600183682338545</v>
      </c>
      <c r="F556" s="23">
        <f t="shared" ca="1" si="51"/>
        <v>0.74129180513354809</v>
      </c>
      <c r="G556" s="23">
        <f t="shared" ca="1" si="52"/>
        <v>4.9323819840170113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ca="1" si="49"/>
        <v>1.161628103945777</v>
      </c>
      <c r="E557" s="23">
        <f t="shared" ca="1" si="50"/>
        <v>0.68755412754189282</v>
      </c>
      <c r="F557" s="23">
        <f t="shared" ca="1" si="51"/>
        <v>0.74081990189647773</v>
      </c>
      <c r="G557" s="23">
        <f t="shared" ca="1" si="52"/>
        <v>4.9288600929764153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ca="1" si="49"/>
        <v>1.1617081728342002</v>
      </c>
      <c r="E558" s="23">
        <f t="shared" ca="1" si="50"/>
        <v>0.68910581701391105</v>
      </c>
      <c r="F558" s="23">
        <f t="shared" ca="1" si="51"/>
        <v>0.74034828632881489</v>
      </c>
      <c r="G558" s="23">
        <f t="shared" ca="1" si="52"/>
        <v>4.925340348859657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ca="1" si="49"/>
        <v>1.1617878206771923</v>
      </c>
      <c r="E559" s="23">
        <f t="shared" ca="1" si="50"/>
        <v>0.69065690840389593</v>
      </c>
      <c r="F559" s="23">
        <f t="shared" ca="1" si="51"/>
        <v>0.73987695796577868</v>
      </c>
      <c r="G559" s="23">
        <f t="shared" ca="1" si="52"/>
        <v>4.9218227481980019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ca="1" si="49"/>
        <v>1.1618670504216988</v>
      </c>
      <c r="E560" s="23">
        <f t="shared" ca="1" si="50"/>
        <v>0.69220740485413457</v>
      </c>
      <c r="F560" s="23">
        <f t="shared" ca="1" si="51"/>
        <v>0.73940591635549746</v>
      </c>
      <c r="G560" s="23">
        <f t="shared" ca="1" si="52"/>
        <v>4.9183072876190552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ca="1" si="49"/>
        <v>1.161945864988928</v>
      </c>
      <c r="E561" s="23">
        <f t="shared" ca="1" si="50"/>
        <v>0.69375730948494052</v>
      </c>
      <c r="F561" s="23">
        <f t="shared" ca="1" si="51"/>
        <v>0.73893516105880364</v>
      </c>
      <c r="G561" s="23">
        <f t="shared" ca="1" si="52"/>
        <v>4.9147939638452414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ca="1" si="49"/>
        <v>1.1620242672746206</v>
      </c>
      <c r="E562" s="23">
        <f t="shared" ca="1" si="50"/>
        <v>0.69530662539484445</v>
      </c>
      <c r="F562" s="23">
        <f t="shared" ca="1" si="51"/>
        <v>0.73846469164902995</v>
      </c>
      <c r="G562" s="23">
        <f t="shared" ca="1" si="52"/>
        <v>4.9112827736922711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ca="1" si="49"/>
        <v>1.1621022601493138</v>
      </c>
      <c r="E563" s="23">
        <f t="shared" ca="1" si="50"/>
        <v>0.69685535566078549</v>
      </c>
      <c r="F563" s="23">
        <f t="shared" ca="1" si="51"/>
        <v>0.73799450771180986</v>
      </c>
      <c r="G563" s="23">
        <f t="shared" ca="1" si="52"/>
        <v>4.9077737140676572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ca="1" si="49"/>
        <v>1.1621798464586068</v>
      </c>
      <c r="E564" s="23">
        <f t="shared" ca="1" si="50"/>
        <v>0.69840350333829671</v>
      </c>
      <c r="F564" s="23">
        <f t="shared" ca="1" si="51"/>
        <v>0.7375246088448798</v>
      </c>
      <c r="G564" s="23">
        <f t="shared" ca="1" si="52"/>
        <v>4.9042667819692438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ca="1" si="49"/>
        <v>1.162257029023418</v>
      </c>
      <c r="E565" s="23">
        <f t="shared" ca="1" si="50"/>
        <v>0.69995107146169344</v>
      </c>
      <c r="F565" s="23">
        <f t="shared" ca="1" si="51"/>
        <v>0.73705499465788427</v>
      </c>
      <c r="G565" s="23">
        <f t="shared" ca="1" si="52"/>
        <v>4.9007619744837427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ca="1" si="49"/>
        <v>1.1623338106402421</v>
      </c>
      <c r="E566" s="23">
        <f t="shared" ca="1" si="50"/>
        <v>0.70149806304425488</v>
      </c>
      <c r="F566" s="23">
        <f t="shared" ca="1" si="51"/>
        <v>0.73658566477218446</v>
      </c>
      <c r="G566" s="23">
        <f t="shared" ca="1" si="52"/>
        <v>4.8972592887853104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ca="1" si="49"/>
        <v>1.1624101940814042</v>
      </c>
      <c r="E567" s="23">
        <f t="shared" ca="1" si="50"/>
        <v>0.70304448107840745</v>
      </c>
      <c r="F567" s="23">
        <f t="shared" ca="1" si="51"/>
        <v>0.73611661882066781</v>
      </c>
      <c r="G567" s="23">
        <f t="shared" ca="1" si="52"/>
        <v>4.893758722134125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ca="1" si="49"/>
        <v>1.1624861820953094</v>
      </c>
      <c r="E568" s="23">
        <f t="shared" ca="1" si="50"/>
        <v>0.70459032853590486</v>
      </c>
      <c r="F568" s="23">
        <f t="shared" ca="1" si="51"/>
        <v>0.7356478564475617</v>
      </c>
      <c r="G568" s="23">
        <f t="shared" ca="1" si="52"/>
        <v>4.8902602718749995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ca="1" si="49"/>
        <v>1.1625617774066899</v>
      </c>
      <c r="E569" s="23">
        <f t="shared" ca="1" si="50"/>
        <v>0.70613560836800571</v>
      </c>
      <c r="F569" s="23">
        <f t="shared" ca="1" si="51"/>
        <v>0.73517937730824923</v>
      </c>
      <c r="G569" s="23">
        <f t="shared" ca="1" si="52"/>
        <v>4.886763935436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ca="1" si="49"/>
        <v>1.1626369827168495</v>
      </c>
      <c r="E570" s="23">
        <f t="shared" ca="1" si="50"/>
        <v>0.7076803235056498</v>
      </c>
      <c r="F570" s="23">
        <f t="shared" ca="1" si="51"/>
        <v>0.73471118106908695</v>
      </c>
      <c r="G570" s="23">
        <f t="shared" ca="1" si="52"/>
        <v>4.8832697103270917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ca="1" si="49"/>
        <v>1.1627118007039043</v>
      </c>
      <c r="E571" s="23">
        <f t="shared" ca="1" si="50"/>
        <v>0.70922447685963341</v>
      </c>
      <c r="F571" s="23">
        <f t="shared" ca="1" si="51"/>
        <v>0.73424326740722645</v>
      </c>
      <c r="G571" s="23">
        <f t="shared" ca="1" si="52"/>
        <v>4.8797775941388029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ca="1" si="49"/>
        <v>1.1627862340230233</v>
      </c>
      <c r="E572" s="23">
        <f t="shared" ca="1" si="50"/>
        <v>0.7107680713207819</v>
      </c>
      <c r="F572" s="23">
        <f t="shared" ca="1" si="51"/>
        <v>0.73377563601043594</v>
      </c>
      <c r="G572" s="23">
        <f t="shared" ca="1" si="52"/>
        <v>4.8762875845408979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ca="1" si="49"/>
        <v>1.1628602853066605</v>
      </c>
      <c r="E573" s="23">
        <f t="shared" ca="1" si="50"/>
        <v>0.71231110976011947</v>
      </c>
      <c r="F573" s="23">
        <f t="shared" ca="1" si="51"/>
        <v>0.73330828657692781</v>
      </c>
      <c r="G573" s="23">
        <f t="shared" ca="1" si="52"/>
        <v>4.8727996792810853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ca="1" si="49"/>
        <v>1.1629339571647908</v>
      </c>
      <c r="E574" s="23">
        <f t="shared" ca="1" si="50"/>
        <v>0.71385359502904056</v>
      </c>
      <c r="F574" s="23">
        <f t="shared" ca="1" si="51"/>
        <v>0.73284121881518438</v>
      </c>
      <c r="G574" s="23">
        <f t="shared" ca="1" si="52"/>
        <v>4.869313876183722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ca="1" si="49"/>
        <v>1.1630072521851382</v>
      </c>
      <c r="E575" s="23">
        <f t="shared" ca="1" si="50"/>
        <v>0.71539552995947508</v>
      </c>
      <c r="F575" s="23">
        <f t="shared" ca="1" si="51"/>
        <v>0.73237443244379008</v>
      </c>
      <c r="G575" s="23">
        <f t="shared" ca="1" si="52"/>
        <v>4.8658301731485576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ca="1" si="49"/>
        <v>1.1630801729334037</v>
      </c>
      <c r="E576" s="23">
        <f t="shared" ca="1" si="50"/>
        <v>0.71693691736405651</v>
      </c>
      <c r="F576" s="23">
        <f t="shared" ca="1" si="51"/>
        <v>0.73190792719126263</v>
      </c>
      <c r="G576" s="23">
        <f t="shared" ca="1" si="52"/>
        <v>4.8623485681494749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ca="1" si="49"/>
        <v>1.1631527219534896</v>
      </c>
      <c r="E577" s="23">
        <f t="shared" ca="1" si="50"/>
        <v>0.71847776003628361</v>
      </c>
      <c r="F577" s="23">
        <f t="shared" ca="1" si="51"/>
        <v>0.73144170279588905</v>
      </c>
      <c r="G577" s="23">
        <f t="shared" ca="1" si="52"/>
        <v>4.8588690592332666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ca="1" si="49"/>
        <v>1.1632249017677214</v>
      </c>
      <c r="E578" s="23">
        <f t="shared" ca="1" si="50"/>
        <v>0.72001806075068475</v>
      </c>
      <c r="F578" s="23">
        <f t="shared" ca="1" si="51"/>
        <v>0.73097575900556178</v>
      </c>
      <c r="G578" s="23">
        <f t="shared" ca="1" si="52"/>
        <v>4.8553916445184147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ca="1" si="49"/>
        <v>1.1632967148770672</v>
      </c>
      <c r="E579" s="23">
        <f t="shared" ca="1" si="50"/>
        <v>0.7215578222629776</v>
      </c>
      <c r="F579" s="23">
        <f t="shared" ca="1" si="51"/>
        <v>0.73051009557761848</v>
      </c>
      <c r="G579" s="23">
        <f t="shared" ca="1" si="52"/>
        <v>4.8519163221938877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ca="1" si="49"/>
        <v>1.1633681637613544</v>
      </c>
      <c r="E580" s="23">
        <f t="shared" ca="1" si="50"/>
        <v>0.72309704731022861</v>
      </c>
      <c r="F580" s="23">
        <f t="shared" ca="1" si="51"/>
        <v>0.73004471227868328</v>
      </c>
      <c r="G580" s="23">
        <f t="shared" ca="1" si="52"/>
        <v>4.8484430905179652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ca="1" si="49"/>
        <v>1.1634392508794831</v>
      </c>
      <c r="E581" s="23">
        <f t="shared" ca="1" si="50"/>
        <v>0.72463573861101083</v>
      </c>
      <c r="F581" s="23">
        <f t="shared" ca="1" si="51"/>
        <v>0.72957960888451145</v>
      </c>
      <c r="G581" s="23">
        <f t="shared" ca="1" si="52"/>
        <v>4.8449719478170721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ca="1" si="49"/>
        <v>1.1635099786696386</v>
      </c>
      <c r="E582" s="23">
        <f t="shared" ca="1" si="50"/>
        <v>0.72617389886555905</v>
      </c>
      <c r="F582" s="23">
        <f t="shared" ca="1" si="51"/>
        <v>0.72911478517983364</v>
      </c>
      <c r="G582" s="23">
        <f t="shared" ca="1" si="52"/>
        <v>4.841502892484618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ca="1" si="49"/>
        <v>1.1635803495495001</v>
      </c>
      <c r="E583" s="23">
        <f t="shared" ca="1" si="50"/>
        <v>0.7277115307559251</v>
      </c>
      <c r="F583" s="23">
        <f t="shared" ca="1" si="51"/>
        <v>0.72865024095820441</v>
      </c>
      <c r="G583" s="23">
        <f t="shared" ca="1" si="52"/>
        <v>4.8380359229798655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ca="1" si="49"/>
        <v>1.163650365916447</v>
      </c>
      <c r="E584" s="23">
        <f t="shared" ca="1" si="50"/>
        <v>0.7292486369461304</v>
      </c>
      <c r="F584" s="23">
        <f t="shared" ca="1" si="51"/>
        <v>0.72818597602185275</v>
      </c>
      <c r="G584" s="23">
        <f t="shared" ca="1" si="52"/>
        <v>4.8345710378268176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ca="1" si="49"/>
        <v>1.1637200301477635</v>
      </c>
      <c r="E585" s="23">
        <f t="shared" ca="1" si="50"/>
        <v>0.73078522008231606</v>
      </c>
      <c r="F585" s="23">
        <f t="shared" ca="1" si="51"/>
        <v>0.72772199018153372</v>
      </c>
      <c r="G585" s="23">
        <f t="shared" ca="1" si="52"/>
        <v>4.8311082356131099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ca="1" si="49"/>
        <v>1.16378934460084</v>
      </c>
      <c r="E586" s="23">
        <f t="shared" ca="1" si="50"/>
        <v>0.73232128279289488</v>
      </c>
      <c r="F586" s="23">
        <f t="shared" ca="1" si="51"/>
        <v>0.72725828325638187</v>
      </c>
      <c r="G586" s="23">
        <f t="shared" ca="1" si="52"/>
        <v>4.8276475149889126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ca="1" si="49"/>
        <v>1.1638583116133732</v>
      </c>
      <c r="E587" s="23">
        <f t="shared" ca="1" si="50"/>
        <v>0.7338568276886972</v>
      </c>
      <c r="F587" s="23">
        <f t="shared" ca="1" si="51"/>
        <v>0.72679485507376829</v>
      </c>
      <c r="G587" s="23">
        <f t="shared" ca="1" si="52"/>
        <v>4.824188874665869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ca="1" si="49"/>
        <v>1.1639269335035622</v>
      </c>
      <c r="E588" s="23">
        <f t="shared" ca="1" si="50"/>
        <v>0.73539185736311941</v>
      </c>
      <c r="F588" s="23">
        <f t="shared" ca="1" si="51"/>
        <v>0.7263317054691576</v>
      </c>
      <c r="G588" s="23">
        <f t="shared" ca="1" si="52"/>
        <v>4.8207323134160225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ca="1" si="49"/>
        <v>1.1639952125703046</v>
      </c>
      <c r="E589" s="23">
        <f t="shared" ca="1" si="50"/>
        <v>0.73692637439226849</v>
      </c>
      <c r="F589" s="23">
        <f t="shared" ca="1" si="51"/>
        <v>0.72586883428596838</v>
      </c>
      <c r="G589" s="23">
        <f t="shared" ca="1" si="52"/>
        <v>4.8172778300707835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ca="1" si="49"/>
        <v>1.1640631510933876</v>
      </c>
      <c r="E590" s="23">
        <f t="shared" ca="1" si="50"/>
        <v>0.7384603813351055</v>
      </c>
      <c r="F590" s="23">
        <f t="shared" ca="1" si="51"/>
        <v>0.72540624137543486</v>
      </c>
      <c r="G590" s="23">
        <f t="shared" ca="1" si="52"/>
        <v>4.8138254235198854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ca="1" si="49"/>
        <v>1.1641307513336798</v>
      </c>
      <c r="E591" s="23">
        <f t="shared" ca="1" si="50"/>
        <v>0.73999388073358929</v>
      </c>
      <c r="F591" s="23">
        <f t="shared" ca="1" si="51"/>
        <v>0.72494392659647044</v>
      </c>
      <c r="G591" s="23">
        <f t="shared" ca="1" si="52"/>
        <v>4.8103750927103777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ca="1" si="49"/>
        <v>1.1641980155333176</v>
      </c>
      <c r="E592" s="23">
        <f t="shared" ca="1" si="50"/>
        <v>0.7415268751128159</v>
      </c>
      <c r="F592" s="23">
        <f t="shared" ca="1" si="51"/>
        <v>0.72448188981553341</v>
      </c>
      <c r="G592" s="23">
        <f t="shared" ca="1" si="52"/>
        <v>4.8069268366456175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ca="1" si="49"/>
        <v>1.1642649459158929</v>
      </c>
      <c r="E593" s="23">
        <f t="shared" ca="1" si="50"/>
        <v>0.74305936698115915</v>
      </c>
      <c r="F593" s="23">
        <f t="shared" ca="1" si="51"/>
        <v>0.72402013090649397</v>
      </c>
      <c r="G593" s="23">
        <f t="shared" ca="1" si="52"/>
        <v>4.8034806543842752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ca="1" si="49"/>
        <v>1.1643315446866351</v>
      </c>
      <c r="E594" s="23">
        <f t="shared" ca="1" si="50"/>
        <v>0.74459135883040861</v>
      </c>
      <c r="F594" s="23">
        <f t="shared" ca="1" si="51"/>
        <v>0.72355864975050399</v>
      </c>
      <c r="G594" s="23">
        <f t="shared" ca="1" si="52"/>
        <v>4.8000365450393696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ca="1" si="49"/>
        <v>1.164397814032595</v>
      </c>
      <c r="E595" s="23">
        <f t="shared" ca="1" si="50"/>
        <v>0.74612285313590621</v>
      </c>
      <c r="F595" s="23">
        <f t="shared" ca="1" si="51"/>
        <v>0.7230974462358668</v>
      </c>
      <c r="G595" s="23">
        <f t="shared" ca="1" si="52"/>
        <v>4.7965945077772902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ca="1" si="49"/>
        <v>1.1644637561228215</v>
      </c>
      <c r="E596" s="23">
        <f t="shared" ca="1" si="50"/>
        <v>0.74765385235668214</v>
      </c>
      <c r="F596" s="23">
        <f t="shared" ca="1" si="51"/>
        <v>0.72263652025791147</v>
      </c>
      <c r="G596" s="23">
        <f t="shared" ca="1" si="52"/>
        <v>4.7931545418168602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ca="1" si="49"/>
        <v>1.1645293731085418</v>
      </c>
      <c r="E597" s="23">
        <f t="shared" ca="1" si="50"/>
        <v>0.74918435893558866</v>
      </c>
      <c r="F597" s="23">
        <f t="shared" ca="1" si="51"/>
        <v>0.72217587171886544</v>
      </c>
      <c r="G597" s="23">
        <f t="shared" ca="1" si="52"/>
        <v>4.7897166464283858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ca="1" si="49"/>
        <v>1.1645946671233347</v>
      </c>
      <c r="E598" s="23">
        <f t="shared" ca="1" si="50"/>
        <v>0.75071437529943275</v>
      </c>
      <c r="F598" s="23">
        <f t="shared" ca="1" si="51"/>
        <v>0.72171550052773215</v>
      </c>
      <c r="G598" s="23">
        <f t="shared" ca="1" si="52"/>
        <v>4.7862808209327472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ca="1" si="49"/>
        <v>1.164659640283306</v>
      </c>
      <c r="E599" s="23">
        <f t="shared" ca="1" si="50"/>
        <v>0.75224390385910844</v>
      </c>
      <c r="F599" s="23">
        <f t="shared" ca="1" si="51"/>
        <v>0.72125540660016774</v>
      </c>
      <c r="G599" s="23">
        <f t="shared" ca="1" si="52"/>
        <v>4.7828470647004702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ca="1" si="49"/>
        <v>1.164724294687258</v>
      </c>
      <c r="E600" s="23">
        <f t="shared" ca="1" si="50"/>
        <v>0.75377294700972608</v>
      </c>
      <c r="F600" s="23">
        <f t="shared" ca="1" si="51"/>
        <v>0.72079558985836101</v>
      </c>
      <c r="G600" s="23">
        <f t="shared" ca="1" si="52"/>
        <v>4.7794153771508388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ca="1" si="49"/>
        <v>1.1647886324168604</v>
      </c>
      <c r="E601" s="23">
        <f t="shared" ca="1" si="50"/>
        <v>0.75530150713074207</v>
      </c>
      <c r="F601" s="23">
        <f t="shared" ca="1" si="51"/>
        <v>0.72033605023091463</v>
      </c>
      <c r="G601" s="23">
        <f t="shared" ca="1" si="52"/>
        <v>4.7759857577510019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ca="1" si="49"/>
        <v>1.1648526555368175</v>
      </c>
      <c r="E602" s="23">
        <f t="shared" ca="1" si="50"/>
        <v>0.75682958658608546</v>
      </c>
      <c r="F602" s="23">
        <f t="shared" ca="1" si="51"/>
        <v>0.71987678765272745</v>
      </c>
      <c r="G602" s="23">
        <f t="shared" ca="1" si="52"/>
        <v>4.7725582060150984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ca="1" si="49"/>
        <v>1.1649163660950332</v>
      </c>
      <c r="E603" s="23">
        <f t="shared" ca="1" si="50"/>
        <v>0.75835718772428606</v>
      </c>
      <c r="F603" s="23">
        <f t="shared" ca="1" si="51"/>
        <v>0.71941780206487904</v>
      </c>
      <c r="G603" s="23">
        <f t="shared" ca="1" si="52"/>
        <v>4.7691327215033974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ca="1" si="49"/>
        <v>1.1649797661227763</v>
      </c>
      <c r="E604" s="23">
        <f t="shared" ca="1" si="50"/>
        <v>0.75988431287859803</v>
      </c>
      <c r="F604" s="23">
        <f t="shared" ca="1" si="51"/>
        <v>0.71895909341451525</v>
      </c>
      <c r="G604" s="23">
        <f t="shared" ca="1" si="52"/>
        <v>4.7657093038214384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ca="1" si="49"/>
        <v>1.1650428576348406</v>
      </c>
      <c r="E605" s="23">
        <f t="shared" ca="1" si="50"/>
        <v>0.76141096436712463</v>
      </c>
      <c r="F605" s="23">
        <f t="shared" ca="1" si="51"/>
        <v>0.71850066165473614</v>
      </c>
      <c r="G605" s="23">
        <f t="shared" ca="1" si="52"/>
        <v>4.7622879526192001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ca="1" si="49"/>
        <v>1.165105642629706</v>
      </c>
      <c r="E606" s="23">
        <f t="shared" ca="1" si="50"/>
        <v>0.76293714449294114</v>
      </c>
      <c r="F606" s="23">
        <f t="shared" ca="1" si="51"/>
        <v>0.71804250674448467</v>
      </c>
      <c r="G606" s="23">
        <f t="shared" ca="1" si="52"/>
        <v>4.7588686675902663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ca="1" si="49"/>
        <v>1.1651681230896964</v>
      </c>
      <c r="E607" s="23">
        <f t="shared" ca="1" si="50"/>
        <v>0.76446285554421611</v>
      </c>
      <c r="F607" s="23">
        <f t="shared" ca="1" si="51"/>
        <v>0.71758462864843697</v>
      </c>
      <c r="G607" s="23">
        <f t="shared" ca="1" si="52"/>
        <v>4.7554514484710104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ca="1" si="49"/>
        <v>1.1652303009811367</v>
      </c>
      <c r="E608" s="23">
        <f t="shared" ca="1" si="50"/>
        <v>0.76598809979433191</v>
      </c>
      <c r="F608" s="23">
        <f t="shared" ca="1" si="51"/>
        <v>0.71712702733689426</v>
      </c>
      <c r="G608" s="23">
        <f t="shared" ca="1" si="52"/>
        <v>4.7520362950397841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ca="1" si="49"/>
        <v>1.1652921782545071</v>
      </c>
      <c r="E609" s="23">
        <f t="shared" ca="1" si="50"/>
        <v>0.76751287950200342</v>
      </c>
      <c r="F609" s="23">
        <f t="shared" ca="1" si="51"/>
        <v>0.71666970278567699</v>
      </c>
      <c r="G609" s="23">
        <f t="shared" ca="1" si="52"/>
        <v>4.7486232071161334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ca="1" si="55">1+$E$14/$E$13*(1-$C$19^2/C610^2)</f>
        <v>1.165353756844596</v>
      </c>
      <c r="E610" s="23">
        <f t="shared" ref="E610:E673" ca="1" si="56">$C$20*(C610/$C$19-$C$19/C610)</f>
        <v>0.76903719691139738</v>
      </c>
      <c r="F610" s="23">
        <f t="shared" ref="F610:F673" ca="1" si="57">(D610^2+E610^2)^0.5/(D610^2+E610^2)</f>
        <v>0.7162126549760186</v>
      </c>
      <c r="G610" s="23">
        <f t="shared" ref="G610:G673" ca="1" si="58">F610*$C$22/$C$12-$C$3</f>
        <v>4.7452121845599979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ca="1" si="55"/>
        <v>1.165415038670651</v>
      </c>
      <c r="E611" s="23">
        <f t="shared" ca="1" si="56"/>
        <v>0.77056105425224786</v>
      </c>
      <c r="F611" s="23">
        <f t="shared" ca="1" si="57"/>
        <v>0.7157558838944631</v>
      </c>
      <c r="G611" s="23">
        <f t="shared" ca="1" si="58"/>
        <v>4.7418032272709549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ca="1" si="55"/>
        <v>1.1654760256365293</v>
      </c>
      <c r="E612" s="23">
        <f t="shared" ca="1" si="56"/>
        <v>0.77208445373997359</v>
      </c>
      <c r="F612" s="23">
        <f t="shared" ca="1" si="57"/>
        <v>0.71529938953276129</v>
      </c>
      <c r="G612" s="23">
        <f t="shared" ca="1" si="58"/>
        <v>4.7383963351874403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ca="1" si="55"/>
        <v>1.165536719630845</v>
      </c>
      <c r="E613" s="23">
        <f t="shared" ca="1" si="56"/>
        <v>0.77360739757579156</v>
      </c>
      <c r="F613" s="23">
        <f t="shared" ca="1" si="57"/>
        <v>0.7148431718877708</v>
      </c>
      <c r="G613" s="23">
        <f t="shared" ca="1" si="58"/>
        <v>4.7349915082859999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ca="1" si="55"/>
        <v>1.1655971225271156</v>
      </c>
      <c r="E614" s="23">
        <f t="shared" ca="1" si="56"/>
        <v>0.77512988794683058</v>
      </c>
      <c r="F614" s="23">
        <f t="shared" ca="1" si="57"/>
        <v>0.71438723096135692</v>
      </c>
      <c r="G614" s="23">
        <f t="shared" ca="1" si="58"/>
        <v>4.7315887465805559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ca="1" si="55"/>
        <v>1.1656572361839053</v>
      </c>
      <c r="E615" s="23">
        <f t="shared" ca="1" si="56"/>
        <v>0.77665192702624475</v>
      </c>
      <c r="F615" s="23">
        <f t="shared" ca="1" si="57"/>
        <v>0.71393156676029357</v>
      </c>
      <c r="G615" s="23">
        <f t="shared" ca="1" si="58"/>
        <v>4.7281880501216618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ca="1" si="55"/>
        <v>1.1657170624449702</v>
      </c>
      <c r="E616" s="23">
        <f t="shared" ca="1" si="56"/>
        <v>0.77817351697332426</v>
      </c>
      <c r="F616" s="23">
        <f t="shared" ca="1" si="57"/>
        <v>0.71347617929616669</v>
      </c>
      <c r="G616" s="23">
        <f t="shared" ca="1" si="58"/>
        <v>4.7247894189957869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ca="1" si="55"/>
        <v>1.1657766031393979</v>
      </c>
      <c r="E617" s="23">
        <f t="shared" ca="1" si="56"/>
        <v>0.77969465993360543</v>
      </c>
      <c r="F617" s="23">
        <f t="shared" ca="1" si="57"/>
        <v>0.71302106858527925</v>
      </c>
      <c r="G617" s="23">
        <f t="shared" ca="1" si="58"/>
        <v>4.7213928533246028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ca="1" si="55"/>
        <v>1.1658358600817484</v>
      </c>
      <c r="E618" s="23">
        <f t="shared" ca="1" si="56"/>
        <v>0.78121535803898112</v>
      </c>
      <c r="F618" s="23">
        <f t="shared" ca="1" si="57"/>
        <v>0.71256623464855617</v>
      </c>
      <c r="G618" s="23">
        <f t="shared" ca="1" si="58"/>
        <v>4.7179983532642744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ca="1" si="55"/>
        <v>1.1658948350721916</v>
      </c>
      <c r="E619" s="23">
        <f t="shared" ca="1" si="56"/>
        <v>0.78273561340780784</v>
      </c>
      <c r="F619" s="23">
        <f t="shared" ca="1" si="57"/>
        <v>0.71211167751145243</v>
      </c>
      <c r="G619" s="23">
        <f t="shared" ca="1" si="58"/>
        <v>4.7146059190047778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ca="1" si="55"/>
        <v>1.1659535298966441</v>
      </c>
      <c r="E620" s="23">
        <f t="shared" ca="1" si="56"/>
        <v>0.78425542814501359</v>
      </c>
      <c r="F620" s="23">
        <f t="shared" ca="1" si="57"/>
        <v>0.71165739720386045</v>
      </c>
      <c r="G620" s="23">
        <f t="shared" ca="1" si="58"/>
        <v>4.7112155507692055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ca="1" si="55"/>
        <v>1.166011946326905</v>
      </c>
      <c r="E621" s="23">
        <f t="shared" ca="1" si="56"/>
        <v>0.78577480434220437</v>
      </c>
      <c r="F621" s="23">
        <f t="shared" ca="1" si="57"/>
        <v>0.71120339376002051</v>
      </c>
      <c r="G621" s="23">
        <f t="shared" ca="1" si="58"/>
        <v>4.7078272488130954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ca="1" si="55"/>
        <v>1.1660700861207884</v>
      </c>
      <c r="E622" s="23">
        <f t="shared" ca="1" si="56"/>
        <v>0.78729374407776875</v>
      </c>
      <c r="F622" s="23">
        <f t="shared" ca="1" si="57"/>
        <v>0.71074966721843102</v>
      </c>
      <c r="G622" s="23">
        <f t="shared" ca="1" si="58"/>
        <v>4.7044410134237706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ca="1" si="55"/>
        <v>1.1661279510222577</v>
      </c>
      <c r="E623" s="23">
        <f t="shared" ca="1" si="56"/>
        <v>0.78881224941698269</v>
      </c>
      <c r="F623" s="23">
        <f t="shared" ca="1" si="57"/>
        <v>0.71029621762176054</v>
      </c>
      <c r="G623" s="23">
        <f t="shared" ca="1" si="58"/>
        <v>4.7010568449196715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ca="1" si="55"/>
        <v>1.1661855427615544</v>
      </c>
      <c r="E624" s="23">
        <f t="shared" ca="1" si="56"/>
        <v>0.79033032241211232</v>
      </c>
      <c r="F624" s="23">
        <f t="shared" ca="1" si="57"/>
        <v>0.70984304501676176</v>
      </c>
      <c r="G624" s="23">
        <f t="shared" ca="1" si="58"/>
        <v>4.6976747436497215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ca="1" si="55"/>
        <v>1.1662428630553279</v>
      </c>
      <c r="E625" s="23">
        <f t="shared" ca="1" si="56"/>
        <v>0.79184796510251665</v>
      </c>
      <c r="F625" s="23">
        <f t="shared" ca="1" si="57"/>
        <v>0.70939014945418533</v>
      </c>
      <c r="G625" s="23">
        <f t="shared" ca="1" si="58"/>
        <v>4.6942947099926826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ca="1" si="55"/>
        <v>1.1662999136067642</v>
      </c>
      <c r="E626" s="23">
        <f t="shared" ca="1" si="56"/>
        <v>0.79336517951474828</v>
      </c>
      <c r="F626" s="23">
        <f t="shared" ca="1" si="57"/>
        <v>0.7089375309886955</v>
      </c>
      <c r="G626" s="23">
        <f t="shared" ca="1" si="58"/>
        <v>4.690916744356521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ca="1" si="55"/>
        <v>1.1663566961057119</v>
      </c>
      <c r="E627" s="23">
        <f t="shared" ca="1" si="56"/>
        <v>0.79488196766265473</v>
      </c>
      <c r="F627" s="23">
        <f t="shared" ca="1" si="57"/>
        <v>0.70848518967878682</v>
      </c>
      <c r="G627" s="23">
        <f t="shared" ca="1" si="58"/>
        <v>4.6875408471777913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ca="1" si="55"/>
        <v>1.1664132122288071</v>
      </c>
      <c r="E628" s="23">
        <f t="shared" ca="1" si="56"/>
        <v>0.79639833154747663</v>
      </c>
      <c r="F628" s="23">
        <f t="shared" ca="1" si="57"/>
        <v>0.70803312558670306</v>
      </c>
      <c r="G628" s="23">
        <f t="shared" ca="1" si="58"/>
        <v>4.6841670189210296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ca="1" si="55"/>
        <v>1.1664694636395976</v>
      </c>
      <c r="E629" s="23">
        <f t="shared" ca="1" si="56"/>
        <v>0.79791427315794761</v>
      </c>
      <c r="F629" s="23">
        <f t="shared" ca="1" si="57"/>
        <v>0.70758133877835472</v>
      </c>
      <c r="G629" s="23">
        <f t="shared" ca="1" si="58"/>
        <v>4.6807952600781375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ca="1" si="55"/>
        <v>1.1665254519886648</v>
      </c>
      <c r="E630" s="23">
        <f t="shared" ca="1" si="56"/>
        <v>0.79942979447039031</v>
      </c>
      <c r="F630" s="23">
        <f t="shared" ca="1" si="57"/>
        <v>0.70712982932324031</v>
      </c>
      <c r="G630" s="23">
        <f t="shared" ca="1" si="58"/>
        <v>4.6774255711677926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ca="1" si="55"/>
        <v>1.1665811789137457</v>
      </c>
      <c r="E631" s="23">
        <f t="shared" ca="1" si="56"/>
        <v>0.80094489744881447</v>
      </c>
      <c r="F631" s="23">
        <f t="shared" ca="1" si="57"/>
        <v>0.70667859729436699</v>
      </c>
      <c r="G631" s="23">
        <f t="shared" ca="1" si="58"/>
        <v>4.6740579527348594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ca="1" si="55"/>
        <v>1.1666366460398518</v>
      </c>
      <c r="E632" s="23">
        <f t="shared" ca="1" si="56"/>
        <v>0.80245958404501161</v>
      </c>
      <c r="F632" s="23">
        <f t="shared" ca="1" si="57"/>
        <v>0.70622764276817362</v>
      </c>
      <c r="G632" s="23">
        <f t="shared" ca="1" si="58"/>
        <v>4.6706924053498131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ca="1" si="55"/>
        <v>1.1666918549793877</v>
      </c>
      <c r="E633" s="23">
        <f t="shared" ca="1" si="56"/>
        <v>0.80397385619865058</v>
      </c>
      <c r="F633" s="23">
        <f t="shared" ca="1" si="57"/>
        <v>0.70577696582445371</v>
      </c>
      <c r="G633" s="23">
        <f t="shared" ca="1" si="58"/>
        <v>4.6673289296081668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ca="1" si="55"/>
        <v>1.1667468073322684</v>
      </c>
      <c r="E634" s="23">
        <f t="shared" ca="1" si="56"/>
        <v>0.80548771583737111</v>
      </c>
      <c r="F634" s="23">
        <f t="shared" ca="1" si="57"/>
        <v>0.70532656654627912</v>
      </c>
      <c r="G634" s="23">
        <f t="shared" ca="1" si="58"/>
        <v>4.6639675261298992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ca="1" si="55"/>
        <v>1.1668015046860358</v>
      </c>
      <c r="E635" s="23">
        <f t="shared" ca="1" si="56"/>
        <v>0.80700116487687723</v>
      </c>
      <c r="F635" s="23">
        <f t="shared" ca="1" si="57"/>
        <v>0.70487644501992763</v>
      </c>
      <c r="G635" s="23">
        <f t="shared" ca="1" si="58"/>
        <v>4.6606081955589147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ca="1" si="55"/>
        <v>1.1668559486159722</v>
      </c>
      <c r="E636" s="23">
        <f t="shared" ca="1" si="56"/>
        <v>0.80851420522102901</v>
      </c>
      <c r="F636" s="23">
        <f t="shared" ca="1" si="57"/>
        <v>0.70442660133480739</v>
      </c>
      <c r="G636" s="23">
        <f t="shared" ca="1" si="58"/>
        <v>4.6572509385624823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ca="1" si="55"/>
        <v>1.1669101406852147</v>
      </c>
      <c r="E637" s="23">
        <f t="shared" ca="1" si="56"/>
        <v>0.81002683876193515</v>
      </c>
      <c r="F637" s="23">
        <f t="shared" ca="1" si="57"/>
        <v>0.70397703558338554</v>
      </c>
      <c r="G637" s="23">
        <f t="shared" ca="1" si="58"/>
        <v>4.653895755830697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ca="1" si="55"/>
        <v>1.1669640824448668</v>
      </c>
      <c r="E638" s="23">
        <f t="shared" ca="1" si="56"/>
        <v>0.81153906738004156</v>
      </c>
      <c r="F638" s="23">
        <f t="shared" ca="1" si="57"/>
        <v>0.70352774786111649</v>
      </c>
      <c r="G638" s="23">
        <f t="shared" ca="1" si="58"/>
        <v>4.6505426480759535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ca="1" si="55"/>
        <v>1.1670177754341096</v>
      </c>
      <c r="E639" s="23">
        <f t="shared" ca="1" si="56"/>
        <v>0.81305089294422295</v>
      </c>
      <c r="F639" s="23">
        <f t="shared" ca="1" si="57"/>
        <v>0.70307873826637179</v>
      </c>
      <c r="G639" s="23">
        <f t="shared" ca="1" si="58"/>
        <v>4.6471916160324138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ca="1" si="55"/>
        <v>1.1670712211803118</v>
      </c>
      <c r="E640" s="23">
        <f t="shared" ca="1" si="56"/>
        <v>0.81456231731187068</v>
      </c>
      <c r="F640" s="23">
        <f t="shared" ca="1" si="57"/>
        <v>0.70263000690037014</v>
      </c>
      <c r="G640" s="23">
        <f t="shared" ca="1" si="58"/>
        <v>4.6438426604554888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ca="1" si="55"/>
        <v>1.1671244211991383</v>
      </c>
      <c r="E641" s="23">
        <f t="shared" ca="1" si="56"/>
        <v>0.81607334232898077</v>
      </c>
      <c r="F641" s="23">
        <f t="shared" ca="1" si="57"/>
        <v>0.70218155386710923</v>
      </c>
      <c r="G641" s="23">
        <f t="shared" ca="1" si="58"/>
        <v>4.64049578212133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ca="1" si="55"/>
        <v>1.1671773769946567</v>
      </c>
      <c r="E642" s="23">
        <f t="shared" ca="1" si="56"/>
        <v>0.81758396983024229</v>
      </c>
      <c r="F642" s="23">
        <f t="shared" ca="1" si="57"/>
        <v>0.70173337927329826</v>
      </c>
      <c r="G642" s="23">
        <f t="shared" ca="1" si="58"/>
        <v>4.637150981826327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ca="1" si="55"/>
        <v>1.1672300900594457</v>
      </c>
      <c r="E643" s="23">
        <f t="shared" ca="1" si="56"/>
        <v>0.81909420163912183</v>
      </c>
      <c r="F643" s="23">
        <f t="shared" ca="1" si="57"/>
        <v>0.70128548322829087</v>
      </c>
      <c r="G643" s="23">
        <f t="shared" ca="1" si="58"/>
        <v>4.633808260386604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ca="1" si="55"/>
        <v>1.1672825618746976</v>
      </c>
      <c r="E644" s="23">
        <f t="shared" ca="1" si="56"/>
        <v>0.82060403956795136</v>
      </c>
      <c r="F644" s="23">
        <f t="shared" ca="1" si="57"/>
        <v>0.70083786584402008</v>
      </c>
      <c r="G644" s="23">
        <f t="shared" ca="1" si="58"/>
        <v>4.6304676186375335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ca="1" si="55"/>
        <v>1.1673347939103247</v>
      </c>
      <c r="E645" s="23">
        <f t="shared" ca="1" si="56"/>
        <v>0.82211348541801132</v>
      </c>
      <c r="F645" s="23">
        <f t="shared" ca="1" si="57"/>
        <v>0.70039052723493289</v>
      </c>
      <c r="G645" s="23">
        <f t="shared" ca="1" si="58"/>
        <v>4.6271290574332538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ca="1" si="55"/>
        <v>1.1673867876250608</v>
      </c>
      <c r="E646" s="23">
        <f t="shared" ca="1" si="56"/>
        <v>0.82362254097961629</v>
      </c>
      <c r="F646" s="23">
        <f t="shared" ca="1" si="57"/>
        <v>0.69994346751792658</v>
      </c>
      <c r="G646" s="23">
        <f t="shared" ca="1" si="58"/>
        <v>4.6237925776461886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ca="1" si="55"/>
        <v>1.1674385444665638</v>
      </c>
      <c r="E647" s="23">
        <f t="shared" ca="1" si="56"/>
        <v>0.82513120803219608</v>
      </c>
      <c r="F647" s="23">
        <f t="shared" ca="1" si="57"/>
        <v>0.69949668681228627</v>
      </c>
      <c r="G647" s="23">
        <f t="shared" ca="1" si="58"/>
        <v>4.6204581801665814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ca="1" si="55"/>
        <v>1.1674900658715159</v>
      </c>
      <c r="E648" s="23">
        <f t="shared" ca="1" si="56"/>
        <v>0.82663948834438106</v>
      </c>
      <c r="F648" s="23">
        <f t="shared" ca="1" si="57"/>
        <v>0.69905018523962215</v>
      </c>
      <c r="G648" s="23">
        <f t="shared" ca="1" si="58"/>
        <v>4.6171258659020289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ca="1" si="55"/>
        <v>1.1675413532657242</v>
      </c>
      <c r="E649" s="23">
        <f t="shared" ca="1" si="56"/>
        <v>0.82814738367408192</v>
      </c>
      <c r="F649" s="23">
        <f t="shared" ca="1" si="57"/>
        <v>0.69860396292380855</v>
      </c>
      <c r="G649" s="23">
        <f t="shared" ca="1" si="58"/>
        <v>4.6137956357770262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ca="1" si="55"/>
        <v>1.1675924080642177</v>
      </c>
      <c r="E650" s="23">
        <f t="shared" ca="1" si="56"/>
        <v>0.82965489576857199</v>
      </c>
      <c r="F650" s="23">
        <f t="shared" ca="1" si="57"/>
        <v>0.6981580199909232</v>
      </c>
      <c r="G650" s="23">
        <f t="shared" ca="1" si="58"/>
        <v>4.6104674907325114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ca="1" si="55"/>
        <v>1.167643231671347</v>
      </c>
      <c r="E651" s="23">
        <f t="shared" ca="1" si="56"/>
        <v>0.83116202636456626</v>
      </c>
      <c r="F651" s="23">
        <f t="shared" ca="1" si="57"/>
        <v>0.69771235656918862</v>
      </c>
      <c r="G651" s="23">
        <f t="shared" ca="1" si="58"/>
        <v>4.60714143172543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ca="1" si="55"/>
        <v>1.1676938254808791</v>
      </c>
      <c r="E652" s="23">
        <f t="shared" ca="1" si="56"/>
        <v>0.83266877718830257</v>
      </c>
      <c r="F652" s="23">
        <f t="shared" ca="1" si="57"/>
        <v>0.69726697278891225</v>
      </c>
      <c r="G652" s="23">
        <f t="shared" ca="1" si="58"/>
        <v>4.6038174597282886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ca="1" si="55"/>
        <v>1.1677441908760939</v>
      </c>
      <c r="E653" s="23">
        <f t="shared" ca="1" si="56"/>
        <v>0.83417514995561948</v>
      </c>
      <c r="F653" s="23">
        <f t="shared" ca="1" si="57"/>
        <v>0.69682186878242947</v>
      </c>
      <c r="G653" s="23">
        <f t="shared" ca="1" si="58"/>
        <v>4.6004955757287274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ca="1" si="55"/>
        <v>1.1677943292298789</v>
      </c>
      <c r="E654" s="23">
        <f t="shared" ca="1" si="56"/>
        <v>0.8356811463720345</v>
      </c>
      <c r="F654" s="23">
        <f t="shared" ca="1" si="57"/>
        <v>0.69637704468404593</v>
      </c>
      <c r="G654" s="23">
        <f t="shared" ca="1" si="58"/>
        <v>4.5971757807290912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ca="1" si="55"/>
        <v>1.1678442419048218</v>
      </c>
      <c r="E655" s="23">
        <f t="shared" ca="1" si="56"/>
        <v>0.83718676813282178</v>
      </c>
      <c r="F655" s="23">
        <f t="shared" ca="1" si="57"/>
        <v>0.69593250062998213</v>
      </c>
      <c r="G655" s="23">
        <f t="shared" ca="1" si="58"/>
        <v>4.5938580757460157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ca="1" si="55"/>
        <v>1.1678939302533038</v>
      </c>
      <c r="E656" s="23">
        <f t="shared" ca="1" si="56"/>
        <v>0.83869201692308948</v>
      </c>
      <c r="F656" s="23">
        <f t="shared" ca="1" si="57"/>
        <v>0.69548823675831684</v>
      </c>
      <c r="G656" s="23">
        <f t="shared" ca="1" si="58"/>
        <v>4.5905424618100055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ca="1" si="55"/>
        <v>1.1679433956175915</v>
      </c>
      <c r="E657" s="23">
        <f t="shared" ca="1" si="56"/>
        <v>0.84019689441785472</v>
      </c>
      <c r="F657" s="23">
        <f t="shared" ca="1" si="57"/>
        <v>0.69504425320893359</v>
      </c>
      <c r="G657" s="23">
        <f t="shared" ca="1" si="58"/>
        <v>4.5872289399650352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ca="1" si="55"/>
        <v>1.1679926393299267</v>
      </c>
      <c r="E658" s="23">
        <f t="shared" ca="1" si="56"/>
        <v>0.84170140228211987</v>
      </c>
      <c r="F658" s="23">
        <f t="shared" ca="1" si="57"/>
        <v>0.69460055012346578</v>
      </c>
      <c r="G658" s="23">
        <f t="shared" ca="1" si="58"/>
        <v>4.5839175112681367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ca="1" si="55"/>
        <v>1.1680416627126162</v>
      </c>
      <c r="E659" s="23">
        <f t="shared" ca="1" si="56"/>
        <v>0.84320554217094656</v>
      </c>
      <c r="F659" s="23">
        <f t="shared" ca="1" si="57"/>
        <v>0.69415712764524462</v>
      </c>
      <c r="G659" s="23">
        <f t="shared" ca="1" si="58"/>
        <v>4.5806081767890152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ca="1" si="55"/>
        <v>1.1680904670781218</v>
      </c>
      <c r="E660" s="23">
        <f t="shared" ca="1" si="56"/>
        <v>0.8447093157295309</v>
      </c>
      <c r="F660" s="23">
        <f t="shared" ca="1" si="57"/>
        <v>0.69371398591924505</v>
      </c>
      <c r="G660" s="23">
        <f t="shared" ca="1" si="58"/>
        <v>4.5773009376096416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ca="1" si="55"/>
        <v>1.1681390537291467</v>
      </c>
      <c r="E661" s="23">
        <f t="shared" ca="1" si="56"/>
        <v>0.84621272459327557</v>
      </c>
      <c r="F661" s="23">
        <f t="shared" ca="1" si="57"/>
        <v>0.69327112509203648</v>
      </c>
      <c r="G661" s="23">
        <f t="shared" ca="1" si="58"/>
        <v>4.5739957948238876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ca="1" si="55"/>
        <v>1.1681874239587227</v>
      </c>
      <c r="E662" s="23">
        <f t="shared" ca="1" si="56"/>
        <v>0.84771577038786317</v>
      </c>
      <c r="F662" s="23">
        <f t="shared" ca="1" si="57"/>
        <v>0.69282854531172988</v>
      </c>
      <c r="G662" s="23">
        <f t="shared" ca="1" si="58"/>
        <v>4.5706927495371295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ca="1" si="55"/>
        <v>1.168235579050297</v>
      </c>
      <c r="E663" s="23">
        <f t="shared" ca="1" si="56"/>
        <v>0.849218454729329</v>
      </c>
      <c r="F663" s="23">
        <f t="shared" ca="1" si="57"/>
        <v>0.69238624672792837</v>
      </c>
      <c r="G663" s="23">
        <f t="shared" ca="1" si="58"/>
        <v>4.5673918028658802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ca="1" si="55"/>
        <v>1.1682835202778166</v>
      </c>
      <c r="E664" s="23">
        <f t="shared" ca="1" si="56"/>
        <v>0.85072077922413092</v>
      </c>
      <c r="F664" s="23">
        <f t="shared" ca="1" si="57"/>
        <v>0.69194422949167789</v>
      </c>
      <c r="G664" s="23">
        <f t="shared" ca="1" si="58"/>
        <v>4.5640929559374213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ca="1" si="55"/>
        <v>1.1683312489058129</v>
      </c>
      <c r="E665" s="23">
        <f t="shared" ca="1" si="56"/>
        <v>0.85222274546922172</v>
      </c>
      <c r="F665" s="23">
        <f t="shared" ca="1" si="57"/>
        <v>0.69150249375541872</v>
      </c>
      <c r="G665" s="23">
        <f t="shared" ca="1" si="58"/>
        <v>4.5607962098894381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ca="1" si="55"/>
        <v>1.1683787661894847</v>
      </c>
      <c r="E666" s="23">
        <f t="shared" ca="1" si="56"/>
        <v>0.85372435505211863</v>
      </c>
      <c r="F666" s="23">
        <f t="shared" ca="1" si="57"/>
        <v>0.69106103967293619</v>
      </c>
      <c r="G666" s="23">
        <f t="shared" ca="1" si="58"/>
        <v>4.5575015658696554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ca="1" si="55"/>
        <v>1.1684260733747811</v>
      </c>
      <c r="E667" s="23">
        <f t="shared" ca="1" si="56"/>
        <v>0.85522560955097293</v>
      </c>
      <c r="F667" s="23">
        <f t="shared" ca="1" si="57"/>
        <v>0.69061986739931513</v>
      </c>
      <c r="G667" s="23">
        <f t="shared" ca="1" si="58"/>
        <v>4.5542090250354965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ca="1" si="55"/>
        <v>1.1684731716984837</v>
      </c>
      <c r="E668" s="23">
        <f t="shared" ca="1" si="56"/>
        <v>0.85672651053463933</v>
      </c>
      <c r="F668" s="23">
        <f t="shared" ca="1" si="57"/>
        <v>0.69017897709089138</v>
      </c>
      <c r="G668" s="23">
        <f t="shared" ca="1" si="58"/>
        <v>4.5509185885537233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ca="1" si="55"/>
        <v>1.1685200623882859</v>
      </c>
      <c r="E669" s="23">
        <f t="shared" ca="1" si="56"/>
        <v>0.85822705956274281</v>
      </c>
      <c r="F669" s="23">
        <f t="shared" ca="1" si="57"/>
        <v>0.68973836890520746</v>
      </c>
      <c r="G669" s="23">
        <f t="shared" ca="1" si="58"/>
        <v>4.5476302576001002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ca="1" si="55"/>
        <v>1.1685667466628742</v>
      </c>
      <c r="E670" s="23">
        <f t="shared" ca="1" si="56"/>
        <v>0.85972725818574924</v>
      </c>
      <c r="F670" s="23">
        <f t="shared" ca="1" si="57"/>
        <v>0.68929804300096575</v>
      </c>
      <c r="G670" s="23">
        <f t="shared" ca="1" si="58"/>
        <v>4.5443440333590486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ca="1" si="55"/>
        <v>1.1686132257320072</v>
      </c>
      <c r="E671" s="23">
        <f t="shared" ca="1" si="56"/>
        <v>0.86122710794502955</v>
      </c>
      <c r="F671" s="23">
        <f t="shared" ca="1" si="57"/>
        <v>0.6888579995379851</v>
      </c>
      <c r="G671" s="23">
        <f t="shared" ca="1" si="58"/>
        <v>4.5410599170233219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ca="1" si="55"/>
        <v>1.1686595007965934</v>
      </c>
      <c r="E672" s="23">
        <f t="shared" ca="1" si="56"/>
        <v>0.86272661037292864</v>
      </c>
      <c r="F672" s="23">
        <f t="shared" ca="1" si="57"/>
        <v>0.6884182386771559</v>
      </c>
      <c r="G672" s="23">
        <f t="shared" ca="1" si="58"/>
        <v>4.5377779097936743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ca="1" si="55"/>
        <v>1.1687055730487694</v>
      </c>
      <c r="E673" s="23">
        <f t="shared" ca="1" si="56"/>
        <v>0.86422576699282894</v>
      </c>
      <c r="F673" s="23">
        <f t="shared" ca="1" si="57"/>
        <v>0.68797876058039709</v>
      </c>
      <c r="G673" s="23">
        <f t="shared" ca="1" si="58"/>
        <v>4.5344980128785304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ca="1" si="61">1+$E$14/$E$13*(1-$C$19^2/C674^2)</f>
        <v>1.1687514436719764</v>
      </c>
      <c r="E674" s="23">
        <f t="shared" ref="E674:E689" ca="1" si="62">$C$20*(C674/$C$19-$C$19/C674)</f>
        <v>0.86572457931921831</v>
      </c>
      <c r="F674" s="23">
        <f t="shared" ref="F674:F689" ca="1" si="63">(D674^2+E674^2)^0.5/(D674^2+E674^2)</f>
        <v>0.68753956541061345</v>
      </c>
      <c r="G674" s="23">
        <f t="shared" ref="G674:G689" ca="1" si="64">F674*$C$22/$C$12-$C$3</f>
        <v>4.5312202274936775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ca="1" si="61"/>
        <v>1.168797113841036</v>
      </c>
      <c r="E675" s="23">
        <f t="shared" ca="1" si="62"/>
        <v>0.86722304885775425</v>
      </c>
      <c r="F675" s="23">
        <f t="shared" ca="1" si="63"/>
        <v>0.68710065333165271</v>
      </c>
      <c r="G675" s="23">
        <f t="shared" ca="1" si="64"/>
        <v>4.5279445548619366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ca="1" si="61"/>
        <v>1.1688425847222261</v>
      </c>
      <c r="E676" s="23">
        <f t="shared" ca="1" si="62"/>
        <v>0.8687211771053257</v>
      </c>
      <c r="F676" s="23">
        <f t="shared" ca="1" si="63"/>
        <v>0.68666202450826574</v>
      </c>
      <c r="G676" s="23">
        <f t="shared" ca="1" si="64"/>
        <v>4.5246709962128708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ca="1" si="61"/>
        <v>1.1688878574733548</v>
      </c>
      <c r="E677" s="23">
        <f t="shared" ca="1" si="62"/>
        <v>0.8702189655501209</v>
      </c>
      <c r="F677" s="23">
        <f t="shared" ca="1" si="63"/>
        <v>0.68622367910606352</v>
      </c>
      <c r="G677" s="23">
        <f t="shared" ca="1" si="64"/>
        <v>4.5213995527824613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ca="1" si="61"/>
        <v>1.1689329332438336</v>
      </c>
      <c r="E678" s="23">
        <f t="shared" ca="1" si="62"/>
        <v>0.87171641567168734</v>
      </c>
      <c r="F678" s="23">
        <f t="shared" ca="1" si="63"/>
        <v>0.68578561729147847</v>
      </c>
      <c r="G678" s="23">
        <f t="shared" ca="1" si="64"/>
        <v>4.518130225812822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ca="1" si="61"/>
        <v>1.1689778131747517</v>
      </c>
      <c r="E679" s="23">
        <f t="shared" ca="1" si="62"/>
        <v>0.87321352894099558</v>
      </c>
      <c r="F679" s="23">
        <f t="shared" ca="1" si="63"/>
        <v>0.68534783923172393</v>
      </c>
      <c r="G679" s="23">
        <f t="shared" ca="1" si="64"/>
        <v>4.5148630165518915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ca="1" si="61"/>
        <v>1.1690224983989472</v>
      </c>
      <c r="E680" s="23">
        <f t="shared" ca="1" si="62"/>
        <v>0.87471030682050088</v>
      </c>
      <c r="F680" s="23">
        <f t="shared" ca="1" si="63"/>
        <v>0.68491034509475524</v>
      </c>
      <c r="G680" s="23">
        <f t="shared" ca="1" si="64"/>
        <v>4.5115979262531489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ca="1" si="61"/>
        <v>1.1690669900410788</v>
      </c>
      <c r="E681" s="23">
        <f t="shared" ca="1" si="62"/>
        <v>0.8762067507642054</v>
      </c>
      <c r="F681" s="23">
        <f t="shared" ca="1" si="63"/>
        <v>0.68447313504923135</v>
      </c>
      <c r="G681" s="23">
        <f t="shared" ca="1" si="64"/>
        <v>4.5083349561753243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ca="1" si="61"/>
        <v>1.1691112892176969</v>
      </c>
      <c r="E682" s="23">
        <f t="shared" ca="1" si="62"/>
        <v>0.87770286221771865</v>
      </c>
      <c r="F682" s="23">
        <f t="shared" ca="1" si="63"/>
        <v>0.68403620926447628</v>
      </c>
      <c r="G682" s="23">
        <f t="shared" ca="1" si="64"/>
        <v>4.505074107582109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ca="1" si="61"/>
        <v>1.169155397037313</v>
      </c>
      <c r="E683" s="23">
        <f t="shared" ca="1" si="62"/>
        <v>0.8791986426183187</v>
      </c>
      <c r="F683" s="23">
        <f t="shared" ca="1" si="63"/>
        <v>0.68359956791044241</v>
      </c>
      <c r="G683" s="23">
        <f t="shared" ca="1" si="64"/>
        <v>4.5018153817418867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ca="1" si="61"/>
        <v>1.1691993146004698</v>
      </c>
      <c r="E684" s="23">
        <f t="shared" ca="1" si="62"/>
        <v>0.8806940933950097</v>
      </c>
      <c r="F684" s="23">
        <f t="shared" ca="1" si="63"/>
        <v>0.68316321115767342</v>
      </c>
      <c r="G684" s="23">
        <f t="shared" ca="1" si="64"/>
        <v>4.4985587799274525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ca="1" si="61"/>
        <v>1.1692430429998093</v>
      </c>
      <c r="E685" s="23">
        <f t="shared" ca="1" si="62"/>
        <v>0.88218921596858546</v>
      </c>
      <c r="F685" s="23">
        <f t="shared" ca="1" si="63"/>
        <v>0.68272713917726702</v>
      </c>
      <c r="G685" s="23">
        <f t="shared" ca="1" si="64"/>
        <v>4.4953043034157361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ca="1" si="61"/>
        <v>1.1692865833201411</v>
      </c>
      <c r="E686" s="23">
        <f t="shared" ca="1" si="62"/>
        <v>0.88368401175168487</v>
      </c>
      <c r="F686" s="23">
        <f t="shared" ca="1" si="63"/>
        <v>0.68229135214084091</v>
      </c>
      <c r="G686" s="23">
        <f t="shared" ca="1" si="64"/>
        <v>4.4920519534875485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ca="1" si="61"/>
        <v>1.1693299366385093</v>
      </c>
      <c r="E687" s="23">
        <f t="shared" ca="1" si="62"/>
        <v>0.88517848214885053</v>
      </c>
      <c r="F687" s="23">
        <f t="shared" ca="1" si="63"/>
        <v>0.68185585022049655</v>
      </c>
      <c r="G687" s="23">
        <f t="shared" ca="1" si="64"/>
        <v>4.4888017314273121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ca="1" si="61"/>
        <v>1.1693731040242592</v>
      </c>
      <c r="E688" s="23">
        <f t="shared" ca="1" si="62"/>
        <v>0.88667262855658957</v>
      </c>
      <c r="F688" s="23">
        <f t="shared" ca="1" si="63"/>
        <v>0.68142063358878413</v>
      </c>
      <c r="G688" s="23">
        <f t="shared" ca="1" si="64"/>
        <v>4.485553638522795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ca="1" si="61"/>
        <v>1.1694160865391043</v>
      </c>
      <c r="E689" s="23">
        <f t="shared" ca="1" si="62"/>
        <v>0.88816645236342784</v>
      </c>
      <c r="F689" s="23">
        <f t="shared" ca="1" si="63"/>
        <v>0.68098570241866863</v>
      </c>
      <c r="G689" s="23">
        <f t="shared" ca="1" si="64"/>
        <v>4.4823076760648659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L689"/>
  <sheetViews>
    <sheetView topLeftCell="A13" workbookViewId="0">
      <selection activeCell="N12" sqref="N12"/>
    </sheetView>
  </sheetViews>
  <sheetFormatPr defaultRowHeight="13.5" x14ac:dyDescent="0.15"/>
  <cols>
    <col min="1" max="2" width="9" style="23"/>
    <col min="3" max="3" width="10.625" style="23" customWidth="1"/>
    <col min="4" max="4" width="9" style="23"/>
    <col min="5" max="5" width="12.75" style="23" bestFit="1" customWidth="1"/>
    <col min="6" max="16384" width="9" style="23"/>
  </cols>
  <sheetData>
    <row r="1" spans="2:5" x14ac:dyDescent="0.15">
      <c r="B1" s="23" t="s">
        <v>134</v>
      </c>
      <c r="C1" s="24">
        <f>計算途中過程!E7</f>
        <v>250</v>
      </c>
    </row>
    <row r="2" spans="2:5" x14ac:dyDescent="0.15">
      <c r="B2" s="23" t="s">
        <v>135</v>
      </c>
      <c r="C2" s="24">
        <f>計算途中過程!E8</f>
        <v>12</v>
      </c>
    </row>
    <row r="3" spans="2:5" x14ac:dyDescent="0.15">
      <c r="B3" s="23" t="s">
        <v>136</v>
      </c>
      <c r="C3" s="24">
        <f>計算途中過程!E15</f>
        <v>0.6</v>
      </c>
    </row>
    <row r="4" spans="2:5" x14ac:dyDescent="0.15">
      <c r="B4" s="23" t="s">
        <v>135</v>
      </c>
      <c r="C4" s="25">
        <f>C2+C3</f>
        <v>12.6</v>
      </c>
    </row>
    <row r="5" spans="2:5" x14ac:dyDescent="0.15">
      <c r="B5" s="23" t="s">
        <v>137</v>
      </c>
      <c r="C5" s="24">
        <f>計算途中過程!E14/計算途中過程!E8</f>
        <v>13.333333333333334</v>
      </c>
    </row>
    <row r="6" spans="2:5" x14ac:dyDescent="0.15">
      <c r="B6" s="23" t="s">
        <v>138</v>
      </c>
      <c r="C6" s="23">
        <f>C2*C5</f>
        <v>160</v>
      </c>
    </row>
    <row r="7" spans="2:5" x14ac:dyDescent="0.15">
      <c r="B7" s="23" t="s">
        <v>161</v>
      </c>
      <c r="C7" s="23">
        <f>計算途中過程!E16</f>
        <v>0.95</v>
      </c>
    </row>
    <row r="8" spans="2:5" x14ac:dyDescent="0.15">
      <c r="B8" s="23" t="s">
        <v>140</v>
      </c>
      <c r="C8" s="23">
        <f>C6/C7</f>
        <v>168.42105263157896</v>
      </c>
    </row>
    <row r="9" spans="2:5" x14ac:dyDescent="0.15">
      <c r="B9" s="23" t="s">
        <v>162</v>
      </c>
      <c r="C9" s="23">
        <f>C4/C5*C7</f>
        <v>0.89774999999999994</v>
      </c>
    </row>
    <row r="10" spans="2:5" x14ac:dyDescent="0.15">
      <c r="B10" s="23" t="s">
        <v>48</v>
      </c>
      <c r="C10" s="26">
        <f>計算途中過程!E43</f>
        <v>36</v>
      </c>
    </row>
    <row r="11" spans="2:5" x14ac:dyDescent="0.15">
      <c r="B11" s="23" t="s">
        <v>142</v>
      </c>
      <c r="C11" s="24">
        <f>計算途中過程!E31</f>
        <v>2</v>
      </c>
    </row>
    <row r="12" spans="2:5" x14ac:dyDescent="0.15">
      <c r="B12" s="23" t="s">
        <v>163</v>
      </c>
      <c r="C12" s="23">
        <f>C10/C11/計算途中過程!E40</f>
        <v>16.748929468245588</v>
      </c>
    </row>
    <row r="13" spans="2:5" x14ac:dyDescent="0.15">
      <c r="B13" s="23" t="s">
        <v>164</v>
      </c>
      <c r="C13" s="27">
        <f>(計算途中過程!E39-計算途中過程!E36)*0.5</f>
        <v>243.32211012011734</v>
      </c>
      <c r="D13" s="23" t="s">
        <v>52</v>
      </c>
      <c r="E13" s="23">
        <f>C13*0.000001</f>
        <v>2.4332211012011734E-4</v>
      </c>
    </row>
    <row r="14" spans="2:5" x14ac:dyDescent="0.15">
      <c r="B14" s="23" t="s">
        <v>51</v>
      </c>
      <c r="C14" s="26">
        <f>計算途中過程!E44</f>
        <v>89.75069252077563</v>
      </c>
      <c r="D14" s="23" t="s">
        <v>52</v>
      </c>
      <c r="E14" s="23">
        <f>C14*0.000001</f>
        <v>8.9750692520775628E-5</v>
      </c>
    </row>
    <row r="15" spans="2:5" x14ac:dyDescent="0.15">
      <c r="B15" s="23" t="s">
        <v>86</v>
      </c>
      <c r="C15" s="28">
        <f ca="1">計算途中過程!E46</f>
        <v>28.305064313981472</v>
      </c>
      <c r="D15" s="23" t="s">
        <v>70</v>
      </c>
      <c r="E15" s="23">
        <f ca="1">C15*0.000000001</f>
        <v>2.8305064313981473E-8</v>
      </c>
    </row>
    <row r="18" spans="2:11" x14ac:dyDescent="0.15">
      <c r="B18" s="23" t="s">
        <v>145</v>
      </c>
      <c r="C18" s="23">
        <f>8*C12^2*C9/PI()^2</f>
        <v>204.13607624232165</v>
      </c>
    </row>
    <row r="19" spans="2:11" x14ac:dyDescent="0.15">
      <c r="B19" s="23" t="s">
        <v>146</v>
      </c>
      <c r="C19" s="23">
        <f ca="1">1/(E14*E15)^0.5</f>
        <v>627406.51317430253</v>
      </c>
      <c r="D19" s="23" t="s">
        <v>165</v>
      </c>
      <c r="E19" s="29">
        <f ca="1">C19/2/PI()/1000</f>
        <v>99.854847899740605</v>
      </c>
    </row>
    <row r="20" spans="2:11" x14ac:dyDescent="0.15">
      <c r="B20" s="23" t="s">
        <v>148</v>
      </c>
      <c r="C20" s="23">
        <f ca="1">(E14/E15)^0.5/C18</f>
        <v>0.27584623985128076</v>
      </c>
      <c r="F20" s="23" t="s">
        <v>149</v>
      </c>
      <c r="G20" s="23">
        <f ca="1">MAX(F29:F689)</f>
        <v>2.6558514971603655</v>
      </c>
    </row>
    <row r="21" spans="2:11" x14ac:dyDescent="0.15">
      <c r="F21" s="23" t="s">
        <v>150</v>
      </c>
      <c r="G21" s="23">
        <f ca="1">MATCH(G20,F29:F689,0)</f>
        <v>68</v>
      </c>
    </row>
    <row r="22" spans="2:11" x14ac:dyDescent="0.15">
      <c r="B22" s="23" t="s">
        <v>151</v>
      </c>
      <c r="C22" s="23">
        <f>C1/2</f>
        <v>125</v>
      </c>
      <c r="F22" s="23" t="s">
        <v>152</v>
      </c>
      <c r="G22" s="23">
        <f ca="1">OFFSET(B28,G21,0,1,1)</f>
        <v>53.5</v>
      </c>
    </row>
    <row r="23" spans="2:11" x14ac:dyDescent="0.15">
      <c r="B23" s="23" t="s">
        <v>153</v>
      </c>
      <c r="C23" s="23">
        <f>C4*C12/C22</f>
        <v>1.6882920903991554</v>
      </c>
      <c r="F23" s="23" t="s">
        <v>154</v>
      </c>
      <c r="G23" s="23">
        <f ca="1">G20/C23</f>
        <v>1.5730995319254586</v>
      </c>
    </row>
    <row r="25" spans="2:11" x14ac:dyDescent="0.15">
      <c r="B25" s="23" t="s">
        <v>152</v>
      </c>
      <c r="C25" s="23" t="s">
        <v>155</v>
      </c>
      <c r="D25" s="23" t="s">
        <v>156</v>
      </c>
      <c r="E25" s="23" t="s">
        <v>157</v>
      </c>
      <c r="F25" s="23" t="s">
        <v>166</v>
      </c>
    </row>
    <row r="26" spans="2:11" x14ac:dyDescent="0.15">
      <c r="B26" s="23">
        <v>65</v>
      </c>
      <c r="C26" s="23">
        <f>2*PI()*B26*1000</f>
        <v>408407.04496667307</v>
      </c>
      <c r="D26" s="23">
        <f ca="1">1+$E$14/$E$13*(1-$C$19^2/C26^2)</f>
        <v>0.49835737028342053</v>
      </c>
      <c r="E26" s="23">
        <f ca="1">$C$20*(C26/$C$19-$C$19/C26)</f>
        <v>-0.24420214373580787</v>
      </c>
      <c r="F26" s="23">
        <f ca="1">(D26^2+E26^2)^0.5/(D26^2+E26^2)</f>
        <v>1.8018902663260903</v>
      </c>
    </row>
    <row r="28" spans="2:11" x14ac:dyDescent="0.15">
      <c r="B28" s="23" t="s">
        <v>167</v>
      </c>
      <c r="C28" s="23" t="s">
        <v>155</v>
      </c>
      <c r="D28" s="23" t="s">
        <v>156</v>
      </c>
      <c r="E28" s="23" t="s">
        <v>157</v>
      </c>
      <c r="F28" s="23" t="s">
        <v>166</v>
      </c>
      <c r="G28" s="23" t="s">
        <v>135</v>
      </c>
      <c r="H28" s="23" t="s">
        <v>168</v>
      </c>
    </row>
    <row r="29" spans="2:11" x14ac:dyDescent="0.15">
      <c r="B29" s="23">
        <v>20</v>
      </c>
      <c r="C29" s="23">
        <f t="shared" ref="C29:C92" si="0">2*PI()*B29*1000</f>
        <v>125663.70614359173</v>
      </c>
      <c r="D29" s="23">
        <f t="shared" ref="D29:D92" ca="1" si="1">1+$E$14/$E$13*(1-$C$19^2/C29^2)</f>
        <v>-7.8257807566354707</v>
      </c>
      <c r="E29" s="23">
        <f t="shared" ref="E29:E92" ca="1" si="2">$C$20*(C29/$C$19-$C$19/C29)</f>
        <v>-1.3219797725050846</v>
      </c>
      <c r="F29" s="23">
        <f ca="1">(D29^2+E29^2)^0.5/(D29^2+E29^2)</f>
        <v>0.12599768288478555</v>
      </c>
      <c r="G29" s="23">
        <f ca="1">F29*$C$22/$C$12-$C$3</f>
        <v>0.3403413149752752</v>
      </c>
      <c r="H29" s="23">
        <f>$C$2</f>
        <v>12</v>
      </c>
    </row>
    <row r="30" spans="2:11" x14ac:dyDescent="0.15">
      <c r="B30" s="23">
        <v>20.5</v>
      </c>
      <c r="C30" s="23">
        <f t="shared" si="0"/>
        <v>128805.2987971815</v>
      </c>
      <c r="D30" s="23">
        <f t="shared" ca="1" si="1"/>
        <v>-7.3827316580231752</v>
      </c>
      <c r="E30" s="23">
        <f t="shared" ca="1" si="2"/>
        <v>-1.2870075799198686</v>
      </c>
      <c r="F30" s="23">
        <f t="shared" ref="F30:F93" ca="1" si="3">(D30^2+E30^2)^0.5/(D30^2+E30^2)</f>
        <v>0.13343880324000165</v>
      </c>
      <c r="G30" s="23">
        <f t="shared" ref="G30:G93" ca="1" si="4">F30*$C$22/$C$12-$C$3</f>
        <v>0.39587561322194653</v>
      </c>
      <c r="H30" s="23">
        <f t="shared" ref="H30:H93" si="5">$C$2</f>
        <v>12</v>
      </c>
    </row>
    <row r="31" spans="2:11" x14ac:dyDescent="0.15">
      <c r="B31" s="23">
        <v>21</v>
      </c>
      <c r="C31" s="23">
        <f t="shared" si="0"/>
        <v>131946.89145077131</v>
      </c>
      <c r="D31" s="23">
        <f t="shared" ca="1" si="1"/>
        <v>-6.9709506307863025</v>
      </c>
      <c r="E31" s="23">
        <f t="shared" ca="1" si="2"/>
        <v>-1.2536349566914502</v>
      </c>
      <c r="F31" s="23">
        <f t="shared" ca="1" si="3"/>
        <v>0.14118752687980085</v>
      </c>
      <c r="G31" s="23">
        <f t="shared" ca="1" si="4"/>
        <v>0.45370560509165136</v>
      </c>
      <c r="H31" s="23">
        <f t="shared" si="5"/>
        <v>12</v>
      </c>
    </row>
    <row r="32" spans="2:11" x14ac:dyDescent="0.15">
      <c r="B32" s="23">
        <v>21.5</v>
      </c>
      <c r="C32" s="23">
        <f t="shared" si="0"/>
        <v>135088.48410436109</v>
      </c>
      <c r="D32" s="23">
        <f t="shared" ca="1" si="1"/>
        <v>-6.5875631137517594</v>
      </c>
      <c r="E32" s="23">
        <f t="shared" ca="1" si="2"/>
        <v>-1.2217503049577281</v>
      </c>
      <c r="F32" s="23">
        <f t="shared" ca="1" si="3"/>
        <v>0.14925595642516321</v>
      </c>
      <c r="G32" s="23">
        <f t="shared" ca="1" si="4"/>
        <v>0.51392161442421302</v>
      </c>
      <c r="H32" s="23">
        <f t="shared" si="5"/>
        <v>12</v>
      </c>
      <c r="K32" s="23" t="s">
        <v>159</v>
      </c>
    </row>
    <row r="33" spans="2:12" x14ac:dyDescent="0.15">
      <c r="B33" s="23">
        <v>22</v>
      </c>
      <c r="C33" s="23">
        <f t="shared" si="0"/>
        <v>138230.07675795088</v>
      </c>
      <c r="D33" s="23">
        <f t="shared" ca="1" si="1"/>
        <v>-6.2300174436967195</v>
      </c>
      <c r="E33" s="23">
        <f t="shared" ca="1" si="2"/>
        <v>-1.1912521721167908</v>
      </c>
      <c r="F33" s="23">
        <f t="shared" ca="1" si="3"/>
        <v>0.1576569476835393</v>
      </c>
      <c r="G33" s="23">
        <f t="shared" ca="1" si="4"/>
        <v>0.57661958621327269</v>
      </c>
      <c r="H33" s="23">
        <f t="shared" si="5"/>
        <v>12</v>
      </c>
    </row>
    <row r="34" spans="2:12" x14ac:dyDescent="0.15">
      <c r="B34" s="23">
        <v>22.5</v>
      </c>
      <c r="C34" s="23">
        <f t="shared" si="0"/>
        <v>141371.6694115407</v>
      </c>
      <c r="D34" s="23">
        <f t="shared" ca="1" si="1"/>
        <v>-5.8960422882550958</v>
      </c>
      <c r="E34" s="23">
        <f t="shared" ca="1" si="2"/>
        <v>-1.1620481235757858</v>
      </c>
      <c r="F34" s="23">
        <f t="shared" ca="1" si="3"/>
        <v>0.1664041619778201</v>
      </c>
      <c r="G34" s="23">
        <f t="shared" ca="1" si="4"/>
        <v>0.64190147714594914</v>
      </c>
      <c r="H34" s="23">
        <f t="shared" si="5"/>
        <v>12</v>
      </c>
      <c r="K34" s="23" t="s">
        <v>160</v>
      </c>
      <c r="L34" s="23">
        <f ca="1">MATCH(C2,OFFSET(G28,G21,0,661-G21),-1)</f>
        <v>27</v>
      </c>
    </row>
    <row r="35" spans="2:12" x14ac:dyDescent="0.15">
      <c r="B35" s="23">
        <v>23</v>
      </c>
      <c r="C35" s="23">
        <f t="shared" si="0"/>
        <v>144513.26206513049</v>
      </c>
      <c r="D35" s="23">
        <f t="shared" ca="1" si="1"/>
        <v>-5.5836104846343009</v>
      </c>
      <c r="E35" s="23">
        <f t="shared" ca="1" si="2"/>
        <v>-1.1340537625325444</v>
      </c>
      <c r="F35" s="23">
        <f t="shared" ca="1" si="3"/>
        <v>0.17551212283974243</v>
      </c>
      <c r="G35" s="23">
        <f t="shared" ca="1" si="4"/>
        <v>0.70987567871499702</v>
      </c>
      <c r="H35" s="23">
        <f t="shared" si="5"/>
        <v>12</v>
      </c>
      <c r="K35" s="23" t="s">
        <v>169</v>
      </c>
      <c r="L35" s="23">
        <f ca="1">INDEX(G29:G689,G21+L34,0)</f>
        <v>11.959629446402177</v>
      </c>
    </row>
    <row r="36" spans="2:12" x14ac:dyDescent="0.15">
      <c r="B36" s="23">
        <v>23.5</v>
      </c>
      <c r="C36" s="23">
        <f t="shared" si="0"/>
        <v>147654.85471872028</v>
      </c>
      <c r="D36" s="23">
        <f t="shared" ca="1" si="1"/>
        <v>-5.2909082056612347</v>
      </c>
      <c r="E36" s="23">
        <f t="shared" ca="1" si="2"/>
        <v>-1.107191874891464</v>
      </c>
      <c r="F36" s="23">
        <f t="shared" ca="1" si="3"/>
        <v>0.18499627745948569</v>
      </c>
      <c r="G36" s="23">
        <f t="shared" ca="1" si="4"/>
        <v>0.78065747582719702</v>
      </c>
      <c r="H36" s="23">
        <f t="shared" si="5"/>
        <v>12</v>
      </c>
      <c r="K36" s="23" t="s">
        <v>152</v>
      </c>
      <c r="L36" s="23">
        <f ca="1">INDEX(B29:B689,G21+L34,0)</f>
        <v>67</v>
      </c>
    </row>
    <row r="37" spans="2:12" x14ac:dyDescent="0.15">
      <c r="B37" s="23">
        <v>24</v>
      </c>
      <c r="C37" s="23">
        <f t="shared" si="0"/>
        <v>150796.44737231007</v>
      </c>
      <c r="D37" s="23">
        <f t="shared" ca="1" si="1"/>
        <v>-5.0163085747287512</v>
      </c>
      <c r="E37" s="23">
        <f t="shared" ca="1" si="2"/>
        <v>-1.0813916810649098</v>
      </c>
      <c r="F37" s="23">
        <f t="shared" ca="1" si="3"/>
        <v>0.19487306331939278</v>
      </c>
      <c r="G37" s="23">
        <f t="shared" ca="1" si="4"/>
        <v>0.85436954410171373</v>
      </c>
      <c r="H37" s="23">
        <f t="shared" si="5"/>
        <v>12</v>
      </c>
    </row>
    <row r="38" spans="2:12" x14ac:dyDescent="0.15">
      <c r="B38" s="23">
        <v>24.5</v>
      </c>
      <c r="C38" s="23">
        <f t="shared" si="0"/>
        <v>153938.04002589986</v>
      </c>
      <c r="D38" s="23">
        <f t="shared" ca="1" si="1"/>
        <v>-4.7583490108680948</v>
      </c>
      <c r="E38" s="23">
        <f t="shared" ca="1" si="2"/>
        <v>-1.0565881793907679</v>
      </c>
      <c r="F38" s="23">
        <f t="shared" ca="1" si="3"/>
        <v>0.20515998047878084</v>
      </c>
      <c r="G38" s="23">
        <f t="shared" ca="1" si="4"/>
        <v>0.93114248934346133</v>
      </c>
      <c r="H38" s="23">
        <f t="shared" si="5"/>
        <v>12</v>
      </c>
    </row>
    <row r="39" spans="2:12" x14ac:dyDescent="0.15">
      <c r="B39" s="23">
        <v>25</v>
      </c>
      <c r="C39" s="23">
        <f t="shared" si="0"/>
        <v>157079.63267948967</v>
      </c>
      <c r="D39" s="23">
        <f t="shared" ca="1" si="1"/>
        <v>-4.515711713225369</v>
      </c>
      <c r="E39" s="23">
        <f t="shared" ca="1" si="2"/>
        <v>-1.0327215683398931</v>
      </c>
      <c r="F39" s="23">
        <f t="shared" ca="1" si="3"/>
        <v>0.21587567001868085</v>
      </c>
      <c r="G39" s="23">
        <f t="shared" ca="1" si="4"/>
        <v>1.0111154329890235</v>
      </c>
      <c r="H39" s="23">
        <f t="shared" si="5"/>
        <v>12</v>
      </c>
    </row>
    <row r="40" spans="2:12" x14ac:dyDescent="0.15">
      <c r="B40" s="23">
        <v>25.5</v>
      </c>
      <c r="C40" s="23">
        <f t="shared" si="0"/>
        <v>160221.22533307943</v>
      </c>
      <c r="D40" s="23">
        <f t="shared" ca="1" si="1"/>
        <v>-4.2872067974173182</v>
      </c>
      <c r="E40" s="23">
        <f t="shared" ca="1" si="2"/>
        <v>-1.0097367366991528</v>
      </c>
      <c r="F40" s="23">
        <f t="shared" ca="1" si="3"/>
        <v>0.22703999920002374</v>
      </c>
      <c r="G40" s="23">
        <f t="shared" ca="1" si="4"/>
        <v>1.0944366476561269</v>
      </c>
      <c r="H40" s="23">
        <f t="shared" si="5"/>
        <v>12</v>
      </c>
    </row>
    <row r="41" spans="2:12" x14ac:dyDescent="0.15">
      <c r="B41" s="23">
        <v>26</v>
      </c>
      <c r="C41" s="23">
        <f t="shared" si="0"/>
        <v>163362.81798666925</v>
      </c>
      <c r="D41" s="23">
        <f t="shared" ca="1" si="1"/>
        <v>-4.0717576797896955</v>
      </c>
      <c r="E41" s="23">
        <f t="shared" ca="1" si="2"/>
        <v>-0.9875828125795002</v>
      </c>
      <c r="F41" s="23">
        <f t="shared" ca="1" si="3"/>
        <v>0.23867415393606764</v>
      </c>
      <c r="G41" s="23">
        <f t="shared" ca="1" si="4"/>
        <v>1.1812642472804877</v>
      </c>
      <c r="H41" s="23">
        <f t="shared" si="5"/>
        <v>12</v>
      </c>
    </row>
    <row r="42" spans="2:12" x14ac:dyDescent="0.15">
      <c r="B42" s="23">
        <v>26.5</v>
      </c>
      <c r="C42" s="23">
        <f t="shared" si="0"/>
        <v>166504.41064025904</v>
      </c>
      <c r="D42" s="23">
        <f t="shared" ca="1" si="1"/>
        <v>-3.8683883735386679</v>
      </c>
      <c r="E42" s="23">
        <f t="shared" ca="1" si="2"/>
        <v>-0.96621276347974194</v>
      </c>
      <c r="F42" s="23">
        <f t="shared" ca="1" si="3"/>
        <v>0.25080073922938245</v>
      </c>
      <c r="G42" s="23">
        <f t="shared" ca="1" si="4"/>
        <v>1.2717669366934565</v>
      </c>
      <c r="H42" s="23">
        <f t="shared" si="5"/>
        <v>12</v>
      </c>
    </row>
    <row r="43" spans="2:12" x14ac:dyDescent="0.15">
      <c r="B43" s="23">
        <v>27</v>
      </c>
      <c r="C43" s="23">
        <f t="shared" si="0"/>
        <v>169646.00329384883</v>
      </c>
      <c r="D43" s="23">
        <f t="shared" ca="1" si="1"/>
        <v>-3.6762124161312686</v>
      </c>
      <c r="E43" s="23">
        <f t="shared" ca="1" si="2"/>
        <v>-0.94558304078766175</v>
      </c>
      <c r="F43" s="23">
        <f t="shared" ca="1" si="3"/>
        <v>0.26344388827491089</v>
      </c>
      <c r="G43" s="23">
        <f t="shared" ca="1" si="4"/>
        <v>1.3661248258760059</v>
      </c>
      <c r="H43" s="23">
        <f t="shared" si="5"/>
        <v>12</v>
      </c>
    </row>
    <row r="44" spans="2:12" x14ac:dyDescent="0.15">
      <c r="B44" s="23">
        <v>27.5</v>
      </c>
      <c r="C44" s="23">
        <f t="shared" si="0"/>
        <v>172787.59594743862</v>
      </c>
      <c r="D44" s="23">
        <f t="shared" ca="1" si="1"/>
        <v>-3.494423192944569</v>
      </c>
      <c r="E44" s="23">
        <f t="shared" ca="1" si="2"/>
        <v>-0.92565326306284057</v>
      </c>
      <c r="F44" s="23">
        <f t="shared" ca="1" si="3"/>
        <v>0.27662938098257989</v>
      </c>
      <c r="G44" s="23">
        <f t="shared" ca="1" si="4"/>
        <v>1.4645303145123654</v>
      </c>
      <c r="H44" s="23">
        <f t="shared" si="5"/>
        <v>12</v>
      </c>
    </row>
    <row r="45" spans="2:12" x14ac:dyDescent="0.15">
      <c r="B45" s="23">
        <v>28</v>
      </c>
      <c r="C45" s="23">
        <f t="shared" si="0"/>
        <v>175929.18860102841</v>
      </c>
      <c r="D45" s="23">
        <f t="shared" ca="1" si="1"/>
        <v>-3.3222854594788727</v>
      </c>
      <c r="E45" s="23">
        <f t="shared" ca="1" si="2"/>
        <v>-0.90638593325346106</v>
      </c>
      <c r="F45" s="23">
        <f t="shared" ca="1" si="3"/>
        <v>0.29038477272436097</v>
      </c>
      <c r="G45" s="23">
        <f t="shared" ca="1" si="4"/>
        <v>1.5671890528503885</v>
      </c>
      <c r="H45" s="23">
        <f t="shared" si="5"/>
        <v>12</v>
      </c>
    </row>
    <row r="46" spans="2:12" x14ac:dyDescent="0.15">
      <c r="B46" s="23">
        <v>28.5</v>
      </c>
      <c r="C46" s="23">
        <f t="shared" si="0"/>
        <v>179070.7812546182</v>
      </c>
      <c r="D46" s="23">
        <f t="shared" ca="1" si="1"/>
        <v>-3.159127895427531</v>
      </c>
      <c r="E46" s="23">
        <f t="shared" ca="1" si="2"/>
        <v>-0.88774618567976327</v>
      </c>
      <c r="F46" s="23">
        <f t="shared" ca="1" si="3"/>
        <v>0.30473953415966992</v>
      </c>
      <c r="G46" s="23">
        <f t="shared" ca="1" si="4"/>
        <v>1.674320985241383</v>
      </c>
      <c r="H46" s="23">
        <f t="shared" si="5"/>
        <v>12</v>
      </c>
    </row>
    <row r="47" spans="2:12" x14ac:dyDescent="0.15">
      <c r="B47" s="23">
        <v>29</v>
      </c>
      <c r="C47" s="23">
        <f t="shared" si="0"/>
        <v>182212.37390820801</v>
      </c>
      <c r="D47" s="23">
        <f t="shared" ca="1" si="1"/>
        <v>-3.0043365495280119</v>
      </c>
      <c r="E47" s="23">
        <f t="shared" ca="1" si="2"/>
        <v>-0.86970155919162551</v>
      </c>
      <c r="F47" s="23">
        <f t="shared" ca="1" si="3"/>
        <v>0.31972520303693014</v>
      </c>
      <c r="G47" s="23">
        <f t="shared" ca="1" si="4"/>
        <v>1.7861614830600021</v>
      </c>
      <c r="H47" s="23">
        <f t="shared" si="5"/>
        <v>12</v>
      </c>
    </row>
    <row r="48" spans="2:12" x14ac:dyDescent="0.15">
      <c r="B48" s="23">
        <v>29.5</v>
      </c>
      <c r="C48" s="23">
        <f t="shared" si="0"/>
        <v>185353.9665617978</v>
      </c>
      <c r="D48" s="23">
        <f t="shared" ca="1" si="1"/>
        <v>-2.8573490554525418</v>
      </c>
      <c r="E48" s="23">
        <f t="shared" ca="1" si="2"/>
        <v>-0.85222179339486692</v>
      </c>
      <c r="F48" s="23">
        <f t="shared" ca="1" si="3"/>
        <v>0.3353755489043726</v>
      </c>
      <c r="G48" s="23">
        <f t="shared" ca="1" si="4"/>
        <v>1.902962573967887</v>
      </c>
      <c r="H48" s="23">
        <f t="shared" si="5"/>
        <v>12</v>
      </c>
    </row>
    <row r="49" spans="2:8" x14ac:dyDescent="0.15">
      <c r="B49" s="23">
        <v>30</v>
      </c>
      <c r="C49" s="23">
        <f t="shared" si="0"/>
        <v>188495.55921538756</v>
      </c>
      <c r="D49" s="23">
        <f t="shared" ca="1" si="1"/>
        <v>-2.7176495168050709</v>
      </c>
      <c r="E49" s="23">
        <f t="shared" ca="1" si="2"/>
        <v>-0.83527864525491846</v>
      </c>
      <c r="F49" s="23">
        <f t="shared" ca="1" si="3"/>
        <v>0.35172675168474821</v>
      </c>
      <c r="G49" s="23">
        <f t="shared" ca="1" si="4"/>
        <v>2.0249942746459508</v>
      </c>
      <c r="H49" s="23">
        <f t="shared" si="5"/>
        <v>12</v>
      </c>
    </row>
    <row r="50" spans="2:8" x14ac:dyDescent="0.15">
      <c r="B50" s="23">
        <v>30.5</v>
      </c>
      <c r="C50" s="23">
        <f t="shared" si="0"/>
        <v>191637.15186897738</v>
      </c>
      <c r="D50" s="23">
        <f t="shared" ca="1" si="1"/>
        <v>-2.584763974204805</v>
      </c>
      <c r="E50" s="23">
        <f t="shared" ca="1" si="2"/>
        <v>-0.81884572373947784</v>
      </c>
      <c r="F50" s="23">
        <f t="shared" ca="1" si="3"/>
        <v>0.36881759506988798</v>
      </c>
      <c r="G50" s="23">
        <f t="shared" ca="1" si="4"/>
        <v>2.152546034129613</v>
      </c>
      <c r="H50" s="23">
        <f t="shared" si="5"/>
        <v>12</v>
      </c>
    </row>
    <row r="51" spans="2:8" x14ac:dyDescent="0.15">
      <c r="B51" s="23">
        <v>31</v>
      </c>
      <c r="C51" s="23">
        <f t="shared" si="0"/>
        <v>194778.74452256717</v>
      </c>
      <c r="D51" s="23">
        <f t="shared" ca="1" si="1"/>
        <v>-2.4582563799645656</v>
      </c>
      <c r="E51" s="23">
        <f t="shared" ca="1" si="2"/>
        <v>-0.80289834046348851</v>
      </c>
      <c r="F51" s="23">
        <f t="shared" ca="1" si="3"/>
        <v>0.38668967566294632</v>
      </c>
      <c r="G51" s="23">
        <f t="shared" ca="1" si="4"/>
        <v>2.2859282946715638</v>
      </c>
      <c r="H51" s="23">
        <f t="shared" si="5"/>
        <v>12</v>
      </c>
    </row>
    <row r="52" spans="2:8" x14ac:dyDescent="0.15">
      <c r="B52" s="23">
        <v>31.5</v>
      </c>
      <c r="C52" s="23">
        <f t="shared" si="0"/>
        <v>197920.33717615699</v>
      </c>
      <c r="D52" s="23">
        <f t="shared" ca="1" si="1"/>
        <v>-2.33772501642766</v>
      </c>
      <c r="E52" s="23">
        <f t="shared" ca="1" si="2"/>
        <v>-0.78741337455840499</v>
      </c>
      <c r="F52" s="23">
        <f t="shared" ca="1" si="3"/>
        <v>0.40538762872670775</v>
      </c>
      <c r="G52" s="23">
        <f t="shared" ca="1" si="4"/>
        <v>2.4254741765383048</v>
      </c>
      <c r="H52" s="23">
        <f t="shared" si="5"/>
        <v>12</v>
      </c>
    </row>
    <row r="53" spans="2:8" x14ac:dyDescent="0.15">
      <c r="B53" s="23">
        <v>32</v>
      </c>
      <c r="C53" s="23">
        <f t="shared" si="0"/>
        <v>201061.92982974675</v>
      </c>
      <c r="D53" s="23">
        <f t="shared" ca="1" si="1"/>
        <v>-2.2227993029464992</v>
      </c>
      <c r="E53" s="23">
        <f t="shared" ca="1" si="2"/>
        <v>-0.77236915020996633</v>
      </c>
      <c r="F53" s="23">
        <f t="shared" ca="1" si="3"/>
        <v>0.42495937126945604</v>
      </c>
      <c r="G53" s="23">
        <f t="shared" ca="1" si="4"/>
        <v>2.5715412921997451</v>
      </c>
      <c r="H53" s="23">
        <f t="shared" si="5"/>
        <v>12</v>
      </c>
    </row>
    <row r="54" spans="2:8" x14ac:dyDescent="0.15">
      <c r="B54" s="23">
        <v>32.5</v>
      </c>
      <c r="C54" s="23">
        <f t="shared" si="0"/>
        <v>204203.52248333654</v>
      </c>
      <c r="D54" s="23">
        <f t="shared" ca="1" si="1"/>
        <v>-2.1131369440440753</v>
      </c>
      <c r="E54" s="23">
        <f t="shared" ca="1" si="2"/>
        <v>-0.75774532550017348</v>
      </c>
      <c r="F54" s="23">
        <f t="shared" ca="1" si="3"/>
        <v>0.44545636299447466</v>
      </c>
      <c r="G54" s="23">
        <f t="shared" ca="1" si="4"/>
        <v>2.7245136938380035</v>
      </c>
      <c r="H54" s="23">
        <f t="shared" si="5"/>
        <v>12</v>
      </c>
    </row>
    <row r="55" spans="2:8" x14ac:dyDescent="0.15">
      <c r="B55" s="23">
        <v>33</v>
      </c>
      <c r="C55" s="23">
        <f t="shared" si="0"/>
        <v>207345.11513692635</v>
      </c>
      <c r="D55" s="23">
        <f t="shared" ca="1" si="1"/>
        <v>-2.0084213777211786</v>
      </c>
      <c r="E55" s="23">
        <f t="shared" ca="1" si="2"/>
        <v>-0.74352279135454191</v>
      </c>
      <c r="F55" s="23">
        <f t="shared" ca="1" si="3"/>
        <v>0.46693388532718649</v>
      </c>
      <c r="G55" s="23">
        <f t="shared" ca="1" si="4"/>
        <v>2.8848039557725889</v>
      </c>
      <c r="H55" s="23">
        <f t="shared" si="5"/>
        <v>12</v>
      </c>
    </row>
    <row r="56" spans="2:8" x14ac:dyDescent="0.15">
      <c r="B56" s="23">
        <v>33.5</v>
      </c>
      <c r="C56" s="23">
        <f t="shared" si="0"/>
        <v>210486.70779051614</v>
      </c>
      <c r="D56" s="23">
        <f t="shared" ca="1" si="1"/>
        <v>-1.908359488342743</v>
      </c>
      <c r="E56" s="23">
        <f t="shared" ca="1" si="2"/>
        <v>-0.72968357953885632</v>
      </c>
      <c r="F56" s="23">
        <f t="shared" ca="1" si="3"/>
        <v>0.48945133827842752</v>
      </c>
      <c r="G56" s="23">
        <f t="shared" ca="1" si="4"/>
        <v>3.0528553899995643</v>
      </c>
      <c r="H56" s="23">
        <f t="shared" si="5"/>
        <v>12</v>
      </c>
    </row>
    <row r="57" spans="2:8" x14ac:dyDescent="0.15">
      <c r="B57" s="23">
        <v>34</v>
      </c>
      <c r="C57" s="23">
        <f t="shared" si="0"/>
        <v>213628.30044410596</v>
      </c>
      <c r="D57" s="23">
        <f t="shared" ca="1" si="1"/>
        <v>-1.8126795532088176</v>
      </c>
      <c r="E57" s="23">
        <f t="shared" ca="1" si="2"/>
        <v>-0.71621077877385375</v>
      </c>
      <c r="F57" s="23">
        <f t="shared" ca="1" si="3"/>
        <v>0.51307255425494969</v>
      </c>
      <c r="G57" s="23">
        <f t="shared" ca="1" si="4"/>
        <v>3.2291443882106572</v>
      </c>
      <c r="H57" s="23">
        <f t="shared" si="5"/>
        <v>12</v>
      </c>
    </row>
    <row r="58" spans="2:8" x14ac:dyDescent="0.15">
      <c r="B58" s="23">
        <v>34.5</v>
      </c>
      <c r="C58" s="23">
        <f t="shared" si="0"/>
        <v>216769.89309769572</v>
      </c>
      <c r="D58" s="23">
        <f t="shared" ca="1" si="1"/>
        <v>-1.7211293959156602</v>
      </c>
      <c r="E58" s="23">
        <f t="shared" ca="1" si="2"/>
        <v>-0.70308845814428766</v>
      </c>
      <c r="F58" s="23">
        <f t="shared" ca="1" si="3"/>
        <v>0.53786612702559622</v>
      </c>
      <c r="G58" s="23">
        <f t="shared" ca="1" si="4"/>
        <v>3.4141828769216294</v>
      </c>
      <c r="H58" s="23">
        <f t="shared" si="5"/>
        <v>12</v>
      </c>
    </row>
    <row r="59" spans="2:8" x14ac:dyDescent="0.15">
      <c r="B59" s="23">
        <v>35</v>
      </c>
      <c r="C59" s="23">
        <f t="shared" si="0"/>
        <v>219911.48575128551</v>
      </c>
      <c r="D59" s="23">
        <f t="shared" ca="1" si="1"/>
        <v>-1.633474723045147</v>
      </c>
      <c r="E59" s="23">
        <f t="shared" ca="1" si="2"/>
        <v>-0.69030159707292449</v>
      </c>
      <c r="F59" s="23">
        <f t="shared" ca="1" si="3"/>
        <v>0.56390575281102306</v>
      </c>
      <c r="G59" s="23">
        <f t="shared" ca="1" si="4"/>
        <v>3.6085208630806513</v>
      </c>
      <c r="H59" s="23">
        <f t="shared" si="5"/>
        <v>12</v>
      </c>
    </row>
    <row r="60" spans="2:8" x14ac:dyDescent="0.15">
      <c r="B60" s="23">
        <v>35.5</v>
      </c>
      <c r="C60" s="23">
        <f t="shared" si="0"/>
        <v>223053.07840487533</v>
      </c>
      <c r="D60" s="23">
        <f t="shared" ca="1" si="1"/>
        <v>-1.5494976236734508</v>
      </c>
      <c r="E60" s="23">
        <f t="shared" ca="1" si="2"/>
        <v>-0.67783602121223485</v>
      </c>
      <c r="F60" s="23">
        <f t="shared" ca="1" si="3"/>
        <v>0.59127057877878175</v>
      </c>
      <c r="G60" s="23">
        <f t="shared" ca="1" si="4"/>
        <v>3.8127490349441122</v>
      </c>
      <c r="H60" s="23">
        <f t="shared" si="5"/>
        <v>12</v>
      </c>
    </row>
    <row r="61" spans="2:8" x14ac:dyDescent="0.15">
      <c r="B61" s="23">
        <v>36</v>
      </c>
      <c r="C61" s="23">
        <f t="shared" si="0"/>
        <v>226194.67105846512</v>
      </c>
      <c r="D61" s="23">
        <f t="shared" ca="1" si="1"/>
        <v>-1.4689952137354152</v>
      </c>
      <c r="E61" s="23">
        <f t="shared" ca="1" si="2"/>
        <v>-0.6656783436784407</v>
      </c>
      <c r="F61" s="23">
        <f t="shared" ca="1" si="3"/>
        <v>0.62004555195482292</v>
      </c>
      <c r="G61" s="23">
        <f t="shared" ca="1" si="4"/>
        <v>4.0275013660602283</v>
      </c>
      <c r="H61" s="23">
        <f t="shared" si="5"/>
        <v>12</v>
      </c>
    </row>
    <row r="62" spans="2:8" x14ac:dyDescent="0.15">
      <c r="B62" s="23">
        <v>36.5</v>
      </c>
      <c r="C62" s="23">
        <f t="shared" si="0"/>
        <v>229336.26371205488</v>
      </c>
      <c r="D62" s="23">
        <f t="shared" ca="1" si="1"/>
        <v>-1.391778409480354</v>
      </c>
      <c r="E62" s="23">
        <f t="shared" ca="1" si="2"/>
        <v>-0.65381591111564241</v>
      </c>
      <c r="F62" s="23">
        <f t="shared" ca="1" si="3"/>
        <v>0.65032175852745977</v>
      </c>
      <c r="G62" s="23">
        <f t="shared" ca="1" si="4"/>
        <v>4.2534576475500225</v>
      </c>
      <c r="H62" s="23">
        <f t="shared" si="5"/>
        <v>12</v>
      </c>
    </row>
    <row r="63" spans="2:8" x14ac:dyDescent="0.15">
      <c r="B63" s="23">
        <v>37</v>
      </c>
      <c r="C63" s="23">
        <f t="shared" si="0"/>
        <v>232477.85636564469</v>
      </c>
      <c r="D63" s="23">
        <f t="shared" ca="1" si="1"/>
        <v>-1.3176708161590747</v>
      </c>
      <c r="E63" s="23">
        <f t="shared" ca="1" si="2"/>
        <v>-0.64223675413312331</v>
      </c>
      <c r="F63" s="23">
        <f t="shared" ca="1" si="3"/>
        <v>0.68219673949065107</v>
      </c>
      <c r="G63" s="23">
        <f t="shared" ca="1" si="4"/>
        <v>4.4913458438047691</v>
      </c>
      <c r="H63" s="23">
        <f t="shared" si="5"/>
        <v>12</v>
      </c>
    </row>
    <row r="64" spans="2:8" x14ac:dyDescent="0.15">
      <c r="B64" s="23">
        <v>37.5</v>
      </c>
      <c r="C64" s="23">
        <f t="shared" si="0"/>
        <v>235619.44901923448</v>
      </c>
      <c r="D64" s="23">
        <f t="shared" ca="1" si="1"/>
        <v>-1.2465077197339136</v>
      </c>
      <c r="E64" s="23">
        <f t="shared" ca="1" si="2"/>
        <v>-0.6309295417076729</v>
      </c>
      <c r="F64" s="23">
        <f t="shared" ca="1" si="3"/>
        <v>0.71577476325769351</v>
      </c>
      <c r="G64" s="23">
        <f t="shared" ca="1" si="4"/>
        <v>4.7419441270465663</v>
      </c>
      <c r="H64" s="23">
        <f t="shared" si="5"/>
        <v>12</v>
      </c>
    </row>
    <row r="65" spans="2:8" x14ac:dyDescent="0.15">
      <c r="B65" s="23">
        <v>38</v>
      </c>
      <c r="C65" s="23">
        <f t="shared" si="0"/>
        <v>238761.04167282427</v>
      </c>
      <c r="D65" s="23">
        <f t="shared" ca="1" si="1"/>
        <v>-1.1781351708395631</v>
      </c>
      <c r="E65" s="23">
        <f t="shared" ca="1" si="2"/>
        <v>-0.61988353918572225</v>
      </c>
      <c r="F65" s="23">
        <f t="shared" ca="1" si="3"/>
        <v>0.75116702890607312</v>
      </c>
      <c r="G65" s="23">
        <f t="shared" ca="1" si="4"/>
        <v>5.0060823941779082</v>
      </c>
      <c r="H65" s="23">
        <f t="shared" si="5"/>
        <v>12</v>
      </c>
    </row>
    <row r="66" spans="2:8" x14ac:dyDescent="0.15">
      <c r="B66" s="23">
        <v>38.5</v>
      </c>
      <c r="C66" s="23">
        <f t="shared" si="0"/>
        <v>241902.63432641406</v>
      </c>
      <c r="D66" s="23">
        <f t="shared" ca="1" si="1"/>
        <v>-1.1124091514733094</v>
      </c>
      <c r="E66" s="23">
        <f t="shared" ca="1" si="2"/>
        <v>-0.60908856955804436</v>
      </c>
      <c r="F66" s="23">
        <f t="shared" ca="1" si="3"/>
        <v>0.78849176463188653</v>
      </c>
      <c r="G66" s="23">
        <f t="shared" ca="1" si="4"/>
        <v>5.2846430015631265</v>
      </c>
      <c r="H66" s="23">
        <f t="shared" si="5"/>
        <v>12</v>
      </c>
    </row>
    <row r="67" spans="2:8" x14ac:dyDescent="0.15">
      <c r="B67" s="23">
        <v>39</v>
      </c>
      <c r="C67" s="23">
        <f t="shared" si="0"/>
        <v>245044.22698000385</v>
      </c>
      <c r="D67" s="23">
        <f t="shared" ca="1" si="1"/>
        <v>-1.0491948159847251</v>
      </c>
      <c r="E67" s="23">
        <f t="shared" ca="1" si="2"/>
        <v>-0.59853497771332076</v>
      </c>
      <c r="F67" s="23">
        <f t="shared" ca="1" si="3"/>
        <v>0.82787417423965959</v>
      </c>
      <c r="G67" s="23">
        <f t="shared" ca="1" si="4"/>
        <v>5.5785603656731615</v>
      </c>
      <c r="H67" s="23">
        <f t="shared" si="5"/>
        <v>12</v>
      </c>
    </row>
    <row r="68" spans="2:8" x14ac:dyDescent="0.15">
      <c r="B68" s="23">
        <v>39.5</v>
      </c>
      <c r="C68" s="23">
        <f t="shared" si="0"/>
        <v>248185.81963359367</v>
      </c>
      <c r="D68" s="23">
        <f t="shared" ca="1" si="1"/>
        <v>-0.9883657988890826</v>
      </c>
      <c r="E68" s="23">
        <f t="shared" ca="1" si="2"/>
        <v>-0.58821359740662926</v>
      </c>
      <c r="F68" s="23">
        <f t="shared" ca="1" si="3"/>
        <v>0.86944616940538944</v>
      </c>
      <c r="G68" s="23">
        <f t="shared" ca="1" si="4"/>
        <v>5.8888189649208513</v>
      </c>
      <c r="H68" s="23">
        <f t="shared" si="5"/>
        <v>12</v>
      </c>
    </row>
    <row r="69" spans="2:8" x14ac:dyDescent="0.15">
      <c r="B69" s="23">
        <v>40</v>
      </c>
      <c r="C69" s="23">
        <f t="shared" si="0"/>
        <v>251327.41228718346</v>
      </c>
      <c r="D69" s="23">
        <f t="shared" ca="1" si="1"/>
        <v>-0.92980358286442844</v>
      </c>
      <c r="E69" s="23">
        <f t="shared" ca="1" si="2"/>
        <v>-0.57811572070529382</v>
      </c>
      <c r="F69" s="23">
        <f t="shared" ca="1" si="3"/>
        <v>0.9133458062629598</v>
      </c>
      <c r="G69" s="23">
        <f t="shared" ca="1" si="4"/>
        <v>6.2164491348132023</v>
      </c>
      <c r="H69" s="23">
        <f t="shared" si="5"/>
        <v>12</v>
      </c>
    </row>
    <row r="70" spans="2:8" x14ac:dyDescent="0.15">
      <c r="B70" s="23">
        <v>40.5</v>
      </c>
      <c r="C70" s="23">
        <f t="shared" si="0"/>
        <v>254469.00494077324</v>
      </c>
      <c r="D70" s="23">
        <f t="shared" ca="1" si="1"/>
        <v>-0.87339692102542332</v>
      </c>
      <c r="E70" s="23">
        <f t="shared" ca="1" si="2"/>
        <v>-0.56823306969800469</v>
      </c>
      <c r="F70" s="23">
        <f t="shared" ca="1" si="3"/>
        <v>0.95971632074633983</v>
      </c>
      <c r="G70" s="23">
        <f t="shared" ca="1" si="4"/>
        <v>6.5625198685524406</v>
      </c>
      <c r="H70" s="23">
        <f t="shared" si="5"/>
        <v>12</v>
      </c>
    </row>
    <row r="71" spans="2:8" x14ac:dyDescent="0.15">
      <c r="B71" s="23">
        <v>41</v>
      </c>
      <c r="C71" s="23">
        <f t="shared" si="0"/>
        <v>257610.597594363</v>
      </c>
      <c r="D71" s="23">
        <f t="shared" ca="1" si="1"/>
        <v>-0.81904130821135435</v>
      </c>
      <c r="E71" s="23">
        <f t="shared" ca="1" si="2"/>
        <v>-0.55855777027400444</v>
      </c>
      <c r="F71" s="23">
        <f t="shared" ca="1" si="3"/>
        <v>1.0087046272544196</v>
      </c>
      <c r="G71" s="23">
        <f t="shared" ca="1" si="4"/>
        <v>6.9281276123261311</v>
      </c>
      <c r="H71" s="23">
        <f t="shared" si="5"/>
        <v>12</v>
      </c>
    </row>
    <row r="72" spans="2:8" x14ac:dyDescent="0.15">
      <c r="B72" s="23">
        <v>41.5</v>
      </c>
      <c r="C72" s="23">
        <f t="shared" si="0"/>
        <v>260752.19024795285</v>
      </c>
      <c r="D72" s="23">
        <f t="shared" ca="1" si="1"/>
        <v>-0.76663849659288208</v>
      </c>
      <c r="E72" s="23">
        <f t="shared" ca="1" si="2"/>
        <v>-0.54908232779775212</v>
      </c>
      <c r="F72" s="23">
        <f t="shared" ca="1" si="3"/>
        <v>1.0604591089423885</v>
      </c>
      <c r="G72" s="23">
        <f t="shared" ca="1" si="4"/>
        <v>7.3143797738903267</v>
      </c>
      <c r="H72" s="23">
        <f t="shared" si="5"/>
        <v>12</v>
      </c>
    </row>
    <row r="73" spans="2:8" x14ac:dyDescent="0.15">
      <c r="B73" s="23">
        <v>42</v>
      </c>
      <c r="C73" s="23">
        <f t="shared" si="0"/>
        <v>263893.78290154261</v>
      </c>
      <c r="D73" s="23">
        <f t="shared" ca="1" si="1"/>
        <v>-0.71609605140213639</v>
      </c>
      <c r="E73" s="23">
        <f t="shared" ca="1" si="2"/>
        <v>-0.5397996045211142</v>
      </c>
      <c r="F73" s="23">
        <f t="shared" ca="1" si="3"/>
        <v>1.1151264850806857</v>
      </c>
      <c r="G73" s="23">
        <f t="shared" ca="1" si="4"/>
        <v>7.7223713431570484</v>
      </c>
      <c r="H73" s="23">
        <f t="shared" si="5"/>
        <v>12</v>
      </c>
    </row>
    <row r="74" spans="2:8" x14ac:dyDescent="0.15">
      <c r="B74" s="23">
        <v>42.5</v>
      </c>
      <c r="C74" s="23">
        <f t="shared" si="0"/>
        <v>267035.3755551324</v>
      </c>
      <c r="D74" s="23">
        <f t="shared" ca="1" si="1"/>
        <v>-0.66732694303231277</v>
      </c>
      <c r="E74" s="23">
        <f t="shared" ca="1" si="2"/>
        <v>-0.53070279858998637</v>
      </c>
      <c r="F74" s="23">
        <f t="shared" ca="1" si="3"/>
        <v>1.1728474921736551</v>
      </c>
      <c r="G74" s="23">
        <f t="shared" ca="1" si="4"/>
        <v>8.1531526596764348</v>
      </c>
      <c r="H74" s="23">
        <f t="shared" si="5"/>
        <v>12</v>
      </c>
    </row>
    <row r="75" spans="2:8" x14ac:dyDescent="0.15">
      <c r="B75" s="23">
        <v>43</v>
      </c>
      <c r="C75" s="23">
        <f t="shared" si="0"/>
        <v>270176.96820872219</v>
      </c>
      <c r="D75" s="23">
        <f t="shared" ca="1" si="1"/>
        <v>-0.62024917214350039</v>
      </c>
      <c r="E75" s="23">
        <f t="shared" ca="1" si="2"/>
        <v>-0.52178542451557186</v>
      </c>
      <c r="F75" s="23">
        <f t="shared" ca="1" si="3"/>
        <v>1.2337510632729372</v>
      </c>
      <c r="G75" s="23">
        <f t="shared" ca="1" si="4"/>
        <v>8.6076859719005814</v>
      </c>
      <c r="H75" s="23">
        <f t="shared" si="5"/>
        <v>12</v>
      </c>
    </row>
    <row r="76" spans="2:8" x14ac:dyDescent="0.15">
      <c r="B76" s="23">
        <v>43.5</v>
      </c>
      <c r="C76" s="23">
        <f t="shared" si="0"/>
        <v>273318.56086231198</v>
      </c>
      <c r="D76" s="23">
        <f t="shared" ca="1" si="1"/>
        <v>-0.57478542475730987</v>
      </c>
      <c r="E76" s="23">
        <f t="shared" ca="1" si="2"/>
        <v>-0.51304129499246687</v>
      </c>
      <c r="F76" s="23">
        <f t="shared" ca="1" si="3"/>
        <v>1.2979466393291907</v>
      </c>
      <c r="G76" s="23">
        <f t="shared" ca="1" si="4"/>
        <v>9.0867880555439147</v>
      </c>
      <c r="H76" s="23">
        <f t="shared" si="5"/>
        <v>12</v>
      </c>
    </row>
    <row r="77" spans="2:8" x14ac:dyDescent="0.15">
      <c r="B77" s="23">
        <v>44</v>
      </c>
      <c r="C77" s="23">
        <f t="shared" si="0"/>
        <v>276460.15351590177</v>
      </c>
      <c r="D77" s="23">
        <f t="shared" ca="1" si="1"/>
        <v>-0.53086275462974064</v>
      </c>
      <c r="E77" s="23">
        <f t="shared" ca="1" si="2"/>
        <v>-0.50446450395642206</v>
      </c>
      <c r="F77" s="23">
        <f t="shared" ca="1" si="3"/>
        <v>1.3655142070834998</v>
      </c>
      <c r="G77" s="23">
        <f t="shared" ca="1" si="4"/>
        <v>9.5910558647374131</v>
      </c>
      <c r="H77" s="23">
        <f t="shared" si="5"/>
        <v>12</v>
      </c>
    </row>
    <row r="78" spans="2:8" x14ac:dyDescent="0.15">
      <c r="B78" s="23">
        <v>44.5</v>
      </c>
      <c r="C78" s="23">
        <f t="shared" si="0"/>
        <v>279601.74616949161</v>
      </c>
      <c r="D78" s="23">
        <f t="shared" ca="1" si="1"/>
        <v>-0.48841229046423629</v>
      </c>
      <c r="E78" s="23">
        <f t="shared" ca="1" si="2"/>
        <v>-0.49604941078427811</v>
      </c>
      <c r="F78" s="23">
        <f t="shared" ca="1" si="3"/>
        <v>1.4364916460335899</v>
      </c>
      <c r="G78" s="23">
        <f t="shared" ca="1" si="4"/>
        <v>10.120772100367999</v>
      </c>
      <c r="H78" s="23">
        <f t="shared" si="5"/>
        <v>12</v>
      </c>
    </row>
    <row r="79" spans="2:8" x14ac:dyDescent="0.15">
      <c r="B79" s="23">
        <v>45</v>
      </c>
      <c r="C79" s="23">
        <f t="shared" si="0"/>
        <v>282743.3388230814</v>
      </c>
      <c r="D79" s="23">
        <f t="shared" ca="1" si="1"/>
        <v>-0.44736896576933471</v>
      </c>
      <c r="E79" s="23">
        <f t="shared" ca="1" si="2"/>
        <v>-0.48779062554723834</v>
      </c>
      <c r="F79" s="23">
        <f t="shared" ca="1" si="3"/>
        <v>1.5108590075935826</v>
      </c>
      <c r="G79" s="23">
        <f t="shared" ca="1" si="4"/>
        <v>10.675787882876564</v>
      </c>
      <c r="H79" s="23">
        <f t="shared" si="5"/>
        <v>12</v>
      </c>
    </row>
    <row r="80" spans="2:8" x14ac:dyDescent="0.15">
      <c r="B80" s="23">
        <v>45.5</v>
      </c>
      <c r="C80" s="23">
        <f t="shared" si="0"/>
        <v>285884.93147667119</v>
      </c>
      <c r="D80" s="23">
        <f t="shared" ca="1" si="1"/>
        <v>-0.40767126938122056</v>
      </c>
      <c r="E80" s="23">
        <f t="shared" ca="1" si="2"/>
        <v>-0.47968299523645341</v>
      </c>
      <c r="F80" s="23">
        <f t="shared" ca="1" si="3"/>
        <v>1.5885194792542014</v>
      </c>
      <c r="G80" s="23">
        <f t="shared" ca="1" si="4"/>
        <v>11.255380684672167</v>
      </c>
      <c r="H80" s="23">
        <f t="shared" si="5"/>
        <v>12</v>
      </c>
    </row>
    <row r="81" spans="2:8" x14ac:dyDescent="0.15">
      <c r="B81" s="23">
        <v>46</v>
      </c>
      <c r="C81" s="23">
        <f t="shared" si="0"/>
        <v>289026.52413026098</v>
      </c>
      <c r="D81" s="23">
        <f t="shared" ca="1" si="1"/>
        <v>-0.36926101486413576</v>
      </c>
      <c r="E81" s="23">
        <f t="shared" ca="1" si="2"/>
        <v>-0.47172159088693644</v>
      </c>
      <c r="F81" s="23">
        <f t="shared" ca="1" si="3"/>
        <v>1.6692770541707991</v>
      </c>
      <c r="G81" s="23">
        <f t="shared" ca="1" si="4"/>
        <v>11.858087674615213</v>
      </c>
      <c r="H81" s="23">
        <f t="shared" si="5"/>
        <v>12</v>
      </c>
    </row>
    <row r="82" spans="2:8" x14ac:dyDescent="0.15">
      <c r="B82" s="23">
        <v>46.5</v>
      </c>
      <c r="C82" s="23">
        <f t="shared" si="0"/>
        <v>292168.11678385071</v>
      </c>
      <c r="D82" s="23">
        <f t="shared" ca="1" si="1"/>
        <v>-0.33208312717355648</v>
      </c>
      <c r="E82" s="23">
        <f t="shared" ca="1" si="2"/>
        <v>-0.46390169553219512</v>
      </c>
      <c r="F82" s="23">
        <f t="shared" ca="1" si="3"/>
        <v>1.752811390305544</v>
      </c>
      <c r="G82" s="23">
        <f t="shared" ca="1" si="4"/>
        <v>12.481518087683687</v>
      </c>
      <c r="H82" s="23">
        <f t="shared" si="5"/>
        <v>12</v>
      </c>
    </row>
    <row r="83" spans="2:8" x14ac:dyDescent="0.15">
      <c r="B83" s="23">
        <v>47</v>
      </c>
      <c r="C83" s="23">
        <f t="shared" si="0"/>
        <v>295309.70943744056</v>
      </c>
      <c r="D83" s="23">
        <f t="shared" ca="1" si="1"/>
        <v>-0.29608544512086943</v>
      </c>
      <c r="E83" s="23">
        <f t="shared" ca="1" si="2"/>
        <v>-0.456218792927715</v>
      </c>
      <c r="F83" s="23">
        <f t="shared" ca="1" si="3"/>
        <v>1.8386510598439385</v>
      </c>
      <c r="G83" s="23">
        <f t="shared" ca="1" si="4"/>
        <v>13.122153580993414</v>
      </c>
      <c r="H83" s="23">
        <f t="shared" si="5"/>
        <v>12</v>
      </c>
    </row>
    <row r="84" spans="2:8" x14ac:dyDescent="0.15">
      <c r="B84" s="23">
        <v>47.5</v>
      </c>
      <c r="C84" s="23">
        <f t="shared" si="0"/>
        <v>298451.30209103035</v>
      </c>
      <c r="D84" s="23">
        <f t="shared" ca="1" si="1"/>
        <v>-0.26121853831598951</v>
      </c>
      <c r="E84" s="23">
        <f t="shared" ca="1" si="2"/>
        <v>-0.44866855698664615</v>
      </c>
      <c r="F84" s="23">
        <f t="shared" ca="1" si="3"/>
        <v>1.9261473912794791</v>
      </c>
      <c r="G84" s="23">
        <f t="shared" ca="1" si="4"/>
        <v>13.775153012997601</v>
      </c>
      <c r="H84" s="23">
        <f t="shared" si="5"/>
        <v>12</v>
      </c>
    </row>
    <row r="85" spans="2:8" x14ac:dyDescent="0.15">
      <c r="B85" s="23">
        <v>48</v>
      </c>
      <c r="C85" s="23">
        <f t="shared" si="0"/>
        <v>301592.89474462013</v>
      </c>
      <c r="D85" s="23">
        <f t="shared" ca="1" si="1"/>
        <v>-0.22743553738774858</v>
      </c>
      <c r="E85" s="23">
        <f t="shared" ca="1" si="2"/>
        <v>-0.44124684187575669</v>
      </c>
      <c r="F85" s="23">
        <f t="shared" ca="1" si="3"/>
        <v>2.014452360697196</v>
      </c>
      <c r="G85" s="23">
        <f t="shared" ca="1" si="4"/>
        <v>14.434187442519912</v>
      </c>
      <c r="H85" s="23">
        <f t="shared" si="5"/>
        <v>12</v>
      </c>
    </row>
    <row r="86" spans="2:8" x14ac:dyDescent="0.15">
      <c r="B86" s="23">
        <v>48.5</v>
      </c>
      <c r="C86" s="23">
        <f t="shared" si="0"/>
        <v>304734.48739820992</v>
      </c>
      <c r="D86" s="23">
        <f t="shared" ca="1" si="1"/>
        <v>-0.19469197639271485</v>
      </c>
      <c r="E86" s="23">
        <f t="shared" ca="1" si="2"/>
        <v>-0.43394967272401019</v>
      </c>
      <c r="F86" s="23">
        <f t="shared" ca="1" si="3"/>
        <v>2.1025053421047453</v>
      </c>
      <c r="G86" s="23">
        <f t="shared" ca="1" si="4"/>
        <v>15.091341244308326</v>
      </c>
      <c r="H86" s="23">
        <f t="shared" si="5"/>
        <v>12</v>
      </c>
    </row>
    <row r="87" spans="2:8" x14ac:dyDescent="0.15">
      <c r="B87" s="23">
        <v>49</v>
      </c>
      <c r="C87" s="23">
        <f t="shared" si="0"/>
        <v>307876.08005179971</v>
      </c>
      <c r="D87" s="23">
        <f t="shared" ca="1" si="1"/>
        <v>-0.16294564642258424</v>
      </c>
      <c r="E87" s="23">
        <f t="shared" ca="1" si="2"/>
        <v>-0.42677323690000446</v>
      </c>
      <c r="F87" s="23">
        <f t="shared" ca="1" si="3"/>
        <v>2.1890346480874663</v>
      </c>
      <c r="G87" s="23">
        <f t="shared" ca="1" si="4"/>
        <v>15.737123607195853</v>
      </c>
      <c r="H87" s="23">
        <f t="shared" si="5"/>
        <v>12</v>
      </c>
    </row>
    <row r="88" spans="2:8" x14ac:dyDescent="0.15">
      <c r="B88" s="23">
        <v>49.5</v>
      </c>
      <c r="C88" s="23">
        <f t="shared" si="0"/>
        <v>311017.67270538956</v>
      </c>
      <c r="D88" s="23">
        <f t="shared" ca="1" si="1"/>
        <v>-0.13215645950982768</v>
      </c>
      <c r="E88" s="23">
        <f t="shared" ca="1" si="2"/>
        <v>-0.41971387581805003</v>
      </c>
      <c r="F88" s="23">
        <f t="shared" ca="1" si="3"/>
        <v>2.2725801505543677</v>
      </c>
      <c r="G88" s="23">
        <f t="shared" ca="1" si="4"/>
        <v>16.360637356427524</v>
      </c>
      <c r="H88" s="23">
        <f t="shared" si="5"/>
        <v>12</v>
      </c>
    </row>
    <row r="89" spans="2:8" x14ac:dyDescent="0.15">
      <c r="B89" s="23">
        <v>50</v>
      </c>
      <c r="C89" s="23">
        <f t="shared" si="0"/>
        <v>314159.26535897935</v>
      </c>
      <c r="D89" s="23">
        <f t="shared" ca="1" si="1"/>
        <v>-0.10228632201190302</v>
      </c>
      <c r="E89" s="23">
        <f t="shared" ca="1" si="2"/>
        <v>-0.41276807723588582</v>
      </c>
      <c r="F89" s="23">
        <f t="shared" ca="1" si="3"/>
        <v>2.3515422068878271</v>
      </c>
      <c r="G89" s="23">
        <f t="shared" ca="1" si="4"/>
        <v>16.949944097517783</v>
      </c>
      <c r="H89" s="23">
        <f t="shared" si="5"/>
        <v>12</v>
      </c>
    </row>
    <row r="90" spans="2:8" x14ac:dyDescent="0.15">
      <c r="B90" s="23">
        <v>50.5</v>
      </c>
      <c r="C90" s="23">
        <f t="shared" si="0"/>
        <v>317300.85801256914</v>
      </c>
      <c r="D90" s="23">
        <f t="shared" ca="1" si="1"/>
        <v>-7.3299016726999344E-2</v>
      </c>
      <c r="E90" s="23">
        <f t="shared" ca="1" si="2"/>
        <v>-0.40593246800995353</v>
      </c>
      <c r="F90" s="23">
        <f t="shared" ca="1" si="3"/>
        <v>2.4242590619717617</v>
      </c>
      <c r="G90" s="23">
        <f t="shared" ca="1" si="4"/>
        <v>17.492641880246218</v>
      </c>
      <c r="H90" s="23">
        <f t="shared" si="5"/>
        <v>12</v>
      </c>
    </row>
    <row r="91" spans="2:8" x14ac:dyDescent="0.15">
      <c r="B91" s="23">
        <v>51</v>
      </c>
      <c r="C91" s="23">
        <f t="shared" si="0"/>
        <v>320442.45066615887</v>
      </c>
      <c r="D91" s="23">
        <f t="shared" ca="1" si="1"/>
        <v>-4.5160093059890327E-2</v>
      </c>
      <c r="E91" s="23">
        <f t="shared" ca="1" si="2"/>
        <v>-0.39920380727683463</v>
      </c>
      <c r="F91" s="23">
        <f t="shared" ca="1" si="3"/>
        <v>2.4891097479466504</v>
      </c>
      <c r="G91" s="23">
        <f t="shared" ca="1" si="4"/>
        <v>17.976633156359117</v>
      </c>
      <c r="H91" s="23">
        <f t="shared" si="5"/>
        <v>12</v>
      </c>
    </row>
    <row r="92" spans="2:8" x14ac:dyDescent="0.15">
      <c r="B92" s="23">
        <v>51.5</v>
      </c>
      <c r="C92" s="23">
        <f t="shared" si="0"/>
        <v>323584.04331974866</v>
      </c>
      <c r="D92" s="23">
        <f t="shared" ca="1" si="1"/>
        <v>-1.7836764615698941E-2</v>
      </c>
      <c r="E92" s="23">
        <f t="shared" ca="1" si="2"/>
        <v>-0.3925789800318838</v>
      </c>
      <c r="F92" s="23">
        <f t="shared" ca="1" si="3"/>
        <v>2.5446330129566119</v>
      </c>
      <c r="G92" s="23">
        <f t="shared" ca="1" si="4"/>
        <v>18.391012364260348</v>
      </c>
      <c r="H92" s="23">
        <f t="shared" si="5"/>
        <v>12</v>
      </c>
    </row>
    <row r="93" spans="2:8" x14ac:dyDescent="0.15">
      <c r="B93" s="23">
        <v>52</v>
      </c>
      <c r="C93" s="23">
        <f t="shared" ref="C93:C156" si="6">2*PI()*B93*1000</f>
        <v>326725.6359733385</v>
      </c>
      <c r="D93" s="23">
        <f t="shared" ref="D93:D156" ca="1" si="7">1+$E$14/$E$13*(1-$C$19^2/C93^2)</f>
        <v>8.7021863470154726E-3</v>
      </c>
      <c r="E93" s="23">
        <f t="shared" ref="E93:E156" ca="1" si="8">$C$20*(C93/$C$19-$C$19/C93)</f>
        <v>-0.38605499107832703</v>
      </c>
      <c r="F93" s="23">
        <f t="shared" ca="1" si="3"/>
        <v>2.5896467199901441</v>
      </c>
      <c r="G93" s="23">
        <f t="shared" ca="1" si="4"/>
        <v>18.726957022088136</v>
      </c>
      <c r="H93" s="23">
        <f t="shared" si="5"/>
        <v>12</v>
      </c>
    </row>
    <row r="94" spans="2:8" x14ac:dyDescent="0.15">
      <c r="B94" s="23">
        <v>52.5</v>
      </c>
      <c r="C94" s="23">
        <f t="shared" si="6"/>
        <v>329867.22862692829</v>
      </c>
      <c r="D94" s="23">
        <f t="shared" ca="1" si="7"/>
        <v>3.448649812396376E-2</v>
      </c>
      <c r="E94" s="23">
        <f t="shared" ca="1" si="8"/>
        <v>-0.3796289593221247</v>
      </c>
      <c r="F94" s="23">
        <f t="shared" ref="F94:F157" ca="1" si="9">(D94^2+E94^2)^0.5/(D94^2+E94^2)</f>
        <v>2.6233487895541518</v>
      </c>
      <c r="G94" s="23">
        <f t="shared" ref="G94:G157" ca="1" si="10">F94*$C$22/$C$12-$C$3</f>
        <v>18.978481079401053</v>
      </c>
      <c r="H94" s="23">
        <f t="shared" ref="H94:H157" si="11">$C$2</f>
        <v>12</v>
      </c>
    </row>
    <row r="95" spans="2:8" x14ac:dyDescent="0.15">
      <c r="B95" s="23">
        <v>53</v>
      </c>
      <c r="C95" s="23">
        <f t="shared" si="6"/>
        <v>333008.82128051808</v>
      </c>
      <c r="D95" s="23">
        <f t="shared" ca="1" si="7"/>
        <v>5.9544512909772473E-2</v>
      </c>
      <c r="E95" s="23">
        <f t="shared" ca="1" si="8"/>
        <v>-0.37329811238976668</v>
      </c>
      <c r="F95" s="23">
        <f t="shared" ca="1" si="9"/>
        <v>2.6453820307675935</v>
      </c>
      <c r="G95" s="23">
        <f t="shared" ca="1" si="10"/>
        <v>19.142918762233364</v>
      </c>
      <c r="H95" s="23">
        <f t="shared" si="11"/>
        <v>12</v>
      </c>
    </row>
    <row r="96" spans="2:8" x14ac:dyDescent="0.15">
      <c r="B96" s="23">
        <v>53.5</v>
      </c>
      <c r="C96" s="23">
        <f t="shared" si="6"/>
        <v>336150.41393410787</v>
      </c>
      <c r="D96" s="23">
        <f t="shared" ca="1" si="7"/>
        <v>8.3903254715855136E-2</v>
      </c>
      <c r="E96" s="23">
        <f t="shared" ca="1" si="8"/>
        <v>-0.36705978154787422</v>
      </c>
      <c r="F96" s="23">
        <f t="shared" ca="1" si="9"/>
        <v>2.6558514971603655</v>
      </c>
      <c r="G96" s="23">
        <f t="shared" ca="1" si="10"/>
        <v>19.221054102260776</v>
      </c>
      <c r="H96" s="23">
        <f t="shared" si="11"/>
        <v>12</v>
      </c>
    </row>
    <row r="97" spans="2:8" x14ac:dyDescent="0.15">
      <c r="B97" s="23">
        <v>54</v>
      </c>
      <c r="C97" s="23">
        <f t="shared" si="6"/>
        <v>339292.00658769766</v>
      </c>
      <c r="D97" s="23">
        <f t="shared" ca="1" si="7"/>
        <v>0.10758850226162231</v>
      </c>
      <c r="E97" s="23">
        <f t="shared" ca="1" si="8"/>
        <v>-0.36091139690504531</v>
      </c>
      <c r="F97" s="23">
        <f t="shared" ca="1" si="9"/>
        <v>2.6552926489708915</v>
      </c>
      <c r="G97" s="23">
        <f t="shared" ca="1" si="10"/>
        <v>19.216883326820074</v>
      </c>
      <c r="H97" s="23">
        <f t="shared" si="11"/>
        <v>12</v>
      </c>
    </row>
    <row r="98" spans="2:8" x14ac:dyDescent="0.15">
      <c r="B98" s="23">
        <v>54.5</v>
      </c>
      <c r="C98" s="23">
        <f t="shared" si="6"/>
        <v>342433.59924128745</v>
      </c>
      <c r="D98" s="23">
        <f t="shared" ca="1" si="7"/>
        <v>0.13062485720624706</v>
      </c>
      <c r="E98" s="23">
        <f t="shared" ca="1" si="8"/>
        <v>-0.35485048287781978</v>
      </c>
      <c r="F98" s="23">
        <f t="shared" ca="1" si="9"/>
        <v>2.6445984782178171</v>
      </c>
      <c r="G98" s="23">
        <f t="shared" ca="1" si="10"/>
        <v>19.137070981400107</v>
      </c>
      <c r="H98" s="23">
        <f t="shared" si="11"/>
        <v>12</v>
      </c>
    </row>
    <row r="99" spans="2:8" x14ac:dyDescent="0.15">
      <c r="B99" s="23">
        <v>55</v>
      </c>
      <c r="C99" s="23">
        <f t="shared" si="6"/>
        <v>345575.19189487724</v>
      </c>
      <c r="D99" s="23">
        <f t="shared" ca="1" si="7"/>
        <v>0.1530358080582972</v>
      </c>
      <c r="E99" s="23">
        <f t="shared" ca="1" si="8"/>
        <v>-0.34887465390395356</v>
      </c>
      <c r="F99" s="23">
        <f t="shared" ca="1" si="9"/>
        <v>2.6249207231787421</v>
      </c>
      <c r="G99" s="23">
        <f t="shared" ca="1" si="10"/>
        <v>18.99021267713966</v>
      </c>
      <c r="H99" s="23">
        <f t="shared" si="11"/>
        <v>12</v>
      </c>
    </row>
    <row r="100" spans="2:8" x14ac:dyDescent="0.15">
      <c r="B100" s="23">
        <v>55.5</v>
      </c>
      <c r="C100" s="23">
        <f t="shared" si="6"/>
        <v>348716.78454846703</v>
      </c>
      <c r="D100" s="23">
        <f t="shared" ca="1" si="7"/>
        <v>0.1748437900733294</v>
      </c>
      <c r="E100" s="23">
        <f t="shared" ca="1" si="8"/>
        <v>-0.34298161038741015</v>
      </c>
      <c r="F100" s="23">
        <f t="shared" ca="1" si="9"/>
        <v>2.5975626357513564</v>
      </c>
      <c r="G100" s="23">
        <f t="shared" ca="1" si="10"/>
        <v>18.786034796105127</v>
      </c>
      <c r="H100" s="23">
        <f t="shared" si="11"/>
        <v>12</v>
      </c>
    </row>
    <row r="101" spans="2:8" x14ac:dyDescent="0.15">
      <c r="B101" s="23">
        <v>56</v>
      </c>
      <c r="C101" s="23">
        <f t="shared" si="6"/>
        <v>351858.37720205681</v>
      </c>
      <c r="D101" s="23">
        <f t="shared" ca="1" si="7"/>
        <v>0.19607024142472129</v>
      </c>
      <c r="E101" s="23">
        <f t="shared" ca="1" si="8"/>
        <v>-0.33716913486058259</v>
      </c>
      <c r="F101" s="23">
        <f t="shared" ca="1" si="9"/>
        <v>2.5638786763457766</v>
      </c>
      <c r="G101" s="23">
        <f t="shared" ca="1" si="10"/>
        <v>18.534645897866575</v>
      </c>
      <c r="H101" s="23">
        <f t="shared" si="11"/>
        <v>12</v>
      </c>
    </row>
    <row r="102" spans="2:8" x14ac:dyDescent="0.15">
      <c r="B102" s="23">
        <v>56.5</v>
      </c>
      <c r="C102" s="23">
        <f t="shared" si="6"/>
        <v>354999.9698556466</v>
      </c>
      <c r="D102" s="23">
        <f t="shared" ca="1" si="7"/>
        <v>0.21673565591041077</v>
      </c>
      <c r="E102" s="23">
        <f t="shared" ca="1" si="8"/>
        <v>-0.33143508835029273</v>
      </c>
      <c r="F102" s="23">
        <f t="shared" ca="1" si="9"/>
        <v>2.5251916382606554</v>
      </c>
      <c r="G102" s="23">
        <f t="shared" ca="1" si="10"/>
        <v>18.245918205161885</v>
      </c>
      <c r="H102" s="23">
        <f t="shared" si="11"/>
        <v>12</v>
      </c>
    </row>
    <row r="103" spans="2:8" x14ac:dyDescent="0.15">
      <c r="B103" s="23">
        <v>57</v>
      </c>
      <c r="C103" s="23">
        <f t="shared" si="6"/>
        <v>358141.56250923639</v>
      </c>
      <c r="D103" s="23">
        <f t="shared" ca="1" si="7"/>
        <v>0.23685963243755659</v>
      </c>
      <c r="E103" s="23">
        <f t="shared" ca="1" si="8"/>
        <v>-0.32577740693505253</v>
      </c>
      <c r="F103" s="23">
        <f t="shared" ca="1" si="9"/>
        <v>2.4827320987889867</v>
      </c>
      <c r="G103" s="23">
        <f t="shared" ca="1" si="10"/>
        <v>17.929035717596275</v>
      </c>
      <c r="H103" s="23">
        <f t="shared" si="11"/>
        <v>12</v>
      </c>
    </row>
    <row r="104" spans="2:8" x14ac:dyDescent="0.15">
      <c r="B104" s="23">
        <v>57.5</v>
      </c>
      <c r="C104" s="23">
        <f t="shared" si="6"/>
        <v>361283.15516282624</v>
      </c>
      <c r="D104" s="23">
        <f t="shared" ca="1" si="7"/>
        <v>0.25646092150828426</v>
      </c>
      <c r="E104" s="23">
        <f t="shared" ca="1" si="8"/>
        <v>-0.32019409848194763</v>
      </c>
      <c r="F104" s="23">
        <f t="shared" ca="1" si="9"/>
        <v>2.437600347361792</v>
      </c>
      <c r="G104" s="23">
        <f t="shared" ca="1" si="10"/>
        <v>17.592210075151783</v>
      </c>
      <c r="H104" s="23">
        <f t="shared" si="11"/>
        <v>12</v>
      </c>
    </row>
    <row r="105" spans="2:8" x14ac:dyDescent="0.15">
      <c r="B105" s="23">
        <v>58</v>
      </c>
      <c r="C105" s="23">
        <f t="shared" si="6"/>
        <v>364424.74781641603</v>
      </c>
      <c r="D105" s="23">
        <f t="shared" ca="1" si="7"/>
        <v>0.27555746891243638</v>
      </c>
      <c r="E105" s="23">
        <f t="shared" ca="1" si="8"/>
        <v>-0.31468323955230237</v>
      </c>
      <c r="F105" s="23">
        <f t="shared" ca="1" si="9"/>
        <v>2.3907478151379982</v>
      </c>
      <c r="G105" s="23">
        <f t="shared" ca="1" si="10"/>
        <v>17.242541964179214</v>
      </c>
      <c r="H105" s="23">
        <f t="shared" si="11"/>
        <v>12</v>
      </c>
    </row>
    <row r="106" spans="2:8" x14ac:dyDescent="0.15">
      <c r="B106" s="23">
        <v>58.5</v>
      </c>
      <c r="C106" s="23">
        <f t="shared" si="6"/>
        <v>367566.34047000582</v>
      </c>
      <c r="D106" s="23">
        <f t="shared" ca="1" si="7"/>
        <v>0.29416645681748499</v>
      </c>
      <c r="E106" s="23">
        <f t="shared" ca="1" si="8"/>
        <v>-0.30924297246602794</v>
      </c>
      <c r="F106" s="23">
        <f t="shared" ca="1" si="9"/>
        <v>2.3429735588861598</v>
      </c>
      <c r="G106" s="23">
        <f t="shared" ca="1" si="10"/>
        <v>16.885994876032374</v>
      </c>
      <c r="H106" s="23">
        <f t="shared" si="11"/>
        <v>12</v>
      </c>
    </row>
    <row r="107" spans="2:8" x14ac:dyDescent="0.15">
      <c r="B107" s="23">
        <v>59</v>
      </c>
      <c r="C107" s="23">
        <f t="shared" si="6"/>
        <v>370707.93312359561</v>
      </c>
      <c r="D107" s="23">
        <f t="shared" ca="1" si="7"/>
        <v>0.31230434243130389</v>
      </c>
      <c r="E107" s="23">
        <f t="shared" ca="1" si="8"/>
        <v>-0.30387150251524186</v>
      </c>
      <c r="F107" s="23">
        <f t="shared" ca="1" si="9"/>
        <v>2.2949311487789417</v>
      </c>
      <c r="G107" s="23">
        <f t="shared" ca="1" si="10"/>
        <v>16.527446511804811</v>
      </c>
      <c r="H107" s="23">
        <f t="shared" si="11"/>
        <v>12</v>
      </c>
    </row>
    <row r="108" spans="2:8" x14ac:dyDescent="0.15">
      <c r="B108" s="23">
        <v>59.5</v>
      </c>
      <c r="C108" s="23">
        <f t="shared" si="6"/>
        <v>373849.52577718534</v>
      </c>
      <c r="D108" s="23">
        <f t="shared" ca="1" si="7"/>
        <v>0.32998689440029028</v>
      </c>
      <c r="E108" s="23">
        <f t="shared" ca="1" si="8"/>
        <v>-0.2985670953183775</v>
      </c>
      <c r="F108" s="23">
        <f t="shared" ca="1" si="9"/>
        <v>2.247141870926435</v>
      </c>
      <c r="G108" s="23">
        <f t="shared" ca="1" si="10"/>
        <v>16.170787314995316</v>
      </c>
      <c r="H108" s="23">
        <f t="shared" si="11"/>
        <v>12</v>
      </c>
    </row>
    <row r="109" spans="2:8" x14ac:dyDescent="0.15">
      <c r="B109" s="23">
        <v>60</v>
      </c>
      <c r="C109" s="23">
        <f t="shared" si="6"/>
        <v>376991.11843077512</v>
      </c>
      <c r="D109" s="23">
        <f t="shared" ca="1" si="7"/>
        <v>0.34722922709317172</v>
      </c>
      <c r="E109" s="23">
        <f t="shared" ca="1" si="8"/>
        <v>-0.29332807430658642</v>
      </c>
      <c r="F109" s="23">
        <f t="shared" ca="1" si="9"/>
        <v>2.2000110469775285</v>
      </c>
      <c r="G109" s="23">
        <f t="shared" ca="1" si="10"/>
        <v>15.819042267362109</v>
      </c>
      <c r="H109" s="23">
        <f t="shared" si="11"/>
        <v>12</v>
      </c>
    </row>
    <row r="110" spans="2:8" x14ac:dyDescent="0.15">
      <c r="B110" s="23">
        <v>60.5</v>
      </c>
      <c r="C110" s="23">
        <f t="shared" si="6"/>
        <v>380132.71108436497</v>
      </c>
      <c r="D110" s="23">
        <f t="shared" ca="1" si="7"/>
        <v>0.36404583290970283</v>
      </c>
      <c r="E110" s="23">
        <f t="shared" ca="1" si="8"/>
        <v>-0.28815281833478446</v>
      </c>
      <c r="F110" s="23">
        <f t="shared" ca="1" si="9"/>
        <v>2.1538452012109062</v>
      </c>
      <c r="G110" s="23">
        <f t="shared" ca="1" si="10"/>
        <v>15.474499009730712</v>
      </c>
      <c r="H110" s="23">
        <f t="shared" si="11"/>
        <v>12</v>
      </c>
    </row>
    <row r="111" spans="2:8" x14ac:dyDescent="0.15">
      <c r="B111" s="23">
        <v>61</v>
      </c>
      <c r="C111" s="23">
        <f t="shared" si="6"/>
        <v>383274.30373795476</v>
      </c>
      <c r="D111" s="23">
        <f t="shared" ca="1" si="7"/>
        <v>0.3804506127432381</v>
      </c>
      <c r="E111" s="23">
        <f t="shared" ca="1" si="8"/>
        <v>-0.28303975941018494</v>
      </c>
      <c r="F111" s="23">
        <f t="shared" ca="1" si="9"/>
        <v>2.1088686121471119</v>
      </c>
      <c r="G111" s="23">
        <f t="shared" ca="1" si="10"/>
        <v>15.138831369381926</v>
      </c>
      <c r="H111" s="23">
        <f t="shared" si="11"/>
        <v>12</v>
      </c>
    </row>
    <row r="112" spans="2:8" x14ac:dyDescent="0.15">
      <c r="B112" s="23">
        <v>61.5</v>
      </c>
      <c r="C112" s="23">
        <f t="shared" si="6"/>
        <v>386415.89639154455</v>
      </c>
      <c r="D112" s="23">
        <f t="shared" ca="1" si="7"/>
        <v>0.39645690471676076</v>
      </c>
      <c r="E112" s="23">
        <f t="shared" ca="1" si="8"/>
        <v>-0.27798738053163657</v>
      </c>
      <c r="F112" s="23">
        <f t="shared" ca="1" si="9"/>
        <v>2.0652384118403835</v>
      </c>
      <c r="G112" s="23">
        <f t="shared" ca="1" si="10"/>
        <v>14.81321204853632</v>
      </c>
      <c r="H112" s="23">
        <f t="shared" si="11"/>
        <v>12</v>
      </c>
    </row>
    <row r="113" spans="2:8" x14ac:dyDescent="0.15">
      <c r="B113" s="23">
        <v>62</v>
      </c>
      <c r="C113" s="23">
        <f t="shared" si="6"/>
        <v>389557.48904513434</v>
      </c>
      <c r="D113" s="23">
        <f t="shared" ca="1" si="7"/>
        <v>0.41207751130329795</v>
      </c>
      <c r="E113" s="23">
        <f t="shared" ca="1" si="8"/>
        <v>-0.27299421363350912</v>
      </c>
      <c r="F113" s="23">
        <f t="shared" ca="1" si="9"/>
        <v>2.023057841664075</v>
      </c>
      <c r="G113" s="23">
        <f t="shared" ca="1" si="10"/>
        <v>14.49841155444893</v>
      </c>
      <c r="H113" s="23">
        <f t="shared" si="11"/>
        <v>12</v>
      </c>
    </row>
    <row r="114" spans="2:8" x14ac:dyDescent="0.15">
      <c r="B114" s="23">
        <v>62.5</v>
      </c>
      <c r="C114" s="23">
        <f t="shared" si="6"/>
        <v>392699.08169872413</v>
      </c>
      <c r="D114" s="23">
        <f t="shared" ca="1" si="7"/>
        <v>0.42732472493371276</v>
      </c>
      <c r="E114" s="23">
        <f t="shared" ca="1" si="8"/>
        <v>-0.26805883762827237</v>
      </c>
      <c r="F114" s="23">
        <f t="shared" ca="1" si="9"/>
        <v>1.9823875665379767</v>
      </c>
      <c r="G114" s="23">
        <f t="shared" ca="1" si="10"/>
        <v>14.194882639338227</v>
      </c>
      <c r="H114" s="23">
        <f t="shared" si="11"/>
        <v>12</v>
      </c>
    </row>
    <row r="115" spans="2:8" x14ac:dyDescent="0.15">
      <c r="B115" s="23">
        <v>63</v>
      </c>
      <c r="C115" s="23">
        <f t="shared" si="6"/>
        <v>395840.67435231397</v>
      </c>
      <c r="D115" s="23">
        <f t="shared" ca="1" si="7"/>
        <v>0.44221035218752436</v>
      </c>
      <c r="E115" s="23">
        <f t="shared" ca="1" si="8"/>
        <v>-0.26317987654228608</v>
      </c>
      <c r="F115" s="23">
        <f t="shared" ca="1" si="9"/>
        <v>1.9432551263896205</v>
      </c>
      <c r="G115" s="23">
        <f t="shared" ca="1" si="10"/>
        <v>13.902830838187684</v>
      </c>
      <c r="H115" s="23">
        <f t="shared" si="11"/>
        <v>12</v>
      </c>
    </row>
    <row r="116" spans="2:8" x14ac:dyDescent="0.15">
      <c r="B116" s="23">
        <v>63.5</v>
      </c>
      <c r="C116" s="23">
        <f t="shared" si="6"/>
        <v>398982.26700590376</v>
      </c>
      <c r="D116" s="23">
        <f t="shared" ca="1" si="7"/>
        <v>0.45674573665565921</v>
      </c>
      <c r="E116" s="23">
        <f t="shared" ca="1" si="8"/>
        <v>-0.25835599773966261</v>
      </c>
      <c r="F116" s="23">
        <f t="shared" ca="1" si="9"/>
        <v>1.9056626983452918</v>
      </c>
      <c r="G116" s="23">
        <f t="shared" ca="1" si="10"/>
        <v>13.622272399246851</v>
      </c>
      <c r="H116" s="23">
        <f t="shared" si="11"/>
        <v>12</v>
      </c>
    </row>
    <row r="117" spans="2:8" x14ac:dyDescent="0.15">
      <c r="B117" s="23">
        <v>64</v>
      </c>
      <c r="C117" s="23">
        <f t="shared" si="6"/>
        <v>402123.85965949349</v>
      </c>
      <c r="D117" s="23">
        <f t="shared" ca="1" si="7"/>
        <v>0.47094178055781455</v>
      </c>
      <c r="E117" s="23">
        <f t="shared" ca="1" si="8"/>
        <v>-0.25358591022938559</v>
      </c>
      <c r="F117" s="23">
        <f t="shared" ca="1" si="9"/>
        <v>1.8695933835617335</v>
      </c>
      <c r="G117" s="23">
        <f t="shared" ca="1" si="10"/>
        <v>13.353081203684605</v>
      </c>
      <c r="H117" s="23">
        <f t="shared" si="11"/>
        <v>12</v>
      </c>
    </row>
    <row r="118" spans="2:8" x14ac:dyDescent="0.15">
      <c r="B118" s="23">
        <v>64.5</v>
      </c>
      <c r="C118" s="23">
        <f t="shared" si="6"/>
        <v>405265.45231308328</v>
      </c>
      <c r="D118" s="23">
        <f t="shared" ca="1" si="7"/>
        <v>0.4848089651913623</v>
      </c>
      <c r="E118" s="23">
        <f t="shared" ca="1" si="8"/>
        <v>-0.2488683630511678</v>
      </c>
      <c r="F118" s="23">
        <f t="shared" ca="1" si="9"/>
        <v>1.8350162395025327</v>
      </c>
      <c r="G118" s="23">
        <f t="shared" ca="1" si="10"/>
        <v>13.095026322290872</v>
      </c>
      <c r="H118" s="23">
        <f t="shared" si="11"/>
        <v>12</v>
      </c>
    </row>
    <row r="119" spans="2:8" x14ac:dyDescent="0.15">
      <c r="B119" s="23">
        <v>65</v>
      </c>
      <c r="C119" s="23">
        <f t="shared" si="6"/>
        <v>408407.04496667307</v>
      </c>
      <c r="D119" s="23">
        <f t="shared" ca="1" si="7"/>
        <v>0.49835737028342053</v>
      </c>
      <c r="E119" s="23">
        <f t="shared" ca="1" si="8"/>
        <v>-0.24420214373580787</v>
      </c>
      <c r="F119" s="23">
        <f t="shared" ca="1" si="9"/>
        <v>1.8018902663260903</v>
      </c>
      <c r="G119" s="23">
        <f t="shared" ca="1" si="10"/>
        <v>12.847801766542055</v>
      </c>
      <c r="H119" s="23">
        <f t="shared" si="11"/>
        <v>12</v>
      </c>
    </row>
    <row r="120" spans="2:8" x14ac:dyDescent="0.15">
      <c r="B120" s="23">
        <v>65.5</v>
      </c>
      <c r="C120" s="23">
        <f t="shared" si="6"/>
        <v>411548.63762026292</v>
      </c>
      <c r="D120" s="23">
        <f t="shared" ca="1" si="7"/>
        <v>0.51159669231281824</v>
      </c>
      <c r="E120" s="23">
        <f t="shared" ca="1" si="8"/>
        <v>-0.2395860768360647</v>
      </c>
      <c r="F120" s="23">
        <f t="shared" ca="1" si="9"/>
        <v>1.7701675344448879</v>
      </c>
      <c r="G120" s="23">
        <f t="shared" ca="1" si="10"/>
        <v>12.611049830087357</v>
      </c>
      <c r="H120" s="23">
        <f t="shared" si="11"/>
        <v>12</v>
      </c>
    </row>
    <row r="121" spans="2:8" x14ac:dyDescent="0.15">
      <c r="B121" s="23">
        <v>66</v>
      </c>
      <c r="C121" s="23">
        <f t="shared" si="6"/>
        <v>414690.23027385271</v>
      </c>
      <c r="D121" s="23">
        <f t="shared" ca="1" si="7"/>
        <v>0.5245362618641447</v>
      </c>
      <c r="E121" s="23">
        <f t="shared" ca="1" si="8"/>
        <v>-0.23501902252431092</v>
      </c>
      <c r="F121" s="23">
        <f t="shared" ca="1" si="9"/>
        <v>1.7397956152050029</v>
      </c>
      <c r="G121" s="23">
        <f t="shared" ca="1" si="10"/>
        <v>12.384379229307562</v>
      </c>
      <c r="H121" s="23">
        <f t="shared" si="11"/>
        <v>12</v>
      </c>
    </row>
    <row r="122" spans="2:8" x14ac:dyDescent="0.15">
      <c r="B122" s="23">
        <v>66.5</v>
      </c>
      <c r="C122" s="23">
        <f t="shared" si="6"/>
        <v>417831.8229274425</v>
      </c>
      <c r="D122" s="23">
        <f t="shared" ca="1" si="7"/>
        <v>0.53718506007188416</v>
      </c>
      <c r="E122" s="23">
        <f t="shared" ca="1" si="8"/>
        <v>-0.23049987525344884</v>
      </c>
      <c r="F122" s="23">
        <f t="shared" ca="1" si="9"/>
        <v>1.7107194515119595</v>
      </c>
      <c r="G122" s="23">
        <f t="shared" ca="1" si="10"/>
        <v>12.167379064101711</v>
      </c>
      <c r="H122" s="23">
        <f t="shared" si="11"/>
        <v>12</v>
      </c>
    </row>
    <row r="123" spans="2:8" x14ac:dyDescent="0.15">
      <c r="B123" s="23">
        <v>67</v>
      </c>
      <c r="C123" s="23">
        <f t="shared" si="6"/>
        <v>420973.41558103228</v>
      </c>
      <c r="D123" s="23">
        <f t="shared" ca="1" si="7"/>
        <v>0.54955173420875358</v>
      </c>
      <c r="E123" s="23">
        <f t="shared" ca="1" si="8"/>
        <v>-0.22602756247778688</v>
      </c>
      <c r="F123" s="23">
        <f t="shared" ca="1" si="9"/>
        <v>1.6828827819607235</v>
      </c>
      <c r="G123" s="23">
        <f t="shared" ca="1" si="10"/>
        <v>11.959629446402177</v>
      </c>
      <c r="H123" s="23">
        <f t="shared" si="11"/>
        <v>12</v>
      </c>
    </row>
    <row r="124" spans="2:8" x14ac:dyDescent="0.15">
      <c r="B124" s="23">
        <v>67.5</v>
      </c>
      <c r="C124" s="23">
        <f t="shared" si="6"/>
        <v>424115.00823462207</v>
      </c>
      <c r="D124" s="23">
        <f t="shared" ca="1" si="7"/>
        <v>0.56164461246876907</v>
      </c>
      <c r="E124" s="23">
        <f t="shared" ca="1" si="8"/>
        <v>-0.22160104343076498</v>
      </c>
      <c r="F124" s="23">
        <f t="shared" ca="1" si="9"/>
        <v>1.656229211461719</v>
      </c>
      <c r="G124" s="23">
        <f t="shared" ca="1" si="10"/>
        <v>11.760709490431728</v>
      </c>
      <c r="H124" s="23">
        <f t="shared" si="11"/>
        <v>12</v>
      </c>
    </row>
    <row r="125" spans="2:8" x14ac:dyDescent="0.15">
      <c r="B125" s="23">
        <v>68</v>
      </c>
      <c r="C125" s="23">
        <f t="shared" si="6"/>
        <v>427256.60088821192</v>
      </c>
      <c r="D125" s="23">
        <f t="shared" ca="1" si="7"/>
        <v>0.57347171799223506</v>
      </c>
      <c r="E125" s="23">
        <f t="shared" ca="1" si="8"/>
        <v>-0.21721930795660435</v>
      </c>
      <c r="F125" s="23">
        <f t="shared" ca="1" si="9"/>
        <v>1.6307030037319639</v>
      </c>
      <c r="G125" s="23">
        <f t="shared" ca="1" si="10"/>
        <v>11.570203227194499</v>
      </c>
      <c r="H125" s="23">
        <f t="shared" si="11"/>
        <v>12</v>
      </c>
    </row>
    <row r="126" spans="2:8" x14ac:dyDescent="0.15">
      <c r="B126" s="23">
        <v>68.5</v>
      </c>
      <c r="C126" s="23">
        <f t="shared" si="6"/>
        <v>430398.19354180165</v>
      </c>
      <c r="D126" s="23">
        <f t="shared" ca="1" si="7"/>
        <v>0.58504078217675692</v>
      </c>
      <c r="E126" s="23">
        <f t="shared" ca="1" si="8"/>
        <v>-0.21288137539312571</v>
      </c>
      <c r="F126" s="23">
        <f t="shared" ca="1" si="9"/>
        <v>1.6062496562439643</v>
      </c>
      <c r="G126" s="23">
        <f t="shared" ca="1" si="10"/>
        <v>11.387703895413617</v>
      </c>
      <c r="H126" s="23">
        <f t="shared" si="11"/>
        <v>12</v>
      </c>
    </row>
    <row r="127" spans="2:8" x14ac:dyDescent="0.15">
      <c r="B127" s="23">
        <v>69</v>
      </c>
      <c r="C127" s="23">
        <f t="shared" si="6"/>
        <v>433539.78619539144</v>
      </c>
      <c r="D127" s="23">
        <f t="shared" ca="1" si="7"/>
        <v>0.5963592573155243</v>
      </c>
      <c r="E127" s="23">
        <f t="shared" ca="1" si="8"/>
        <v>-0.20858629350314015</v>
      </c>
      <c r="F127" s="23">
        <f t="shared" ca="1" si="9"/>
        <v>1.5828163060288643</v>
      </c>
      <c r="G127" s="23">
        <f t="shared" ca="1" si="10"/>
        <v>11.212816970106484</v>
      </c>
      <c r="H127" s="23">
        <f t="shared" si="11"/>
        <v>12</v>
      </c>
    </row>
    <row r="128" spans="2:8" x14ac:dyDescent="0.15">
      <c r="B128" s="23">
        <v>69.5</v>
      </c>
      <c r="C128" s="23">
        <f t="shared" si="6"/>
        <v>436681.37884898123</v>
      </c>
      <c r="D128" s="23">
        <f t="shared" ca="1" si="7"/>
        <v>0.60743432860143143</v>
      </c>
      <c r="E128" s="23">
        <f t="shared" ca="1" si="8"/>
        <v>-0.20433313745196796</v>
      </c>
      <c r="F128" s="23">
        <f t="shared" ca="1" si="9"/>
        <v>1.5603520047818011</v>
      </c>
      <c r="G128" s="23">
        <f t="shared" ca="1" si="10"/>
        <v>11.045162215741037</v>
      </c>
      <c r="H128" s="23">
        <f t="shared" si="11"/>
        <v>12</v>
      </c>
    </row>
    <row r="129" spans="2:8" x14ac:dyDescent="0.15">
      <c r="B129" s="23">
        <v>70</v>
      </c>
      <c r="C129" s="23">
        <f t="shared" si="6"/>
        <v>439822.97150257102</v>
      </c>
      <c r="D129" s="23">
        <f t="shared" ca="1" si="7"/>
        <v>0.6182729255331525</v>
      </c>
      <c r="E129" s="23">
        <f t="shared" ca="1" si="8"/>
        <v>-0.2001210088287774</v>
      </c>
      <c r="F129" s="23">
        <f t="shared" ca="1" si="9"/>
        <v>1.5388078936743115</v>
      </c>
      <c r="G129" s="23">
        <f t="shared" ca="1" si="10"/>
        <v>10.884374990889329</v>
      </c>
      <c r="H129" s="23">
        <f t="shared" si="11"/>
        <v>12</v>
      </c>
    </row>
    <row r="130" spans="2:8" x14ac:dyDescent="0.15">
      <c r="B130" s="23">
        <v>70.5</v>
      </c>
      <c r="C130" s="23">
        <f t="shared" si="6"/>
        <v>442964.56415616081</v>
      </c>
      <c r="D130" s="23">
        <f t="shared" ca="1" si="7"/>
        <v>0.62888173275697601</v>
      </c>
      <c r="E130" s="23">
        <f t="shared" ca="1" si="8"/>
        <v>-0.19594903470956898</v>
      </c>
      <c r="F130" s="23">
        <f t="shared" ca="1" si="9"/>
        <v>1.5181373018209616</v>
      </c>
      <c r="G130" s="23">
        <f t="shared" ca="1" si="10"/>
        <v>10.730106983100089</v>
      </c>
      <c r="H130" s="23">
        <f t="shared" si="11"/>
        <v>12</v>
      </c>
    </row>
    <row r="131" spans="2:8" x14ac:dyDescent="0.15">
      <c r="B131" s="23">
        <v>71</v>
      </c>
      <c r="C131" s="23">
        <f t="shared" si="6"/>
        <v>446106.15680975065</v>
      </c>
      <c r="D131" s="23">
        <f t="shared" ca="1" si="7"/>
        <v>0.63926720037607665</v>
      </c>
      <c r="E131" s="23">
        <f t="shared" ca="1" si="8"/>
        <v>-0.19181636675975131</v>
      </c>
      <c r="F131" s="23">
        <f t="shared" ca="1" si="9"/>
        <v>1.4982957871905516</v>
      </c>
      <c r="G131" s="23">
        <f t="shared" ca="1" si="10"/>
        <v>10.582026514225738</v>
      </c>
      <c r="H131" s="23">
        <f t="shared" si="11"/>
        <v>12</v>
      </c>
    </row>
    <row r="132" spans="2:8" x14ac:dyDescent="0.15">
      <c r="B132" s="23">
        <v>71.5</v>
      </c>
      <c r="C132" s="23">
        <f t="shared" si="6"/>
        <v>449247.74946334044</v>
      </c>
      <c r="D132" s="23">
        <f t="shared" ca="1" si="7"/>
        <v>0.6494355537569122</v>
      </c>
      <c r="E132" s="23">
        <f t="shared" ca="1" si="8"/>
        <v>-0.18772218037437247</v>
      </c>
      <c r="F132" s="23">
        <f t="shared" ca="1" si="9"/>
        <v>1.4792411346520469</v>
      </c>
      <c r="G132" s="23">
        <f t="shared" ca="1" si="10"/>
        <v>10.439818525838849</v>
      </c>
      <c r="H132" s="23">
        <f t="shared" si="11"/>
        <v>12</v>
      </c>
    </row>
    <row r="133" spans="2:8" x14ac:dyDescent="0.15">
      <c r="B133" s="23">
        <v>72</v>
      </c>
      <c r="C133" s="23">
        <f t="shared" si="6"/>
        <v>452389.34211693023</v>
      </c>
      <c r="D133" s="23">
        <f t="shared" ca="1" si="7"/>
        <v>0.65939280286058555</v>
      </c>
      <c r="E133" s="23">
        <f t="shared" ca="1" si="8"/>
        <v>-0.18366567385417304</v>
      </c>
      <c r="F133" s="23">
        <f t="shared" ca="1" si="9"/>
        <v>1.4609333225967911</v>
      </c>
      <c r="G133" s="23">
        <f t="shared" ca="1" si="10"/>
        <v>10.30318433012827</v>
      </c>
      <c r="H133" s="23">
        <f t="shared" si="11"/>
        <v>12</v>
      </c>
    </row>
    <row r="134" spans="2:8" x14ac:dyDescent="0.15">
      <c r="B134" s="23">
        <v>72.5</v>
      </c>
      <c r="C134" s="23">
        <f t="shared" si="6"/>
        <v>455530.93477052002</v>
      </c>
      <c r="D134" s="23">
        <f t="shared" ca="1" si="7"/>
        <v>0.66914475112529026</v>
      </c>
      <c r="E134" s="23">
        <f t="shared" ca="1" si="8"/>
        <v>-0.17964606761573571</v>
      </c>
      <c r="F134" s="23">
        <f t="shared" ca="1" si="9"/>
        <v>1.4433344670122419</v>
      </c>
      <c r="G134" s="23">
        <f t="shared" ca="1" si="10"/>
        <v>10.171841192512257</v>
      </c>
      <c r="H134" s="23">
        <f t="shared" si="11"/>
        <v>12</v>
      </c>
    </row>
    <row r="135" spans="2:8" x14ac:dyDescent="0.15">
      <c r="B135" s="23">
        <v>73</v>
      </c>
      <c r="C135" s="23">
        <f t="shared" si="6"/>
        <v>458672.52742410975</v>
      </c>
      <c r="D135" s="23">
        <f t="shared" ca="1" si="7"/>
        <v>0.67869700392435084</v>
      </c>
      <c r="E135" s="23">
        <f t="shared" ca="1" si="8"/>
        <v>-0.17566260343409271</v>
      </c>
      <c r="F135" s="23">
        <f t="shared" ca="1" si="9"/>
        <v>1.4264087498603673</v>
      </c>
      <c r="G135" s="23">
        <f t="shared" ca="1" si="10"/>
        <v>10.045521797114747</v>
      </c>
      <c r="H135" s="23">
        <f t="shared" si="11"/>
        <v>12</v>
      </c>
    </row>
    <row r="136" spans="2:8" x14ac:dyDescent="0.15">
      <c r="B136" s="23">
        <v>73.5</v>
      </c>
      <c r="C136" s="23">
        <f t="shared" si="6"/>
        <v>461814.1200776996</v>
      </c>
      <c r="D136" s="23">
        <f t="shared" ca="1" si="7"/>
        <v>0.68805497662288073</v>
      </c>
      <c r="E136" s="23">
        <f t="shared" ca="1" si="8"/>
        <v>-0.17171454371624803</v>
      </c>
      <c r="F136" s="23">
        <f t="shared" ca="1" si="9"/>
        <v>1.4101223370242073</v>
      </c>
      <c r="G136" s="23">
        <f t="shared" ca="1" si="10"/>
        <v>9.9239736343871119</v>
      </c>
      <c r="H136" s="23">
        <f t="shared" si="11"/>
        <v>12</v>
      </c>
    </row>
    <row r="137" spans="2:8" x14ac:dyDescent="0.15">
      <c r="B137" s="23">
        <v>74</v>
      </c>
      <c r="C137" s="23">
        <f t="shared" si="6"/>
        <v>464955.71273128939</v>
      </c>
      <c r="D137" s="23">
        <f t="shared" ca="1" si="7"/>
        <v>0.69722390225467068</v>
      </c>
      <c r="E137" s="23">
        <f t="shared" ca="1" si="8"/>
        <v>-0.16780117080415191</v>
      </c>
      <c r="F137" s="23">
        <f t="shared" ca="1" si="9"/>
        <v>1.3944432898392785</v>
      </c>
      <c r="G137" s="23">
        <f t="shared" ca="1" si="10"/>
        <v>9.8069583408525691</v>
      </c>
      <c r="H137" s="23">
        <f t="shared" si="11"/>
        <v>12</v>
      </c>
    </row>
    <row r="138" spans="2:8" x14ac:dyDescent="0.15">
      <c r="B138" s="23">
        <v>74.5</v>
      </c>
      <c r="C138" s="23">
        <f t="shared" si="6"/>
        <v>468097.30538487918</v>
      </c>
      <c r="D138" s="23">
        <f t="shared" ca="1" si="7"/>
        <v>0.70620883883964258</v>
      </c>
      <c r="E138" s="23">
        <f t="shared" ca="1" si="8"/>
        <v>-0.16392178630574236</v>
      </c>
      <c r="F138" s="23">
        <f t="shared" ca="1" si="9"/>
        <v>1.3793414732506715</v>
      </c>
      <c r="G138" s="23">
        <f t="shared" ca="1" si="10"/>
        <v>9.6942510136675786</v>
      </c>
      <c r="H138" s="23">
        <f t="shared" si="11"/>
        <v>12</v>
      </c>
    </row>
    <row r="139" spans="2:8" x14ac:dyDescent="0.15">
      <c r="B139" s="23">
        <v>75</v>
      </c>
      <c r="C139" s="23">
        <f t="shared" si="6"/>
        <v>471238.89803846896</v>
      </c>
      <c r="D139" s="23">
        <f t="shared" ca="1" si="7"/>
        <v>0.71501467636096105</v>
      </c>
      <c r="E139" s="23">
        <f t="shared" ca="1" si="8"/>
        <v>-0.16007571045274546</v>
      </c>
      <c r="F139" s="23">
        <f t="shared" ca="1" si="9"/>
        <v>1.364788462874903</v>
      </c>
      <c r="G139" s="23">
        <f t="shared" ca="1" si="10"/>
        <v>9.585639517009243</v>
      </c>
      <c r="H139" s="23">
        <f t="shared" si="11"/>
        <v>12</v>
      </c>
    </row>
    <row r="140" spans="2:8" x14ac:dyDescent="0.15">
      <c r="B140" s="23">
        <v>75.5</v>
      </c>
      <c r="C140" s="23">
        <f t="shared" si="6"/>
        <v>474380.49069205875</v>
      </c>
      <c r="D140" s="23">
        <f t="shared" ca="1" si="7"/>
        <v>0.72364614341978228</v>
      </c>
      <c r="E140" s="23">
        <f t="shared" ca="1" si="8"/>
        <v>-0.15626228148399421</v>
      </c>
      <c r="F140" s="23">
        <f t="shared" ca="1" si="9"/>
        <v>1.350757452652336</v>
      </c>
      <c r="G140" s="23">
        <f t="shared" ca="1" si="10"/>
        <v>9.4809237928702146</v>
      </c>
      <c r="H140" s="23">
        <f t="shared" si="11"/>
        <v>12</v>
      </c>
    </row>
    <row r="141" spans="2:8" x14ac:dyDescent="0.15">
      <c r="B141" s="23">
        <v>76</v>
      </c>
      <c r="C141" s="23">
        <f t="shared" si="6"/>
        <v>477522.08334564854</v>
      </c>
      <c r="D141" s="23">
        <f t="shared" ca="1" si="7"/>
        <v>0.73210781358454868</v>
      </c>
      <c r="E141" s="23">
        <f t="shared" ca="1" si="8"/>
        <v>-0.15248085505308892</v>
      </c>
      <c r="F141" s="23">
        <f t="shared" ca="1" si="9"/>
        <v>1.3372231643155412</v>
      </c>
      <c r="G141" s="23">
        <f t="shared" ca="1" si="10"/>
        <v>9.3799151854062668</v>
      </c>
      <c r="H141" s="23">
        <f t="shared" si="11"/>
        <v>12</v>
      </c>
    </row>
    <row r="142" spans="2:8" x14ac:dyDescent="0.15">
      <c r="B142" s="23">
        <v>76.5</v>
      </c>
      <c r="C142" s="23">
        <f t="shared" si="6"/>
        <v>480663.67599923839</v>
      </c>
      <c r="D142" s="23">
        <f t="shared" ca="1" si="7"/>
        <v>0.74040411145074492</v>
      </c>
      <c r="E142" s="23">
        <f t="shared" ca="1" si="8"/>
        <v>-0.14873080365928754</v>
      </c>
      <c r="F142" s="23">
        <f t="shared" ca="1" si="9"/>
        <v>1.3241617595428097</v>
      </c>
      <c r="G142" s="23">
        <f t="shared" ca="1" si="10"/>
        <v>9.282435785323603</v>
      </c>
      <c r="H142" s="23">
        <f t="shared" si="11"/>
        <v>12</v>
      </c>
    </row>
    <row r="143" spans="2:8" x14ac:dyDescent="0.15">
      <c r="B143" s="23">
        <v>77</v>
      </c>
      <c r="C143" s="23">
        <f t="shared" si="6"/>
        <v>483805.26865282812</v>
      </c>
      <c r="D143" s="23">
        <f t="shared" ca="1" si="7"/>
        <v>0.74853931842611199</v>
      </c>
      <c r="E143" s="23">
        <f t="shared" ca="1" si="8"/>
        <v>-0.14501151610056875</v>
      </c>
      <c r="F143" s="23">
        <f t="shared" ca="1" si="9"/>
        <v>1.3115507553917947</v>
      </c>
      <c r="G143" s="23">
        <f t="shared" ca="1" si="10"/>
        <v>9.1883177987462776</v>
      </c>
      <c r="H143" s="23">
        <f t="shared" si="11"/>
        <v>12</v>
      </c>
    </row>
    <row r="144" spans="2:8" x14ac:dyDescent="0.15">
      <c r="B144" s="23">
        <v>77.5</v>
      </c>
      <c r="C144" s="23">
        <f t="shared" si="6"/>
        <v>486946.86130641791</v>
      </c>
      <c r="D144" s="23">
        <f t="shared" ca="1" si="7"/>
        <v>0.75651757825544141</v>
      </c>
      <c r="E144" s="23">
        <f t="shared" ca="1" si="8"/>
        <v>-0.14132239694786622</v>
      </c>
      <c r="F144" s="23">
        <f t="shared" ca="1" si="9"/>
        <v>1.2993689433982565</v>
      </c>
      <c r="G144" s="23">
        <f t="shared" ca="1" si="10"/>
        <v>9.0974029434369168</v>
      </c>
      <c r="H144" s="23">
        <f t="shared" si="11"/>
        <v>12</v>
      </c>
    </row>
    <row r="145" spans="2:8" x14ac:dyDescent="0.15">
      <c r="B145" s="23">
        <v>78</v>
      </c>
      <c r="C145" s="23">
        <f t="shared" si="6"/>
        <v>490088.4539600077</v>
      </c>
      <c r="D145" s="23">
        <f t="shared" ca="1" si="7"/>
        <v>0.76434290229825808</v>
      </c>
      <c r="E145" s="23">
        <f t="shared" ca="1" si="8"/>
        <v>-0.13766286603952577</v>
      </c>
      <c r="F145" s="23">
        <f t="shared" ca="1" si="9"/>
        <v>1.2875963125651424</v>
      </c>
      <c r="G145" s="23">
        <f t="shared" ca="1" si="10"/>
        <v>9.0095418740516013</v>
      </c>
      <c r="H145" s="23">
        <f t="shared" si="11"/>
        <v>12</v>
      </c>
    </row>
    <row r="146" spans="2:8" x14ac:dyDescent="0.15">
      <c r="B146" s="23">
        <v>78.5</v>
      </c>
      <c r="C146" s="23">
        <f t="shared" si="6"/>
        <v>493230.04661359749</v>
      </c>
      <c r="D146" s="23">
        <f t="shared" ca="1" si="7"/>
        <v>0.77201917457194824</v>
      </c>
      <c r="E146" s="23">
        <f t="shared" ca="1" si="8"/>
        <v>-0.13403235799508201</v>
      </c>
      <c r="F146" s="23">
        <f t="shared" ca="1" si="9"/>
        <v>1.276213976346783</v>
      </c>
      <c r="G146" s="23">
        <f t="shared" ca="1" si="10"/>
        <v>8.9245936372110091</v>
      </c>
      <c r="H146" s="23">
        <f t="shared" si="11"/>
        <v>12</v>
      </c>
    </row>
    <row r="147" spans="2:8" x14ac:dyDescent="0.15">
      <c r="B147" s="23">
        <v>79</v>
      </c>
      <c r="C147" s="23">
        <f t="shared" si="6"/>
        <v>496371.63926718733</v>
      </c>
      <c r="D147" s="23">
        <f t="shared" ca="1" si="7"/>
        <v>0.77955015657216875</v>
      </c>
      <c r="E147" s="23">
        <f t="shared" ca="1" si="8"/>
        <v>-0.13043032174749883</v>
      </c>
      <c r="F147" s="23">
        <f t="shared" ca="1" si="9"/>
        <v>1.2652041036431736</v>
      </c>
      <c r="G147" s="23">
        <f t="shared" ca="1" si="10"/>
        <v>8.8424251564994254</v>
      </c>
      <c r="H147" s="23">
        <f t="shared" si="11"/>
        <v>12</v>
      </c>
    </row>
    <row r="148" spans="2:8" x14ac:dyDescent="0.15">
      <c r="B148" s="23">
        <v>79.5</v>
      </c>
      <c r="C148" s="23">
        <f t="shared" si="6"/>
        <v>499513.23192077712</v>
      </c>
      <c r="D148" s="23">
        <f t="shared" ca="1" si="7"/>
        <v>0.78693949188170587</v>
      </c>
      <c r="E148" s="23">
        <f t="shared" ca="1" si="8"/>
        <v>-0.12685622009306197</v>
      </c>
      <c r="F148" s="23">
        <f t="shared" ca="1" si="9"/>
        <v>1.2545498537533504</v>
      </c>
      <c r="G148" s="23">
        <f t="shared" ca="1" si="10"/>
        <v>8.7629107470111762</v>
      </c>
      <c r="H148" s="23">
        <f t="shared" si="11"/>
        <v>12</v>
      </c>
    </row>
    <row r="149" spans="2:8" x14ac:dyDescent="0.15">
      <c r="B149" s="23">
        <v>80</v>
      </c>
      <c r="C149" s="23">
        <f t="shared" si="6"/>
        <v>502654.82457436691</v>
      </c>
      <c r="D149" s="23">
        <f t="shared" ca="1" si="7"/>
        <v>0.79419071057833224</v>
      </c>
      <c r="E149" s="23">
        <f t="shared" ca="1" si="8"/>
        <v>-0.12330952925814991</v>
      </c>
      <c r="F149" s="23">
        <f t="shared" ca="1" si="9"/>
        <v>1.244235315189353</v>
      </c>
      <c r="G149" s="23">
        <f t="shared" ca="1" si="10"/>
        <v>8.6859316587091993</v>
      </c>
      <c r="H149" s="23">
        <f t="shared" si="11"/>
        <v>12</v>
      </c>
    </row>
    <row r="150" spans="2:8" x14ac:dyDescent="0.15">
      <c r="B150" s="23">
        <v>80.5</v>
      </c>
      <c r="C150" s="23">
        <f t="shared" si="6"/>
        <v>505796.4172279567</v>
      </c>
      <c r="D150" s="23">
        <f t="shared" ca="1" si="7"/>
        <v>0.80130723345161547</v>
      </c>
      <c r="E150" s="23">
        <f t="shared" ca="1" si="8"/>
        <v>-0.11978973848215028</v>
      </c>
      <c r="F150" s="23">
        <f t="shared" ca="1" si="9"/>
        <v>1.2342454482190688</v>
      </c>
      <c r="G150" s="23">
        <f t="shared" ca="1" si="10"/>
        <v>8.6113756476129062</v>
      </c>
      <c r="H150" s="23">
        <f t="shared" si="11"/>
        <v>12</v>
      </c>
    </row>
    <row r="151" spans="2:8" x14ac:dyDescent="0.15">
      <c r="B151" s="23">
        <v>81</v>
      </c>
      <c r="C151" s="23">
        <f t="shared" si="6"/>
        <v>508938.00988154649</v>
      </c>
      <c r="D151" s="23">
        <f t="shared" ca="1" si="7"/>
        <v>0.80829237603808357</v>
      </c>
      <c r="E151" s="23">
        <f t="shared" ca="1" si="8"/>
        <v>-0.11629634961582413</v>
      </c>
      <c r="F151" s="23">
        <f t="shared" ca="1" si="9"/>
        <v>1.2245660309840065</v>
      </c>
      <c r="G151" s="23">
        <f t="shared" ca="1" si="10"/>
        <v>8.539136573666319</v>
      </c>
      <c r="H151" s="23">
        <f t="shared" si="11"/>
        <v>12</v>
      </c>
    </row>
    <row r="152" spans="2:8" x14ac:dyDescent="0.15">
      <c r="B152" s="23">
        <v>81.5</v>
      </c>
      <c r="C152" s="23">
        <f t="shared" si="6"/>
        <v>512079.60253513622</v>
      </c>
      <c r="D152" s="23">
        <f t="shared" ca="1" si="7"/>
        <v>0.81514935248363574</v>
      </c>
      <c r="E152" s="23">
        <f t="shared" ca="1" si="8"/>
        <v>-0.11282887673445353</v>
      </c>
      <c r="F152" s="23">
        <f t="shared" ca="1" si="9"/>
        <v>1.2151836090241932</v>
      </c>
      <c r="G152" s="23">
        <f t="shared" ca="1" si="10"/>
        <v>8.4691140240341056</v>
      </c>
      <c r="H152" s="23">
        <f t="shared" si="11"/>
        <v>12</v>
      </c>
    </row>
    <row r="153" spans="2:8" x14ac:dyDescent="0.15">
      <c r="B153" s="23">
        <v>82</v>
      </c>
      <c r="C153" s="23">
        <f t="shared" si="6"/>
        <v>515221.19518872601</v>
      </c>
      <c r="D153" s="23">
        <f t="shared" ca="1" si="7"/>
        <v>0.82188127924160082</v>
      </c>
      <c r="E153" s="23">
        <f t="shared" ca="1" si="8"/>
        <v>-0.10938684576514286</v>
      </c>
      <c r="F153" s="23">
        <f t="shared" ca="1" si="9"/>
        <v>1.2060854480348977</v>
      </c>
      <c r="G153" s="23">
        <f t="shared" ca="1" si="10"/>
        <v>8.4012129605172952</v>
      </c>
      <c r="H153" s="23">
        <f t="shared" si="11"/>
        <v>12</v>
      </c>
    </row>
    <row r="154" spans="2:8" x14ac:dyDescent="0.15">
      <c r="B154" s="23">
        <v>82.5</v>
      </c>
      <c r="C154" s="23">
        <f t="shared" si="6"/>
        <v>518362.7878423158</v>
      </c>
      <c r="D154" s="23">
        <f t="shared" ca="1" si="7"/>
        <v>0.82849117861438337</v>
      </c>
      <c r="E154" s="23">
        <f t="shared" ca="1" si="8"/>
        <v>-0.10596979412767277</v>
      </c>
      <c r="F154" s="23">
        <f t="shared" ca="1" si="9"/>
        <v>1.1972594896771775</v>
      </c>
      <c r="G154" s="23">
        <f t="shared" ca="1" si="10"/>
        <v>8.3353433897601494</v>
      </c>
      <c r="H154" s="23">
        <f t="shared" si="11"/>
        <v>12</v>
      </c>
    </row>
    <row r="155" spans="2:8" x14ac:dyDescent="0.15">
      <c r="B155" s="23">
        <v>83</v>
      </c>
      <c r="C155" s="23">
        <f t="shared" si="6"/>
        <v>521504.3804959057</v>
      </c>
      <c r="D155" s="23">
        <f t="shared" ca="1" si="7"/>
        <v>0.83498198214621877</v>
      </c>
      <c r="E155" s="23">
        <f t="shared" ca="1" si="8"/>
        <v>-0.10257727038833539</v>
      </c>
      <c r="F155" s="23">
        <f t="shared" ca="1" si="9"/>
        <v>1.1886943102650553</v>
      </c>
      <c r="G155" s="23">
        <f t="shared" ca="1" si="10"/>
        <v>8.2714200549258177</v>
      </c>
      <c r="H155" s="23">
        <f t="shared" si="11"/>
        <v>12</v>
      </c>
    </row>
    <row r="156" spans="2:8" x14ac:dyDescent="0.15">
      <c r="B156" s="23">
        <v>83.5</v>
      </c>
      <c r="C156" s="23">
        <f t="shared" si="6"/>
        <v>524645.97314949543</v>
      </c>
      <c r="D156" s="23">
        <f t="shared" ca="1" si="7"/>
        <v>0.84135653387414155</v>
      </c>
      <c r="E156" s="23">
        <f t="shared" ca="1" si="8"/>
        <v>-9.9208833926206288E-2</v>
      </c>
      <c r="F156" s="23">
        <f t="shared" ca="1" si="9"/>
        <v>1.1803790821555571</v>
      </c>
      <c r="G156" s="23">
        <f t="shared" ca="1" si="10"/>
        <v>8.2093621475438638</v>
      </c>
      <c r="H156" s="23">
        <f t="shared" si="11"/>
        <v>12</v>
      </c>
    </row>
    <row r="157" spans="2:8" x14ac:dyDescent="0.15">
      <c r="B157" s="23">
        <v>84</v>
      </c>
      <c r="C157" s="23">
        <f t="shared" ref="C157:C220" si="12">2*PI()*B157*1000</f>
        <v>527787.56580308522</v>
      </c>
      <c r="D157" s="23">
        <f t="shared" ref="D157:D220" ca="1" si="13">1+$E$14/$E$13*(1-$C$19^2/C157^2)</f>
        <v>0.8476175934439053</v>
      </c>
      <c r="E157" s="23">
        <f t="shared" ref="E157:E220" ca="1" si="14">$C$20*(C157/$C$19-$C$19/C157)</f>
        <v>-9.586405461133525E-2</v>
      </c>
      <c r="F157" s="23">
        <f t="shared" ca="1" si="9"/>
        <v>1.1723035376730682</v>
      </c>
      <c r="G157" s="23">
        <f t="shared" ca="1" si="10"/>
        <v>8.1490930382718378</v>
      </c>
      <c r="H157" s="23">
        <f t="shared" si="11"/>
        <v>12</v>
      </c>
    </row>
    <row r="158" spans="2:8" x14ac:dyDescent="0.15">
      <c r="B158" s="23">
        <v>84.5</v>
      </c>
      <c r="C158" s="23">
        <f t="shared" si="12"/>
        <v>530929.15845667501</v>
      </c>
      <c r="D158" s="23">
        <f t="shared" ca="1" si="13"/>
        <v>0.85376783909722176</v>
      </c>
      <c r="E158" s="23">
        <f t="shared" ca="1" si="14"/>
        <v>-9.2542512494362544E-2</v>
      </c>
      <c r="F158" s="23">
        <f t="shared" ref="F158:F221" ca="1" si="15">(D158^2+E158^2)^0.5/(D158^2+E158^2)</f>
        <v>1.1644579354059743</v>
      </c>
      <c r="G158" s="23">
        <f t="shared" ref="G158:G221" ca="1" si="16">F158*$C$22/$C$12-$C$3</f>
        <v>8.0905400253616069</v>
      </c>
      <c r="H158" s="23">
        <f t="shared" ref="H158:H221" si="17">$C$2</f>
        <v>12</v>
      </c>
    </row>
    <row r="159" spans="2:8" x14ac:dyDescent="0.15">
      <c r="B159" s="23">
        <v>85</v>
      </c>
      <c r="C159" s="23">
        <f t="shared" si="12"/>
        <v>534070.7511102648</v>
      </c>
      <c r="D159" s="23">
        <f t="shared" ca="1" si="13"/>
        <v>0.85980987053636115</v>
      </c>
      <c r="E159" s="23">
        <f t="shared" ca="1" si="14"/>
        <v>-8.924379750709012E-2</v>
      </c>
      <c r="F159" s="23">
        <f t="shared" ca="1" si="15"/>
        <v>1.1568330287208686</v>
      </c>
      <c r="G159" s="23">
        <f t="shared" ca="1" si="16"/>
        <v>8.0336340996757158</v>
      </c>
      <c r="H159" s="23">
        <f t="shared" si="17"/>
        <v>12</v>
      </c>
    </row>
    <row r="160" spans="2:8" x14ac:dyDescent="0.15">
      <c r="B160" s="23">
        <v>85.5</v>
      </c>
      <c r="C160" s="23">
        <f t="shared" si="12"/>
        <v>537212.34376385459</v>
      </c>
      <c r="D160" s="23">
        <f t="shared" ca="1" si="13"/>
        <v>0.86574621167183197</v>
      </c>
      <c r="E160" s="23">
        <f t="shared" ca="1" si="14"/>
        <v>-8.5967509173558207E-2</v>
      </c>
      <c r="F160" s="23">
        <f t="shared" ca="1" si="15"/>
        <v>1.149420036347409</v>
      </c>
      <c r="G160" s="23">
        <f t="shared" ca="1" si="16"/>
        <v>7.9783097251573789</v>
      </c>
      <c r="H160" s="23">
        <f t="shared" si="17"/>
        <v>12</v>
      </c>
    </row>
    <row r="161" spans="2:8" x14ac:dyDescent="0.15">
      <c r="B161" s="23">
        <v>86</v>
      </c>
      <c r="C161" s="23">
        <f t="shared" si="12"/>
        <v>540353.93641744438</v>
      </c>
      <c r="D161" s="23">
        <f t="shared" ca="1" si="13"/>
        <v>0.8715793132585643</v>
      </c>
      <c r="E161" s="23">
        <f t="shared" ca="1" si="14"/>
        <v>-8.2713256331201648E-2</v>
      </c>
      <c r="F161" s="23">
        <f t="shared" ca="1" si="15"/>
        <v>1.1422106148949343</v>
      </c>
      <c r="G161" s="23">
        <f t="shared" ca="1" si="16"/>
        <v>7.9245046337174809</v>
      </c>
      <c r="H161" s="23">
        <f t="shared" si="17"/>
        <v>12</v>
      </c>
    </row>
    <row r="162" spans="2:8" x14ac:dyDescent="0.15">
      <c r="B162" s="23">
        <v>86.5</v>
      </c>
      <c r="C162" s="23">
        <f t="shared" si="12"/>
        <v>543495.52907103417</v>
      </c>
      <c r="D162" s="23">
        <f t="shared" ca="1" si="13"/>
        <v>0.87731155542573447</v>
      </c>
      <c r="E162" s="23">
        <f t="shared" ca="1" si="14"/>
        <v>-7.948065686167631E-2</v>
      </c>
      <c r="F162" s="23">
        <f t="shared" ca="1" si="15"/>
        <v>1.1351968331700237</v>
      </c>
      <c r="G162" s="23">
        <f t="shared" ca="1" si="16"/>
        <v>7.8721596335623367</v>
      </c>
      <c r="H162" s="23">
        <f t="shared" si="17"/>
        <v>12</v>
      </c>
    </row>
    <row r="163" spans="2:8" x14ac:dyDescent="0.15">
      <c r="B163" s="23">
        <v>87</v>
      </c>
      <c r="C163" s="23">
        <f t="shared" si="12"/>
        <v>546637.12172462395</v>
      </c>
      <c r="D163" s="23">
        <f t="shared" ca="1" si="13"/>
        <v>0.88294525010511182</v>
      </c>
      <c r="E163" s="23">
        <f t="shared" ca="1" si="14"/>
        <v>-7.6269337430967934E-2</v>
      </c>
      <c r="F163" s="23">
        <f t="shared" ca="1" si="15"/>
        <v>1.1283711481721317</v>
      </c>
      <c r="G163" s="23">
        <f t="shared" ca="1" si="16"/>
        <v>7.8212184300451728</v>
      </c>
      <c r="H163" s="23">
        <f t="shared" si="17"/>
        <v>12</v>
      </c>
    </row>
    <row r="164" spans="2:8" x14ac:dyDescent="0.15">
      <c r="B164" s="23">
        <v>87.5</v>
      </c>
      <c r="C164" s="23">
        <f t="shared" si="12"/>
        <v>549778.71437821374</v>
      </c>
      <c r="D164" s="23">
        <f t="shared" ca="1" si="13"/>
        <v>0.88848264336254845</v>
      </c>
      <c r="E164" s="23">
        <f t="shared" ca="1" si="14"/>
        <v>-7.3078933238410984E-2</v>
      </c>
      <c r="F164" s="23">
        <f t="shared" ca="1" si="15"/>
        <v>1.1217263826522066</v>
      </c>
      <c r="G164" s="23">
        <f t="shared" ca="1" si="16"/>
        <v>7.7716274581824436</v>
      </c>
      <c r="H164" s="23">
        <f t="shared" si="17"/>
        <v>12</v>
      </c>
    </row>
    <row r="165" spans="2:8" x14ac:dyDescent="0.15">
      <c r="B165" s="23">
        <v>88</v>
      </c>
      <c r="C165" s="23">
        <f t="shared" si="12"/>
        <v>552920.30703180353</v>
      </c>
      <c r="D165" s="23">
        <f t="shared" ca="1" si="13"/>
        <v>0.89392591763700424</v>
      </c>
      <c r="E165" s="23">
        <f t="shared" ca="1" si="14"/>
        <v>-6.9909087774264328E-2</v>
      </c>
      <c r="F165" s="23">
        <f t="shared" ca="1" si="15"/>
        <v>1.1152557041266831</v>
      </c>
      <c r="G165" s="23">
        <f t="shared" ca="1" si="16"/>
        <v>7.7233357260318041</v>
      </c>
      <c r="H165" s="23">
        <f t="shared" si="17"/>
        <v>12</v>
      </c>
    </row>
    <row r="166" spans="2:8" x14ac:dyDescent="0.15">
      <c r="B166" s="23">
        <v>88.5</v>
      </c>
      <c r="C166" s="23">
        <f t="shared" si="12"/>
        <v>556061.89968539344</v>
      </c>
      <c r="D166" s="23">
        <f t="shared" ca="1" si="13"/>
        <v>0.89927719389127536</v>
      </c>
      <c r="E166" s="23">
        <f t="shared" ca="1" si="14"/>
        <v>-6.675945258550392E-2</v>
      </c>
      <c r="F166" s="23">
        <f t="shared" ca="1" si="15"/>
        <v>1.1089526052463958</v>
      </c>
      <c r="G166" s="23">
        <f t="shared" ca="1" si="16"/>
        <v>7.6762946681821287</v>
      </c>
      <c r="H166" s="23">
        <f t="shared" si="17"/>
        <v>12</v>
      </c>
    </row>
    <row r="167" spans="2:8" x14ac:dyDescent="0.15">
      <c r="B167" s="23">
        <v>89</v>
      </c>
      <c r="C167" s="23">
        <f t="shared" si="12"/>
        <v>559203.49233898323</v>
      </c>
      <c r="D167" s="23">
        <f t="shared" ca="1" si="13"/>
        <v>0.90453853367838033</v>
      </c>
      <c r="E167" s="23">
        <f t="shared" ca="1" si="14"/>
        <v>-6.3629687049511094E-2</v>
      </c>
      <c r="F167" s="23">
        <f t="shared" ca="1" si="15"/>
        <v>1.1028108854267975</v>
      </c>
      <c r="G167" s="23">
        <f t="shared" ca="1" si="16"/>
        <v>7.6304580086567952</v>
      </c>
      <c r="H167" s="23">
        <f t="shared" si="17"/>
        <v>12</v>
      </c>
    </row>
    <row r="168" spans="2:8" x14ac:dyDescent="0.15">
      <c r="B168" s="23">
        <v>89.5</v>
      </c>
      <c r="C168" s="23">
        <f t="shared" si="12"/>
        <v>562345.08499257301</v>
      </c>
      <c r="D168" s="23">
        <f t="shared" ca="1" si="13"/>
        <v>0.90971194112736653</v>
      </c>
      <c r="E168" s="23">
        <f t="shared" ca="1" si="14"/>
        <v>-6.0519458155345519E-2</v>
      </c>
      <c r="F168" s="23">
        <f t="shared" ca="1" si="15"/>
        <v>1.0968246336522898</v>
      </c>
      <c r="G168" s="23">
        <f t="shared" ca="1" si="16"/>
        <v>7.5857816325796161</v>
      </c>
      <c r="H168" s="23">
        <f t="shared" si="17"/>
        <v>12</v>
      </c>
    </row>
    <row r="169" spans="2:8" x14ac:dyDescent="0.15">
      <c r="B169" s="23">
        <v>90</v>
      </c>
      <c r="C169" s="23">
        <f t="shared" si="12"/>
        <v>565486.6776461628</v>
      </c>
      <c r="D169" s="23">
        <f t="shared" ca="1" si="13"/>
        <v>0.91479936485210567</v>
      </c>
      <c r="E169" s="23">
        <f t="shared" ca="1" si="14"/>
        <v>-5.7428440292310007E-2</v>
      </c>
      <c r="F169" s="23">
        <f t="shared" ca="1" si="15"/>
        <v>1.0909882123735739</v>
      </c>
      <c r="G169" s="23">
        <f t="shared" ca="1" si="16"/>
        <v>7.5422234659981271</v>
      </c>
      <c r="H169" s="23">
        <f t="shared" si="17"/>
        <v>12</v>
      </c>
    </row>
    <row r="170" spans="2:8" x14ac:dyDescent="0.15">
      <c r="B170" s="23">
        <v>90.5</v>
      </c>
      <c r="C170" s="23">
        <f t="shared" si="12"/>
        <v>568628.27029975259</v>
      </c>
      <c r="D170" s="23">
        <f t="shared" ca="1" si="13"/>
        <v>0.91980269978647211</v>
      </c>
      <c r="E170" s="23">
        <f t="shared" ca="1" si="14"/>
        <v>-5.4356315045524094E-2</v>
      </c>
      <c r="F170" s="23">
        <f t="shared" ca="1" si="15"/>
        <v>1.0852962424226271</v>
      </c>
      <c r="G170" s="23">
        <f t="shared" ca="1" si="16"/>
        <v>7.499743363301576</v>
      </c>
      <c r="H170" s="23">
        <f t="shared" si="17"/>
        <v>12</v>
      </c>
    </row>
    <row r="171" spans="2:8" x14ac:dyDescent="0.15">
      <c r="B171" s="23">
        <v>91</v>
      </c>
      <c r="C171" s="23">
        <f t="shared" si="12"/>
        <v>571769.86295334238</v>
      </c>
      <c r="D171" s="23">
        <f t="shared" ca="1" si="13"/>
        <v>0.92472378894913421</v>
      </c>
      <c r="E171" s="23">
        <f t="shared" ca="1" si="14"/>
        <v>-5.1302770998236338E-2</v>
      </c>
      <c r="F171" s="23">
        <f t="shared" ca="1" si="15"/>
        <v>1.0797435888752498</v>
      </c>
      <c r="G171" s="23">
        <f t="shared" ca="1" si="16"/>
        <v>7.4583030017108189</v>
      </c>
      <c r="H171" s="23">
        <f t="shared" si="17"/>
        <v>12</v>
      </c>
    </row>
    <row r="172" spans="2:8" x14ac:dyDescent="0.15">
      <c r="B172" s="23">
        <v>91.5</v>
      </c>
      <c r="C172" s="23">
        <f t="shared" si="12"/>
        <v>574911.45560693217</v>
      </c>
      <c r="D172" s="23">
        <f t="shared" ca="1" si="13"/>
        <v>0.929564425141024</v>
      </c>
      <c r="E172" s="23">
        <f t="shared" ca="1" si="14"/>
        <v>-4.8267503540618886E-2</v>
      </c>
      <c r="F172" s="23">
        <f t="shared" ca="1" si="15"/>
        <v>1.0743253477961383</v>
      </c>
      <c r="G172" s="23">
        <f t="shared" ca="1" si="16"/>
        <v>7.417865782354621</v>
      </c>
      <c r="H172" s="23">
        <f t="shared" si="17"/>
        <v>12</v>
      </c>
    </row>
    <row r="173" spans="2:8" x14ac:dyDescent="0.15">
      <c r="B173" s="23">
        <v>92</v>
      </c>
      <c r="C173" s="23">
        <f t="shared" si="12"/>
        <v>578053.04826052196</v>
      </c>
      <c r="D173" s="23">
        <f t="shared" ca="1" si="13"/>
        <v>0.93432635257840535</v>
      </c>
      <c r="E173" s="23">
        <f t="shared" ca="1" si="14"/>
        <v>-4.5250214684796619E-2</v>
      </c>
      <c r="F173" s="23">
        <f t="shared" ca="1" si="15"/>
        <v>1.0690368338060789</v>
      </c>
      <c r="G173" s="23">
        <f t="shared" ca="1" si="16"/>
        <v>7.37839673748159</v>
      </c>
      <c r="H173" s="23">
        <f t="shared" si="17"/>
        <v>12</v>
      </c>
    </row>
    <row r="174" spans="2:8" x14ac:dyDescent="0.15">
      <c r="B174" s="23">
        <v>92.5</v>
      </c>
      <c r="C174" s="23">
        <f t="shared" si="12"/>
        <v>581194.64091411163</v>
      </c>
      <c r="D174" s="23">
        <f t="shared" ca="1" si="13"/>
        <v>0.93901126846431993</v>
      </c>
      <c r="E174" s="23">
        <f t="shared" ca="1" si="14"/>
        <v>-4.2250612885875789E-2</v>
      </c>
      <c r="F174" s="23">
        <f t="shared" ca="1" si="15"/>
        <v>1.0638735684152054</v>
      </c>
      <c r="G174" s="23">
        <f t="shared" ca="1" si="16"/>
        <v>7.3398624433893724</v>
      </c>
      <c r="H174" s="23">
        <f t="shared" si="17"/>
        <v>12</v>
      </c>
    </row>
    <row r="175" spans="2:8" x14ac:dyDescent="0.15">
      <c r="B175" s="23">
        <v>93</v>
      </c>
      <c r="C175" s="23">
        <f t="shared" si="12"/>
        <v>584336.23356770142</v>
      </c>
      <c r="D175" s="23">
        <f t="shared" ca="1" si="13"/>
        <v>0.94362082450105023</v>
      </c>
      <c r="E175" s="23">
        <f t="shared" ca="1" si="14"/>
        <v>-3.9268412868744801E-2</v>
      </c>
      <c r="F175" s="23">
        <f t="shared" ca="1" si="15"/>
        <v>1.0588312690702895</v>
      </c>
      <c r="G175" s="23">
        <f t="shared" ca="1" si="16"/>
        <v>7.3022309386827899</v>
      </c>
      <c r="H175" s="23">
        <f t="shared" si="17"/>
        <v>12</v>
      </c>
    </row>
    <row r="176" spans="2:8" x14ac:dyDescent="0.15">
      <c r="B176" s="23">
        <v>93.5</v>
      </c>
      <c r="C176" s="23">
        <f t="shared" si="12"/>
        <v>587477.82622129133</v>
      </c>
      <c r="D176" s="23">
        <f t="shared" ca="1" si="13"/>
        <v>0.94815662834611925</v>
      </c>
      <c r="E176" s="23">
        <f t="shared" ca="1" si="14"/>
        <v>-3.6303335460433829E-2</v>
      </c>
      <c r="F176" s="23">
        <f t="shared" ca="1" si="15"/>
        <v>1.0539058388677778</v>
      </c>
      <c r="G176" s="23">
        <f t="shared" ca="1" si="16"/>
        <v>7.2654716475005543</v>
      </c>
      <c r="H176" s="23">
        <f t="shared" si="17"/>
        <v>12</v>
      </c>
    </row>
    <row r="177" spans="2:8" x14ac:dyDescent="0.15">
      <c r="B177" s="23">
        <v>94</v>
      </c>
      <c r="C177" s="23">
        <f t="shared" si="12"/>
        <v>590619.41887488111</v>
      </c>
      <c r="D177" s="23">
        <f t="shared" ca="1" si="13"/>
        <v>0.95262024501422204</v>
      </c>
      <c r="E177" s="23">
        <f t="shared" ca="1" si="14"/>
        <v>-3.3355107427823515E-2</v>
      </c>
      <c r="F177" s="23">
        <f t="shared" ca="1" si="15"/>
        <v>1.0490933568877658</v>
      </c>
      <c r="G177" s="23">
        <f t="shared" ca="1" si="16"/>
        <v>7.2295553073761312</v>
      </c>
      <c r="H177" s="23">
        <f t="shared" si="17"/>
        <v>12</v>
      </c>
    </row>
    <row r="178" spans="2:8" x14ac:dyDescent="0.15">
      <c r="B178" s="23">
        <v>94.5</v>
      </c>
      <c r="C178" s="23">
        <f t="shared" si="12"/>
        <v>593761.0115284709</v>
      </c>
      <c r="D178" s="23">
        <f t="shared" ca="1" si="13"/>
        <v>0.9570131982273733</v>
      </c>
      <c r="E178" s="23">
        <f t="shared" ca="1" si="14"/>
        <v>-3.0423461320505864E-2</v>
      </c>
      <c r="F178" s="23">
        <f t="shared" ca="1" si="15"/>
        <v>1.0443900691073145</v>
      </c>
      <c r="G178" s="23">
        <f t="shared" ca="1" si="16"/>
        <v>7.1944539014223334</v>
      </c>
      <c r="H178" s="23">
        <f t="shared" si="17"/>
        <v>12</v>
      </c>
    </row>
    <row r="179" spans="2:8" x14ac:dyDescent="0.15">
      <c r="B179" s="23">
        <v>95</v>
      </c>
      <c r="C179" s="23">
        <f t="shared" si="12"/>
        <v>596902.60418206069</v>
      </c>
      <c r="D179" s="23">
        <f t="shared" ca="1" si="13"/>
        <v>0.96133697171544197</v>
      </c>
      <c r="E179" s="23">
        <f t="shared" ca="1" si="14"/>
        <v>-2.7508135318607872E-2</v>
      </c>
      <c r="F179" s="23">
        <f t="shared" ca="1" si="15"/>
        <v>1.0397923798545115</v>
      </c>
      <c r="G179" s="23">
        <f t="shared" ca="1" si="16"/>
        <v>7.1601405945515877</v>
      </c>
      <c r="H179" s="23">
        <f t="shared" si="17"/>
        <v>12</v>
      </c>
    </row>
    <row r="180" spans="2:8" x14ac:dyDescent="0.15">
      <c r="B180" s="23">
        <v>95.5</v>
      </c>
      <c r="C180" s="23">
        <f t="shared" si="12"/>
        <v>600044.19683565048</v>
      </c>
      <c r="D180" s="23">
        <f t="shared" ca="1" si="13"/>
        <v>0.96559301046914925</v>
      </c>
      <c r="E180" s="23">
        <f t="shared" ca="1" si="14"/>
        <v>-2.4608873085395076E-2</v>
      </c>
      <c r="F180" s="23">
        <f t="shared" ca="1" si="15"/>
        <v>1.0352968437674366</v>
      </c>
      <c r="G180" s="23">
        <f t="shared" ca="1" si="16"/>
        <v>7.1265896734643768</v>
      </c>
      <c r="H180" s="23">
        <f t="shared" si="17"/>
        <v>12</v>
      </c>
    </row>
    <row r="181" spans="2:8" x14ac:dyDescent="0.15">
      <c r="B181" s="23">
        <v>96</v>
      </c>
      <c r="C181" s="23">
        <f t="shared" si="12"/>
        <v>603185.78948924027</v>
      </c>
      <c r="D181" s="23">
        <f t="shared" ca="1" si="13"/>
        <v>0.96978272194750226</v>
      </c>
      <c r="E181" s="23">
        <f t="shared" ca="1" si="14"/>
        <v>-2.1725423624481936E-2</v>
      </c>
      <c r="F181" s="23">
        <f t="shared" ca="1" si="15"/>
        <v>1.0309001582247552</v>
      </c>
      <c r="G181" s="23">
        <f t="shared" ca="1" si="16"/>
        <v>7.09377649015752</v>
      </c>
      <c r="H181" s="23">
        <f t="shared" si="17"/>
        <v>12</v>
      </c>
    </row>
    <row r="182" spans="2:8" x14ac:dyDescent="0.15">
      <c r="B182" s="23">
        <v>96.5</v>
      </c>
      <c r="C182" s="23">
        <f t="shared" si="12"/>
        <v>606327.38214283006</v>
      </c>
      <c r="D182" s="23">
        <f t="shared" ca="1" si="13"/>
        <v>0.97390747724155113</v>
      </c>
      <c r="E182" s="23">
        <f t="shared" ca="1" si="14"/>
        <v>-1.8857541141480246E-2</v>
      </c>
      <c r="F182" s="23">
        <f t="shared" ca="1" si="15"/>
        <v>1.0265991562170329</v>
      </c>
      <c r="G182" s="23">
        <f t="shared" ca="1" si="16"/>
        <v>7.061677408721625</v>
      </c>
      <c r="H182" s="23">
        <f t="shared" si="17"/>
        <v>12</v>
      </c>
    </row>
    <row r="183" spans="2:8" x14ac:dyDescent="0.15">
      <c r="B183" s="23">
        <v>97</v>
      </c>
      <c r="C183" s="23">
        <f t="shared" si="12"/>
        <v>609468.97479641985</v>
      </c>
      <c r="D183" s="23">
        <f t="shared" ca="1" si="13"/>
        <v>0.97796861219626063</v>
      </c>
      <c r="E183" s="23">
        <f t="shared" ca="1" si="14"/>
        <v>-1.6004984909927491E-2</v>
      </c>
      <c r="F183" s="23">
        <f t="shared" ca="1" si="15"/>
        <v>1.0223907996300652</v>
      </c>
      <c r="G183" s="23">
        <f t="shared" ca="1" si="16"/>
        <v>7.0302697552134825</v>
      </c>
      <c r="H183" s="23">
        <f t="shared" si="17"/>
        <v>12</v>
      </c>
    </row>
    <row r="184" spans="2:8" x14ac:dyDescent="0.15">
      <c r="B184" s="23">
        <v>97.5</v>
      </c>
      <c r="C184" s="23">
        <f t="shared" si="12"/>
        <v>612610.56745000964</v>
      </c>
      <c r="D184" s="23">
        <f t="shared" ca="1" si="13"/>
        <v>0.98196742849221597</v>
      </c>
      <c r="E184" s="23">
        <f t="shared" ca="1" si="14"/>
        <v>-1.3167519141339882E-2</v>
      </c>
      <c r="F184" s="23">
        <f t="shared" ca="1" si="15"/>
        <v>1.0182721729135391</v>
      </c>
      <c r="G184" s="23">
        <f t="shared" ca="1" si="16"/>
        <v>6.9995317704042543</v>
      </c>
      <c r="H184" s="23">
        <f t="shared" si="17"/>
        <v>12</v>
      </c>
    </row>
    <row r="185" spans="2:8" x14ac:dyDescent="0.15">
      <c r="B185" s="23">
        <v>98</v>
      </c>
      <c r="C185" s="23">
        <f t="shared" si="12"/>
        <v>615752.16010359942</v>
      </c>
      <c r="D185" s="23">
        <f t="shared" ca="1" si="13"/>
        <v>0.98590519468879334</v>
      </c>
      <c r="E185" s="23">
        <f t="shared" ca="1" si="14"/>
        <v>-1.0344912859243419E-2</v>
      </c>
      <c r="F185" s="23">
        <f t="shared" ca="1" si="15"/>
        <v>1.014240477110232</v>
      </c>
      <c r="G185" s="23">
        <f t="shared" ca="1" si="16"/>
        <v>6.9694425652184044</v>
      </c>
      <c r="H185" s="23">
        <f t="shared" si="17"/>
        <v>12</v>
      </c>
    </row>
    <row r="186" spans="2:8" x14ac:dyDescent="0.15">
      <c r="B186" s="23">
        <v>98.5</v>
      </c>
      <c r="C186" s="23">
        <f t="shared" si="12"/>
        <v>618893.75275718921</v>
      </c>
      <c r="D186" s="23">
        <f t="shared" ca="1" si="13"/>
        <v>0.9897831472303581</v>
      </c>
      <c r="E186" s="23">
        <f t="shared" ca="1" si="14"/>
        <v>-7.5369397770417429E-3</v>
      </c>
      <c r="F186" s="23">
        <f t="shared" ca="1" si="15"/>
        <v>1.0102930242226895</v>
      </c>
      <c r="G186" s="23">
        <f t="shared" ca="1" si="16"/>
        <v>6.9399820786912914</v>
      </c>
      <c r="H186" s="23">
        <f t="shared" si="17"/>
        <v>12</v>
      </c>
    </row>
    <row r="187" spans="2:8" x14ac:dyDescent="0.15">
      <c r="B187" s="23">
        <v>99</v>
      </c>
      <c r="C187" s="23">
        <f t="shared" si="12"/>
        <v>622035.34541077912</v>
      </c>
      <c r="D187" s="23">
        <f t="shared" ca="1" si="13"/>
        <v>0.99360249141698243</v>
      </c>
      <c r="E187" s="23">
        <f t="shared" ca="1" si="14"/>
        <v>-4.7433781795849323E-3</v>
      </c>
      <c r="F187" s="23">
        <f t="shared" ca="1" si="15"/>
        <v>1.0064272318959331</v>
      </c>
      <c r="G187" s="23">
        <f t="shared" ca="1" si="16"/>
        <v>6.9111310382853537</v>
      </c>
      <c r="H187" s="23">
        <f t="shared" si="17"/>
        <v>12</v>
      </c>
    </row>
    <row r="188" spans="2:8" x14ac:dyDescent="0.15">
      <c r="B188" s="23">
        <v>99.5</v>
      </c>
      <c r="C188" s="23">
        <f t="shared" si="12"/>
        <v>625176.93806436891</v>
      </c>
      <c r="D188" s="23">
        <f t="shared" ca="1" si="13"/>
        <v>0.99736440234110002</v>
      </c>
      <c r="E188" s="23">
        <f t="shared" ca="1" si="14"/>
        <v>-1.9640108083091882E-3</v>
      </c>
      <c r="F188" s="23">
        <f t="shared" ca="1" si="15"/>
        <v>1.0026406183962486</v>
      </c>
      <c r="G188" s="23">
        <f t="shared" ca="1" si="16"/>
        <v>6.8828709224159823</v>
      </c>
      <c r="H188" s="23">
        <f t="shared" si="17"/>
        <v>12</v>
      </c>
    </row>
    <row r="189" spans="2:8" x14ac:dyDescent="0.15">
      <c r="B189" s="23">
        <v>100</v>
      </c>
      <c r="C189" s="23">
        <f t="shared" si="12"/>
        <v>628318.5307179587</v>
      </c>
      <c r="D189" s="23">
        <f t="shared" ca="1" si="13"/>
        <v>1.0010700257914635</v>
      </c>
      <c r="E189" s="23">
        <f t="shared" ca="1" si="14"/>
        <v>8.0137525017836371E-4</v>
      </c>
      <c r="F189" s="23">
        <f t="shared" ca="1" si="15"/>
        <v>0.99893079786747441</v>
      </c>
      <c r="G189" s="23">
        <f t="shared" ca="1" si="16"/>
        <v>6.8551839250484212</v>
      </c>
      <c r="H189" s="23">
        <f t="shared" si="17"/>
        <v>12</v>
      </c>
    </row>
    <row r="190" spans="2:8" x14ac:dyDescent="0.15">
      <c r="B190" s="23">
        <v>100.5</v>
      </c>
      <c r="C190" s="23">
        <f t="shared" si="12"/>
        <v>631460.12337154849</v>
      </c>
      <c r="D190" s="23">
        <f t="shared" ca="1" si="13"/>
        <v>1.0047204791256976</v>
      </c>
      <c r="E190" s="23">
        <f t="shared" ca="1" si="14"/>
        <v>3.552988672187998E-3</v>
      </c>
      <c r="F190" s="23">
        <f t="shared" ca="1" si="15"/>
        <v>0.99529547584749856</v>
      </c>
      <c r="G190" s="23">
        <f t="shared" ca="1" si="16"/>
        <v>6.8280529222366582</v>
      </c>
      <c r="H190" s="23">
        <f t="shared" si="17"/>
        <v>12</v>
      </c>
    </row>
    <row r="191" spans="2:8" x14ac:dyDescent="0.15">
      <c r="B191" s="23">
        <v>101</v>
      </c>
      <c r="C191" s="23">
        <f t="shared" si="12"/>
        <v>634601.71602513827</v>
      </c>
      <c r="D191" s="23">
        <f t="shared" ca="1" si="13"/>
        <v>1.0083168521126895</v>
      </c>
      <c r="E191" s="23">
        <f t="shared" ca="1" si="14"/>
        <v>6.2910340018257184E-3</v>
      </c>
      <c r="F191" s="23">
        <f t="shared" ca="1" si="15"/>
        <v>0.99173244502885705</v>
      </c>
      <c r="G191" s="23">
        <f t="shared" ca="1" si="16"/>
        <v>6.801461440484073</v>
      </c>
      <c r="H191" s="23">
        <f t="shared" si="17"/>
        <v>12</v>
      </c>
    </row>
    <row r="192" spans="2:8" x14ac:dyDescent="0.15">
      <c r="B192" s="23">
        <v>101.5</v>
      </c>
      <c r="C192" s="23">
        <f t="shared" si="12"/>
        <v>637743.30867872795</v>
      </c>
      <c r="D192" s="23">
        <f t="shared" ca="1" si="13"/>
        <v>1.0118602077460064</v>
      </c>
      <c r="E192" s="23">
        <f t="shared" ca="1" si="14"/>
        <v>9.0157117527719273E-3</v>
      </c>
      <c r="F192" s="23">
        <f t="shared" ca="1" si="15"/>
        <v>0.98823958124841282</v>
      </c>
      <c r="G192" s="23">
        <f t="shared" ca="1" si="16"/>
        <v>6.7753936268137549</v>
      </c>
      <c r="H192" s="23">
        <f t="shared" si="17"/>
        <v>12</v>
      </c>
    </row>
    <row r="193" spans="2:8" x14ac:dyDescent="0.15">
      <c r="B193" s="23">
        <v>102</v>
      </c>
      <c r="C193" s="23">
        <f t="shared" si="12"/>
        <v>640884.90133231774</v>
      </c>
      <c r="D193" s="23">
        <f t="shared" ca="1" si="13"/>
        <v>1.0153515830294668</v>
      </c>
      <c r="E193" s="23">
        <f t="shared" ca="1" si="14"/>
        <v>1.1727218507066378E-2</v>
      </c>
      <c r="F193" s="23">
        <f t="shared" ca="1" si="15"/>
        <v>0.98481483969212857</v>
      </c>
      <c r="G193" s="23">
        <f t="shared" ca="1" si="16"/>
        <v>6.7498342204441029</v>
      </c>
      <c r="H193" s="23">
        <f t="shared" si="17"/>
        <v>12</v>
      </c>
    </row>
    <row r="194" spans="2:8" x14ac:dyDescent="0.15">
      <c r="B194" s="23">
        <v>102.5</v>
      </c>
      <c r="C194" s="23">
        <f t="shared" si="12"/>
        <v>644026.49398590752</v>
      </c>
      <c r="D194" s="23">
        <f t="shared" ca="1" si="13"/>
        <v>1.0187919897359554</v>
      </c>
      <c r="E194" s="23">
        <f t="shared" ca="1" si="14"/>
        <v>1.4425747011001402E-2</v>
      </c>
      <c r="F194" s="23">
        <f t="shared" ca="1" si="15"/>
        <v>0.98145625130187508</v>
      </c>
      <c r="G194" s="23">
        <f t="shared" ca="1" si="16"/>
        <v>6.7247685259722489</v>
      </c>
      <c r="H194" s="23">
        <f t="shared" si="17"/>
        <v>12</v>
      </c>
    </row>
    <row r="195" spans="2:8" x14ac:dyDescent="0.15">
      <c r="B195" s="23">
        <v>103</v>
      </c>
      <c r="C195" s="23">
        <f t="shared" si="12"/>
        <v>647168.08663949731</v>
      </c>
      <c r="D195" s="23">
        <f t="shared" ca="1" si="13"/>
        <v>1.0221824151405146</v>
      </c>
      <c r="E195" s="23">
        <f t="shared" ca="1" si="14"/>
        <v>1.7111486268223026E-2</v>
      </c>
      <c r="F195" s="23">
        <f t="shared" ca="1" si="15"/>
        <v>0.97816191937210195</v>
      </c>
      <c r="G195" s="23">
        <f t="shared" ca="1" si="16"/>
        <v>6.7001823879744515</v>
      </c>
      <c r="H195" s="23">
        <f t="shared" si="17"/>
        <v>12</v>
      </c>
    </row>
    <row r="196" spans="2:8" x14ac:dyDescent="0.15">
      <c r="B196" s="23">
        <v>103.5</v>
      </c>
      <c r="C196" s="23">
        <f t="shared" si="12"/>
        <v>650309.6792930871</v>
      </c>
      <c r="D196" s="23">
        <f t="shared" ca="1" si="13"/>
        <v>1.0255238227287065</v>
      </c>
      <c r="E196" s="23">
        <f t="shared" ca="1" si="14"/>
        <v>1.978462163013283E-2</v>
      </c>
      <c r="F196" s="23">
        <f t="shared" ca="1" si="15"/>
        <v>0.97493001632500043</v>
      </c>
      <c r="G196" s="23">
        <f t="shared" ca="1" si="16"/>
        <v>6.6760621669386175</v>
      </c>
      <c r="H196" s="23">
        <f t="shared" si="17"/>
        <v>12</v>
      </c>
    </row>
    <row r="197" spans="2:8" x14ac:dyDescent="0.15">
      <c r="B197" s="23">
        <v>104</v>
      </c>
      <c r="C197" s="23">
        <f t="shared" si="12"/>
        <v>653451.27194667701</v>
      </c>
      <c r="D197" s="23">
        <f t="shared" ca="1" si="13"/>
        <v>1.0288171528811931</v>
      </c>
      <c r="E197" s="23">
        <f t="shared" ca="1" si="14"/>
        <v>2.2445334883682638E-2</v>
      </c>
      <c r="F197" s="23">
        <f t="shared" ca="1" si="15"/>
        <v>0.97175878065354693</v>
      </c>
      <c r="G197" s="23">
        <f t="shared" ca="1" si="16"/>
        <v>6.6523947164497228</v>
      </c>
      <c r="H197" s="23">
        <f t="shared" si="17"/>
        <v>12</v>
      </c>
    </row>
    <row r="198" spans="2:8" x14ac:dyDescent="0.15">
      <c r="B198" s="23">
        <v>104.5</v>
      </c>
      <c r="C198" s="23">
        <f t="shared" si="12"/>
        <v>656592.8646002668</v>
      </c>
      <c r="D198" s="23">
        <f t="shared" ca="1" si="13"/>
        <v>1.0320633235354422</v>
      </c>
      <c r="E198" s="23">
        <f t="shared" ca="1" si="14"/>
        <v>2.50938043366477E-2</v>
      </c>
      <c r="F198" s="23">
        <f t="shared" ca="1" si="15"/>
        <v>0.968646514022514</v>
      </c>
      <c r="G198" s="23">
        <f t="shared" ca="1" si="16"/>
        <v>6.6291673615541944</v>
      </c>
      <c r="H198" s="23">
        <f t="shared" si="17"/>
        <v>12</v>
      </c>
    </row>
    <row r="199" spans="2:8" x14ac:dyDescent="0.15">
      <c r="B199" s="23">
        <v>105</v>
      </c>
      <c r="C199" s="23">
        <f t="shared" si="12"/>
        <v>659734.45725385658</v>
      </c>
      <c r="D199" s="23">
        <f t="shared" ca="1" si="13"/>
        <v>1.0352632308254304</v>
      </c>
      <c r="E199" s="23">
        <f t="shared" ca="1" si="14"/>
        <v>2.7730204900464978E-2</v>
      </c>
      <c r="F199" s="23">
        <f t="shared" ca="1" si="15"/>
        <v>0.96559157851817656</v>
      </c>
      <c r="G199" s="23">
        <f t="shared" ca="1" si="16"/>
        <v>6.6063678782340114</v>
      </c>
      <c r="H199" s="23">
        <f t="shared" si="17"/>
        <v>12</v>
      </c>
    </row>
    <row r="200" spans="2:8" x14ac:dyDescent="0.15">
      <c r="B200" s="23">
        <v>105.5</v>
      </c>
      <c r="C200" s="23">
        <f t="shared" si="12"/>
        <v>662876.04990744637</v>
      </c>
      <c r="D200" s="23">
        <f t="shared" ca="1" si="13"/>
        <v>1.0384177497001734</v>
      </c>
      <c r="E200" s="23">
        <f t="shared" ca="1" si="14"/>
        <v>3.0354708170714881E-2</v>
      </c>
      <c r="F200" s="23">
        <f t="shared" ca="1" si="15"/>
        <v>0.96259239403806085</v>
      </c>
      <c r="G200" s="23">
        <f t="shared" ca="1" si="16"/>
        <v>6.5839844739259794</v>
      </c>
      <c r="H200" s="23">
        <f t="shared" si="17"/>
        <v>12</v>
      </c>
    </row>
    <row r="201" spans="2:8" x14ac:dyDescent="0.15">
      <c r="B201" s="23">
        <v>106</v>
      </c>
      <c r="C201" s="23">
        <f t="shared" si="12"/>
        <v>666017.64256103616</v>
      </c>
      <c r="D201" s="23">
        <f t="shared" ca="1" si="13"/>
        <v>1.0415277345218825</v>
      </c>
      <c r="E201" s="23">
        <f t="shared" ca="1" si="14"/>
        <v>3.2967482505325219E-2</v>
      </c>
      <c r="F201" s="23">
        <f t="shared" ca="1" si="15"/>
        <v>0.95964743581262069</v>
      </c>
      <c r="G201" s="23">
        <f t="shared" ca="1" si="16"/>
        <v>6.5620057690255882</v>
      </c>
      <c r="H201" s="23">
        <f t="shared" si="17"/>
        <v>12</v>
      </c>
    </row>
    <row r="202" spans="2:8" x14ac:dyDescent="0.15">
      <c r="B202" s="23">
        <v>106.5</v>
      </c>
      <c r="C202" s="23">
        <f t="shared" si="12"/>
        <v>669159.23521462595</v>
      </c>
      <c r="D202" s="23">
        <f t="shared" ca="1" si="13"/>
        <v>1.0445940196445076</v>
      </c>
      <c r="E202" s="23">
        <f t="shared" ca="1" si="14"/>
        <v>3.556869310057257E-2</v>
      </c>
      <c r="F202" s="23">
        <f t="shared" ca="1" si="15"/>
        <v>0.956755232051271</v>
      </c>
      <c r="G202" s="23">
        <f t="shared" ca="1" si="16"/>
        <v>6.5404207793189855</v>
      </c>
      <c r="H202" s="23">
        <f t="shared" si="17"/>
        <v>12</v>
      </c>
    </row>
    <row r="203" spans="2:8" x14ac:dyDescent="0.15">
      <c r="B203" s="23">
        <v>107</v>
      </c>
      <c r="C203" s="23">
        <f t="shared" si="12"/>
        <v>672300.82786821574</v>
      </c>
      <c r="D203" s="23">
        <f t="shared" ca="1" si="13"/>
        <v>1.0476174199734032</v>
      </c>
      <c r="E203" s="23">
        <f t="shared" ca="1" si="14"/>
        <v>3.8158502064952637E-2</v>
      </c>
      <c r="F203" s="23">
        <f t="shared" ca="1" si="15"/>
        <v>0.9539143617056709</v>
      </c>
      <c r="G203" s="23">
        <f t="shared" ca="1" si="16"/>
        <v>6.5192188992899798</v>
      </c>
      <c r="H203" s="23">
        <f t="shared" si="17"/>
        <v>12</v>
      </c>
    </row>
    <row r="204" spans="2:8" x14ac:dyDescent="0.15">
      <c r="B204" s="23">
        <v>107.5</v>
      </c>
      <c r="C204" s="23">
        <f t="shared" si="12"/>
        <v>675442.42052180553</v>
      </c>
      <c r="D204" s="23">
        <f t="shared" ca="1" si="13"/>
        <v>1.0505987315068122</v>
      </c>
      <c r="E204" s="23">
        <f t="shared" ca="1" si="14"/>
        <v>4.0737068490989285E-2</v>
      </c>
      <c r="F204" s="23">
        <f t="shared" ca="1" si="15"/>
        <v>0.9511234523436165</v>
      </c>
      <c r="G204" s="23">
        <f t="shared" ca="1" si="16"/>
        <v>6.4983898862525669</v>
      </c>
      <c r="H204" s="23">
        <f t="shared" si="17"/>
        <v>12</v>
      </c>
    </row>
    <row r="205" spans="2:8" x14ac:dyDescent="0.15">
      <c r="B205" s="23">
        <v>108</v>
      </c>
      <c r="C205" s="23">
        <f t="shared" si="12"/>
        <v>678584.01317539532</v>
      </c>
      <c r="D205" s="23">
        <f t="shared" ca="1" si="13"/>
        <v>1.053538731859845</v>
      </c>
      <c r="E205" s="23">
        <f t="shared" ca="1" si="14"/>
        <v>4.3304548525048302E-2</v>
      </c>
      <c r="F205" s="23">
        <f t="shared" ca="1" si="15"/>
        <v>0.9483811781273106</v>
      </c>
      <c r="G205" s="23">
        <f t="shared" ca="1" si="16"/>
        <v>6.477923845262417</v>
      </c>
      <c r="H205" s="23">
        <f t="shared" si="17"/>
        <v>12</v>
      </c>
    </row>
    <row r="206" spans="2:8" x14ac:dyDescent="0.15">
      <c r="B206" s="23">
        <v>108.5</v>
      </c>
      <c r="C206" s="23">
        <f t="shared" si="12"/>
        <v>681725.60582898511</v>
      </c>
      <c r="D206" s="23">
        <f t="shared" ca="1" si="13"/>
        <v>1.0564381807715939</v>
      </c>
      <c r="E206" s="23">
        <f t="shared" ca="1" si="14"/>
        <v>4.5861095435221572E-2</v>
      </c>
      <c r="F206" s="23">
        <f t="shared" ca="1" si="15"/>
        <v>0.94568625789017435</v>
      </c>
      <c r="G206" s="23">
        <f t="shared" ca="1" si="16"/>
        <v>6.4578112147638116</v>
      </c>
      <c r="H206" s="23">
        <f t="shared" si="17"/>
        <v>12</v>
      </c>
    </row>
    <row r="207" spans="2:8" x14ac:dyDescent="0.15">
      <c r="B207" s="23">
        <v>109</v>
      </c>
      <c r="C207" s="23">
        <f t="shared" si="12"/>
        <v>684867.1984825749</v>
      </c>
      <c r="D207" s="23">
        <f t="shared" ca="1" si="13"/>
        <v>1.0592978205960011</v>
      </c>
      <c r="E207" s="23">
        <f t="shared" ca="1" si="14"/>
        <v>4.8406859677342276E-2</v>
      </c>
      <c r="F207" s="23">
        <f t="shared" ca="1" si="15"/>
        <v>0.94303745330672673</v>
      </c>
      <c r="G207" s="23">
        <f t="shared" ca="1" si="16"/>
        <v>6.4380427529311506</v>
      </c>
      <c r="H207" s="23">
        <f t="shared" si="17"/>
        <v>12</v>
      </c>
    </row>
    <row r="208" spans="2:8" x14ac:dyDescent="0.15">
      <c r="B208" s="23">
        <v>109.5</v>
      </c>
      <c r="C208" s="23">
        <f t="shared" si="12"/>
        <v>688008.7911361648</v>
      </c>
      <c r="D208" s="23">
        <f t="shared" ca="1" si="13"/>
        <v>1.0621183767770741</v>
      </c>
      <c r="E208" s="23">
        <f t="shared" ca="1" si="14"/>
        <v>5.0941988959192268E-2</v>
      </c>
      <c r="F208" s="23">
        <f t="shared" ca="1" si="15"/>
        <v>0.94043356715039794</v>
      </c>
      <c r="G208" s="23">
        <f t="shared" ca="1" si="16"/>
        <v>6.4186095246667296</v>
      </c>
      <c r="H208" s="23">
        <f t="shared" si="17"/>
        <v>12</v>
      </c>
    </row>
    <row r="209" spans="2:8" x14ac:dyDescent="0.15">
      <c r="B209" s="23">
        <v>110</v>
      </c>
      <c r="C209" s="23">
        <f t="shared" si="12"/>
        <v>691150.38378975447</v>
      </c>
      <c r="D209" s="23">
        <f t="shared" ca="1" si="13"/>
        <v>1.0649005583090136</v>
      </c>
      <c r="E209" s="23">
        <f t="shared" ca="1" si="14"/>
        <v>5.3466628302956613E-2</v>
      </c>
      <c r="F209" s="23">
        <f t="shared" ca="1" si="15"/>
        <v>0.93787344163445607</v>
      </c>
      <c r="G209" s="23">
        <f t="shared" ca="1" si="16"/>
        <v>6.3995028892188071</v>
      </c>
      <c r="H209" s="23">
        <f t="shared" si="17"/>
        <v>12</v>
      </c>
    </row>
    <row r="210" spans="2:8" x14ac:dyDescent="0.15">
      <c r="B210" s="23">
        <v>110.5</v>
      </c>
      <c r="C210" s="23">
        <f t="shared" si="12"/>
        <v>694291.97644334426</v>
      </c>
      <c r="D210" s="23">
        <f t="shared" ca="1" si="13"/>
        <v>1.067645058181802</v>
      </c>
      <c r="E210" s="23">
        <f t="shared" ca="1" si="14"/>
        <v>5.598092010598521E-2</v>
      </c>
      <c r="F210" s="23">
        <f t="shared" ca="1" si="15"/>
        <v>0.93535595683152462</v>
      </c>
      <c r="G210" s="23">
        <f t="shared" ca="1" si="16"/>
        <v>6.3807144883862019</v>
      </c>
      <c r="H210" s="23">
        <f t="shared" si="17"/>
        <v>12</v>
      </c>
    </row>
    <row r="211" spans="2:8" x14ac:dyDescent="0.15">
      <c r="B211" s="23">
        <v>111</v>
      </c>
      <c r="C211" s="23">
        <f t="shared" si="12"/>
        <v>697433.56909693405</v>
      </c>
      <c r="D211" s="23">
        <f t="shared" ca="1" si="13"/>
        <v>1.0703525538127716</v>
      </c>
      <c r="E211" s="23">
        <f t="shared" ca="1" si="14"/>
        <v>5.8485004199909499E-2</v>
      </c>
      <c r="F211" s="23">
        <f t="shared" ca="1" si="15"/>
        <v>0.93288002916744084</v>
      </c>
      <c r="G211" s="23">
        <f t="shared" ca="1" si="16"/>
        <v>6.3622362352777131</v>
      </c>
      <c r="H211" s="23">
        <f t="shared" si="17"/>
        <v>12</v>
      </c>
    </row>
    <row r="212" spans="2:8" x14ac:dyDescent="0.15">
      <c r="B212" s="23">
        <v>111.5</v>
      </c>
      <c r="C212" s="23">
        <f t="shared" si="12"/>
        <v>700575.16175052384</v>
      </c>
      <c r="D212" s="23">
        <f t="shared" ca="1" si="13"/>
        <v>1.0730237074646587</v>
      </c>
      <c r="E212" s="23">
        <f t="shared" ca="1" si="14"/>
        <v>6.0979017908170417E-2</v>
      </c>
      <c r="F212" s="23">
        <f t="shared" ca="1" si="15"/>
        <v>0.93044460998546386</v>
      </c>
      <c r="G212" s="23">
        <f t="shared" ca="1" si="16"/>
        <v>6.3440603035965699</v>
      </c>
      <c r="H212" s="23">
        <f t="shared" si="17"/>
        <v>12</v>
      </c>
    </row>
    <row r="213" spans="2:8" x14ac:dyDescent="0.15">
      <c r="B213" s="23">
        <v>112</v>
      </c>
      <c r="C213" s="23">
        <f t="shared" si="12"/>
        <v>703716.75440411363</v>
      </c>
      <c r="D213" s="23">
        <f t="shared" ca="1" si="13"/>
        <v>1.0756591666506197</v>
      </c>
      <c r="E213" s="23">
        <f t="shared" ca="1" si="14"/>
        <v>6.3463096102004499E-2</v>
      </c>
      <c r="F213" s="23">
        <f t="shared" ca="1" si="15"/>
        <v>0.92804868417707853</v>
      </c>
      <c r="G213" s="23">
        <f t="shared" ca="1" si="16"/>
        <v>6.326179117421896</v>
      </c>
      <c r="H213" s="23">
        <f t="shared" si="17"/>
        <v>12</v>
      </c>
    </row>
    <row r="214" spans="2:8" x14ac:dyDescent="0.15">
      <c r="B214" s="23">
        <v>112.5</v>
      </c>
      <c r="C214" s="23">
        <f t="shared" si="12"/>
        <v>706858.34705770342</v>
      </c>
      <c r="D214" s="23">
        <f t="shared" ca="1" si="13"/>
        <v>1.0782595645266784</v>
      </c>
      <c r="E214" s="23">
        <f t="shared" ca="1" si="14"/>
        <v>6.5937371254937427E-2</v>
      </c>
      <c r="F214" s="23">
        <f t="shared" ca="1" si="15"/>
        <v>0.9256912688758635</v>
      </c>
      <c r="G214" s="23">
        <f t="shared" ca="1" si="16"/>
        <v>6.3085853414608382</v>
      </c>
      <c r="H214" s="23">
        <f t="shared" si="17"/>
        <v>12</v>
      </c>
    </row>
    <row r="215" spans="2:8" x14ac:dyDescent="0.15">
      <c r="B215" s="23">
        <v>113</v>
      </c>
      <c r="C215" s="23">
        <f t="shared" si="12"/>
        <v>709999.93971129321</v>
      </c>
      <c r="D215" s="23">
        <f t="shared" ca="1" si="13"/>
        <v>1.080825520272042</v>
      </c>
      <c r="E215" s="23">
        <f t="shared" ca="1" si="14"/>
        <v>6.8401973495830659E-2</v>
      </c>
      <c r="F215" s="23">
        <f t="shared" ca="1" si="15"/>
        <v>0.92337141221110941</v>
      </c>
      <c r="G215" s="23">
        <f t="shared" ca="1" si="16"/>
        <v>6.2912718717466065</v>
      </c>
      <c r="H215" s="23">
        <f t="shared" si="17"/>
        <v>12</v>
      </c>
    </row>
    <row r="216" spans="2:8" x14ac:dyDescent="0.15">
      <c r="B216" s="23">
        <v>113.5</v>
      </c>
      <c r="C216" s="23">
        <f t="shared" si="12"/>
        <v>713141.53236488299</v>
      </c>
      <c r="D216" s="23">
        <f t="shared" ca="1" si="13"/>
        <v>1.0833576394577162</v>
      </c>
      <c r="E216" s="23">
        <f t="shared" ca="1" si="14"/>
        <v>7.0857030660526218E-2</v>
      </c>
      <c r="F216" s="23">
        <f t="shared" ca="1" si="15"/>
        <v>0.92108819211805792</v>
      </c>
      <c r="G216" s="23">
        <f t="shared" ca="1" si="16"/>
        <v>6.2742318267591033</v>
      </c>
      <c r="H216" s="23">
        <f t="shared" si="17"/>
        <v>12</v>
      </c>
    </row>
    <row r="217" spans="2:8" x14ac:dyDescent="0.15">
      <c r="B217" s="23">
        <v>114</v>
      </c>
      <c r="C217" s="23">
        <f t="shared" si="12"/>
        <v>716283.12501847278</v>
      </c>
      <c r="D217" s="23">
        <f t="shared" ca="1" si="13"/>
        <v>1.0858565144038286</v>
      </c>
      <c r="E217" s="23">
        <f t="shared" ca="1" si="14"/>
        <v>7.3302668342131991E-2</v>
      </c>
      <c r="F217" s="23">
        <f t="shared" ca="1" si="15"/>
        <v>0.91884071520182065</v>
      </c>
      <c r="G217" s="23">
        <f t="shared" ca="1" si="16"/>
        <v>6.257458538946155</v>
      </c>
      <c r="H217" s="23">
        <f t="shared" si="17"/>
        <v>12</v>
      </c>
    </row>
    <row r="218" spans="2:8" x14ac:dyDescent="0.15">
      <c r="B218" s="23">
        <v>114.5</v>
      </c>
      <c r="C218" s="23">
        <f t="shared" si="12"/>
        <v>719424.71767206257</v>
      </c>
      <c r="D218" s="23">
        <f t="shared" ca="1" si="13"/>
        <v>1.0883227245260521</v>
      </c>
      <c r="E218" s="23">
        <f t="shared" ca="1" si="14"/>
        <v>7.5739009939989638E-2</v>
      </c>
      <c r="F218" s="23">
        <f t="shared" ca="1" si="15"/>
        <v>0.91662811565221036</v>
      </c>
      <c r="G218" s="23">
        <f t="shared" ca="1" si="16"/>
        <v>6.2409455466247259</v>
      </c>
      <c r="H218" s="23">
        <f t="shared" si="17"/>
        <v>12</v>
      </c>
    </row>
    <row r="219" spans="2:8" x14ac:dyDescent="0.15">
      <c r="B219" s="23">
        <v>115</v>
      </c>
      <c r="C219" s="23">
        <f t="shared" si="12"/>
        <v>722566.31032565248</v>
      </c>
      <c r="D219" s="23">
        <f t="shared" ca="1" si="13"/>
        <v>1.0907568366715104</v>
      </c>
      <c r="E219" s="23">
        <f t="shared" ca="1" si="14"/>
        <v>7.816617670736567E-2</v>
      </c>
      <c r="F219" s="23">
        <f t="shared" ca="1" si="15"/>
        <v>0.91444955420686913</v>
      </c>
      <c r="G219" s="23">
        <f t="shared" ca="1" si="16"/>
        <v>6.2246865862425746</v>
      </c>
      <c r="H219" s="23">
        <f t="shared" si="17"/>
        <v>12</v>
      </c>
    </row>
    <row r="220" spans="2:8" x14ac:dyDescent="0.15">
      <c r="B220" s="23">
        <v>115.5</v>
      </c>
      <c r="C220" s="23">
        <f t="shared" si="12"/>
        <v>725707.90297924227</v>
      </c>
      <c r="D220" s="23">
        <f t="shared" ca="1" si="13"/>
        <v>1.0931594054445235</v>
      </c>
      <c r="E220" s="23">
        <f t="shared" ca="1" si="14"/>
        <v>8.0584287797902429E-2</v>
      </c>
      <c r="F220" s="23">
        <f t="shared" ca="1" si="15"/>
        <v>0.91230421716024068</v>
      </c>
      <c r="G220" s="23">
        <f t="shared" ca="1" si="16"/>
        <v>6.2086755849820481</v>
      </c>
      <c r="H220" s="23">
        <f t="shared" si="17"/>
        <v>12</v>
      </c>
    </row>
    <row r="221" spans="2:8" x14ac:dyDescent="0.15">
      <c r="B221" s="23">
        <v>116</v>
      </c>
      <c r="C221" s="23">
        <f t="shared" ref="C221:C284" si="18">2*PI()*B221*1000</f>
        <v>728849.49563283205</v>
      </c>
      <c r="D221" s="23">
        <f t="shared" ref="D221:D284" ca="1" si="19">1+$E$14/$E$13*(1-$C$19^2/C221^2)</f>
        <v>1.0955309735225485</v>
      </c>
      <c r="E221" s="23">
        <f t="shared" ref="E221:E289" ca="1" si="20">$C$20*(C221/$C$19-$C$19/C221)</f>
        <v>8.299346031086953E-2</v>
      </c>
      <c r="F221" s="23">
        <f t="shared" ca="1" si="15"/>
        <v>0.9101913154160568</v>
      </c>
      <c r="G221" s="23">
        <f t="shared" ca="1" si="16"/>
        <v>6.1929066536886346</v>
      </c>
      <c r="H221" s="23">
        <f t="shared" si="17"/>
        <v>12</v>
      </c>
    </row>
    <row r="222" spans="2:8" x14ac:dyDescent="0.15">
      <c r="B222" s="23">
        <v>116.5</v>
      </c>
      <c r="C222" s="23">
        <f t="shared" si="18"/>
        <v>731991.08828642184</v>
      </c>
      <c r="D222" s="23">
        <f t="shared" ca="1" si="19"/>
        <v>1.097872071962648</v>
      </c>
      <c r="E222" s="23">
        <f t="shared" ca="1" si="20"/>
        <v>8.5393809335248483E-2</v>
      </c>
      <c r="F222" s="23">
        <f t="shared" ref="F222:F284" ca="1" si="21">(D222^2+E222^2)^0.5/(D222^2+E222^2)</f>
        <v>0.90811008358116008</v>
      </c>
      <c r="G222" s="23">
        <f t="shared" ref="G222:G285" ca="1" si="22">F222*$C$22/$C$12-$C$3</f>
        <v>6.1773740801080175</v>
      </c>
      <c r="H222" s="23">
        <f t="shared" ref="H222:H285" si="23">$C$2</f>
        <v>12</v>
      </c>
    </row>
    <row r="223" spans="2:8" x14ac:dyDescent="0.15">
      <c r="B223" s="23">
        <v>117</v>
      </c>
      <c r="C223" s="23">
        <f t="shared" si="18"/>
        <v>735132.68094001163</v>
      </c>
      <c r="D223" s="23">
        <f t="shared" ca="1" si="19"/>
        <v>1.1001832204988107</v>
      </c>
      <c r="E223" s="23">
        <f t="shared" ca="1" si="20"/>
        <v>8.7785447992687962E-2</v>
      </c>
      <c r="F223" s="23">
        <f t="shared" ca="1" si="21"/>
        <v>0.90605977909858926</v>
      </c>
      <c r="G223" s="23">
        <f t="shared" ca="1" si="22"/>
        <v>6.1620723224161456</v>
      </c>
      <c r="H223" s="23">
        <f t="shared" si="23"/>
        <v>12</v>
      </c>
    </row>
    <row r="224" spans="2:8" x14ac:dyDescent="0.15">
      <c r="B224" s="23">
        <v>117.5</v>
      </c>
      <c r="C224" s="23">
        <f t="shared" si="18"/>
        <v>738274.27359360142</v>
      </c>
      <c r="D224" s="23">
        <f t="shared" ca="1" si="19"/>
        <v>1.102464927830433</v>
      </c>
      <c r="E224" s="23">
        <f t="shared" ca="1" si="20"/>
        <v>9.0168487479361639E-2</v>
      </c>
      <c r="F224" s="23">
        <f t="shared" ca="1" si="21"/>
        <v>0.90403968141798541</v>
      </c>
      <c r="G224" s="23">
        <f t="shared" ca="1" si="22"/>
        <v>6.1469960030278399</v>
      </c>
      <c r="H224" s="23">
        <f t="shared" si="23"/>
        <v>12</v>
      </c>
    </row>
    <row r="225" spans="2:8" x14ac:dyDescent="0.15">
      <c r="B225" s="23">
        <v>118</v>
      </c>
      <c r="C225" s="23">
        <f t="shared" si="18"/>
        <v>741415.86624719121</v>
      </c>
      <c r="D225" s="23">
        <f t="shared" ca="1" si="19"/>
        <v>1.1047176919022654</v>
      </c>
      <c r="E225" s="23">
        <f t="shared" ca="1" si="20"/>
        <v>9.2543037106762149E-2</v>
      </c>
      <c r="F225" s="23">
        <f t="shared" ca="1" si="21"/>
        <v>0.90204909120147114</v>
      </c>
      <c r="G225" s="23">
        <f t="shared" ca="1" si="22"/>
        <v>6.13213990267014</v>
      </c>
      <c r="H225" s="23">
        <f t="shared" si="23"/>
        <v>12</v>
      </c>
    </row>
    <row r="226" spans="2:8" x14ac:dyDescent="0.15">
      <c r="B226" s="23">
        <v>118.5</v>
      </c>
      <c r="C226" s="23">
        <f t="shared" si="18"/>
        <v>744557.458900781</v>
      </c>
      <c r="D226" s="23">
        <f t="shared" ca="1" si="19"/>
        <v>1.1069420001761041</v>
      </c>
      <c r="E226" s="23">
        <f t="shared" ca="1" si="20"/>
        <v>9.4909204341462799E-2</v>
      </c>
      <c r="F226" s="23">
        <f t="shared" ca="1" si="21"/>
        <v>0.90008732956327109</v>
      </c>
      <c r="G226" s="23">
        <f t="shared" ca="1" si="22"/>
        <v>6.1174989547074707</v>
      </c>
      <c r="H226" s="23">
        <f t="shared" si="23"/>
        <v>12</v>
      </c>
    </row>
    <row r="227" spans="2:8" x14ac:dyDescent="0.15">
      <c r="B227" s="23">
        <v>119</v>
      </c>
      <c r="C227" s="23">
        <f t="shared" si="18"/>
        <v>747699.05155437067</v>
      </c>
      <c r="D227" s="23">
        <f t="shared" ca="1" si="19"/>
        <v>1.1091383298945119</v>
      </c>
      <c r="E227" s="23">
        <f t="shared" ca="1" si="20"/>
        <v>9.7267094843875537E-2</v>
      </c>
      <c r="F227" s="23">
        <f t="shared" ca="1" si="21"/>
        <v>0.89815373734142456</v>
      </c>
      <c r="G227" s="23">
        <f t="shared" ca="1" si="22"/>
        <v>6.1030682397063085</v>
      </c>
      <c r="H227" s="23">
        <f t="shared" si="23"/>
        <v>12</v>
      </c>
    </row>
    <row r="228" spans="2:8" x14ac:dyDescent="0.15">
      <c r="B228" s="23">
        <v>119.5</v>
      </c>
      <c r="C228" s="23">
        <f t="shared" si="18"/>
        <v>750840.64420796046</v>
      </c>
      <c r="D228" s="23">
        <f t="shared" ca="1" si="19"/>
        <v>1.1113071483368289</v>
      </c>
      <c r="E228" s="23">
        <f t="shared" ca="1" si="20"/>
        <v>9.9616812506037683E-2</v>
      </c>
      <c r="F228" s="23">
        <f t="shared" ca="1" si="21"/>
        <v>0.89624767440004149</v>
      </c>
      <c r="G228" s="23">
        <f t="shared" ca="1" si="22"/>
        <v>6.0888429802278097</v>
      </c>
      <c r="H228" s="23">
        <f t="shared" si="23"/>
        <v>12</v>
      </c>
    </row>
    <row r="229" spans="2:8" x14ac:dyDescent="0.15">
      <c r="B229" s="23">
        <v>120</v>
      </c>
      <c r="C229" s="23">
        <f t="shared" si="18"/>
        <v>753982.23686155025</v>
      </c>
      <c r="D229" s="23">
        <f t="shared" ca="1" si="19"/>
        <v>1.1134489130677323</v>
      </c>
      <c r="E229" s="23">
        <f t="shared" ca="1" si="20"/>
        <v>0.10195845948845228</v>
      </c>
      <c r="F229" s="23">
        <f t="shared" ca="1" si="21"/>
        <v>0.89436851896063152</v>
      </c>
      <c r="G229" s="23">
        <f t="shared" ca="1" si="22"/>
        <v>6.0748185358374025</v>
      </c>
      <c r="H229" s="23">
        <f t="shared" si="23"/>
        <v>12</v>
      </c>
    </row>
    <row r="230" spans="2:8" x14ac:dyDescent="0.15">
      <c r="B230" s="23">
        <v>120.5</v>
      </c>
      <c r="C230" s="23">
        <f t="shared" si="18"/>
        <v>757123.82951514015</v>
      </c>
      <c r="D230" s="23">
        <f t="shared" ca="1" si="19"/>
        <v>1.1155640721785933</v>
      </c>
      <c r="E230" s="23">
        <f t="shared" ca="1" si="20"/>
        <v>0.10429213625601245</v>
      </c>
      <c r="F230" s="23">
        <f t="shared" ca="1" si="21"/>
        <v>0.89251566696111495</v>
      </c>
      <c r="G230" s="23">
        <f t="shared" ca="1" si="22"/>
        <v>6.0609903983209907</v>
      </c>
      <c r="H230" s="23">
        <f t="shared" si="23"/>
        <v>12</v>
      </c>
    </row>
    <row r="231" spans="2:8" x14ac:dyDescent="0.15">
      <c r="B231" s="23">
        <v>121</v>
      </c>
      <c r="C231" s="23">
        <f t="shared" si="18"/>
        <v>760265.42216872994</v>
      </c>
      <c r="D231" s="23">
        <f t="shared" ca="1" si="19"/>
        <v>1.117653064521865</v>
      </c>
      <c r="E231" s="23">
        <f t="shared" ca="1" si="20"/>
        <v>0.10661794161303452</v>
      </c>
      <c r="F231" s="23">
        <f t="shared" ca="1" si="21"/>
        <v>0.89068853144120386</v>
      </c>
      <c r="G231" s="23">
        <f t="shared" ca="1" si="22"/>
        <v>6.0473541870979464</v>
      </c>
      <c r="H231" s="23">
        <f t="shared" si="23"/>
        <v>12</v>
      </c>
    </row>
    <row r="232" spans="2:8" x14ac:dyDescent="0.15">
      <c r="B232" s="23">
        <v>121.5</v>
      </c>
      <c r="C232" s="23">
        <f t="shared" si="18"/>
        <v>763407.01482231973</v>
      </c>
      <c r="D232" s="23">
        <f t="shared" ca="1" si="19"/>
        <v>1.119716319938733</v>
      </c>
      <c r="E232" s="23">
        <f t="shared" ca="1" si="20"/>
        <v>0.1089359727374264</v>
      </c>
      <c r="F232" s="23">
        <f t="shared" ca="1" si="21"/>
        <v>0.88888654195290606</v>
      </c>
      <c r="G232" s="23">
        <f t="shared" ca="1" si="22"/>
        <v>6.0339056448216013</v>
      </c>
      <c r="H232" s="23">
        <f t="shared" si="23"/>
        <v>12</v>
      </c>
    </row>
    <row r="233" spans="2:8" x14ac:dyDescent="0.15">
      <c r="B233" s="23">
        <v>122</v>
      </c>
      <c r="C233" s="23">
        <f t="shared" si="18"/>
        <v>766548.60747590952</v>
      </c>
      <c r="D233" s="23">
        <f t="shared" ca="1" si="19"/>
        <v>1.121754259480249</v>
      </c>
      <c r="E233" s="23">
        <f t="shared" ca="1" si="20"/>
        <v>0.11124632521401545</v>
      </c>
      <c r="F233" s="23">
        <f t="shared" ca="1" si="21"/>
        <v>0.88710914399497709</v>
      </c>
      <c r="G233" s="23">
        <f t="shared" ca="1" si="22"/>
        <v>6.020640633158477</v>
      </c>
      <c r="H233" s="23">
        <f t="shared" si="23"/>
        <v>12</v>
      </c>
    </row>
    <row r="234" spans="2:8" x14ac:dyDescent="0.15">
      <c r="B234" s="23">
        <v>122.5</v>
      </c>
      <c r="C234" s="23">
        <f t="shared" si="18"/>
        <v>769690.20012949931</v>
      </c>
      <c r="D234" s="23">
        <f t="shared" ca="1" si="19"/>
        <v>1.1237672956221587</v>
      </c>
      <c r="E234" s="23">
        <f t="shared" ca="1" si="20"/>
        <v>0.11354909306706058</v>
      </c>
      <c r="F234" s="23">
        <f t="shared" ca="1" si="21"/>
        <v>0.88535579847019696</v>
      </c>
      <c r="G234" s="23">
        <f t="shared" ca="1" si="22"/>
        <v>6.0075551287378488</v>
      </c>
      <c r="H234" s="23">
        <f t="shared" si="23"/>
        <v>12</v>
      </c>
    </row>
    <row r="235" spans="2:8" x14ac:dyDescent="0.15">
      <c r="B235" s="23">
        <v>123</v>
      </c>
      <c r="C235" s="23">
        <f t="shared" si="18"/>
        <v>772831.7927830891</v>
      </c>
      <c r="D235" s="23">
        <f t="shared" ca="1" si="19"/>
        <v>1.1257558324736294</v>
      </c>
      <c r="E235" s="23">
        <f t="shared" ca="1" si="20"/>
        <v>0.11584436879197088</v>
      </c>
      <c r="F235" s="23">
        <f t="shared" ca="1" si="21"/>
        <v>0.88362598116442237</v>
      </c>
      <c r="G235" s="23">
        <f t="shared" ca="1" si="22"/>
        <v>5.9946452192638269</v>
      </c>
      <c r="H235" s="23">
        <f t="shared" si="23"/>
        <v>12</v>
      </c>
    </row>
    <row r="236" spans="2:8" x14ac:dyDescent="0.15">
      <c r="B236" s="23">
        <v>123.5</v>
      </c>
      <c r="C236" s="23">
        <f t="shared" si="18"/>
        <v>775973.38543667889</v>
      </c>
      <c r="D236" s="23">
        <f t="shared" ca="1" si="19"/>
        <v>1.1277202659800747</v>
      </c>
      <c r="E236" s="23">
        <f t="shared" ca="1" si="20"/>
        <v>0.11813224338625396</v>
      </c>
      <c r="F236" s="23">
        <f t="shared" ca="1" si="21"/>
        <v>0.88191918224640409</v>
      </c>
      <c r="G236" s="23">
        <f t="shared" ca="1" si="22"/>
        <v>5.9819070997824131</v>
      </c>
      <c r="H236" s="23">
        <f t="shared" si="23"/>
        <v>12</v>
      </c>
    </row>
    <row r="237" spans="2:8" x14ac:dyDescent="0.15">
      <c r="B237" s="23">
        <v>124</v>
      </c>
      <c r="C237" s="23">
        <f t="shared" si="18"/>
        <v>779114.97809026868</v>
      </c>
      <c r="D237" s="23">
        <f t="shared" ca="1" si="19"/>
        <v>1.1296609841202638</v>
      </c>
      <c r="E237" s="23">
        <f t="shared" ca="1" si="20"/>
        <v>0.1204128063797158</v>
      </c>
      <c r="F237" s="23">
        <f t="shared" ca="1" si="21"/>
        <v>0.88023490578742625</v>
      </c>
      <c r="G237" s="23">
        <f t="shared" ca="1" si="22"/>
        <v>5.9693370690964889</v>
      </c>
      <c r="H237" s="23">
        <f t="shared" si="23"/>
        <v>12</v>
      </c>
    </row>
    <row r="238" spans="2:8" x14ac:dyDescent="0.15">
      <c r="B238" s="23">
        <v>124.5</v>
      </c>
      <c r="C238" s="23">
        <f t="shared" si="18"/>
        <v>782256.57074385846</v>
      </c>
      <c r="D238" s="23">
        <f t="shared" ca="1" si="19"/>
        <v>1.131578367097904</v>
      </c>
      <c r="E238" s="23">
        <f t="shared" ca="1" si="20"/>
        <v>0.12268614586393264</v>
      </c>
      <c r="F238" s="23">
        <f t="shared" ca="1" si="21"/>
        <v>0.87857266929985578</v>
      </c>
      <c r="G238" s="23">
        <f t="shared" ca="1" si="22"/>
        <v>5.9569315263219345</v>
      </c>
      <c r="H238" s="23">
        <f t="shared" si="23"/>
        <v>12</v>
      </c>
    </row>
    <row r="239" spans="2:8" x14ac:dyDescent="0.15">
      <c r="B239" s="23">
        <v>125</v>
      </c>
      <c r="C239" s="23">
        <f t="shared" si="18"/>
        <v>785398.16339744825</v>
      </c>
      <c r="D239" s="23">
        <f t="shared" ca="1" si="19"/>
        <v>1.1334727875278676</v>
      </c>
      <c r="E239" s="23">
        <f t="shared" ca="1" si="20"/>
        <v>0.12495234852101539</v>
      </c>
      <c r="F239" s="23">
        <f t="shared" ca="1" si="21"/>
        <v>0.8769320032937572</v>
      </c>
      <c r="G239" s="23">
        <f t="shared" ca="1" si="22"/>
        <v>5.9446869675785754</v>
      </c>
      <c r="H239" s="23">
        <f t="shared" si="23"/>
        <v>12</v>
      </c>
    </row>
    <row r="240" spans="2:8" x14ac:dyDescent="0.15">
      <c r="B240" s="23">
        <v>125.5</v>
      </c>
      <c r="C240" s="23">
        <f t="shared" si="18"/>
        <v>788539.75605103816</v>
      </c>
      <c r="D240" s="23">
        <f t="shared" ca="1" si="19"/>
        <v>1.1353446106172349</v>
      </c>
      <c r="E240" s="23">
        <f t="shared" ca="1" si="20"/>
        <v>0.12721149965168679</v>
      </c>
      <c r="F240" s="23">
        <f t="shared" ca="1" si="21"/>
        <v>0.87531245085075371</v>
      </c>
      <c r="G240" s="23">
        <f t="shared" ca="1" si="22"/>
        <v>5.9325999828098324</v>
      </c>
      <c r="H240" s="23">
        <f t="shared" si="23"/>
        <v>12</v>
      </c>
    </row>
    <row r="241" spans="2:8" x14ac:dyDescent="0.15">
      <c r="B241" s="23">
        <v>126</v>
      </c>
      <c r="C241" s="23">
        <f t="shared" si="18"/>
        <v>791681.34870462795</v>
      </c>
      <c r="D241" s="23">
        <f t="shared" ca="1" si="19"/>
        <v>1.1371941943413204</v>
      </c>
      <c r="E241" s="23">
        <f t="shared" ca="1" si="20"/>
        <v>0.12946368320268978</v>
      </c>
      <c r="F241" s="23">
        <f t="shared" ca="1" si="21"/>
        <v>0.87371356721436522</v>
      </c>
      <c r="G241" s="23">
        <f t="shared" ca="1" si="22"/>
        <v>5.9206672527253525</v>
      </c>
      <c r="H241" s="23">
        <f t="shared" si="23"/>
        <v>12</v>
      </c>
    </row>
    <row r="242" spans="2:8" x14ac:dyDescent="0.15">
      <c r="B242" s="23">
        <v>126.5</v>
      </c>
      <c r="C242" s="23">
        <f t="shared" si="18"/>
        <v>794822.94135821774</v>
      </c>
      <c r="D242" s="23">
        <f t="shared" ca="1" si="19"/>
        <v>1.1390218896148376</v>
      </c>
      <c r="E242" s="23">
        <f t="shared" ca="1" si="20"/>
        <v>0.13170898179354612</v>
      </c>
      <c r="F242" s="23">
        <f t="shared" ca="1" si="21"/>
        <v>0.87213491939609233</v>
      </c>
      <c r="G242" s="23">
        <f t="shared" ca="1" si="22"/>
        <v>5.9088855458611471</v>
      </c>
      <c r="H242" s="23">
        <f t="shared" si="23"/>
        <v>12</v>
      </c>
    </row>
    <row r="243" spans="2:8" x14ac:dyDescent="0.15">
      <c r="B243" s="23">
        <v>127</v>
      </c>
      <c r="C243" s="23">
        <f t="shared" si="18"/>
        <v>797964.53401180753</v>
      </c>
      <c r="D243" s="23">
        <f t="shared" ca="1" si="19"/>
        <v>1.1408280404583542</v>
      </c>
      <c r="E243" s="23">
        <f t="shared" ca="1" si="20"/>
        <v>0.13394747674268276</v>
      </c>
      <c r="F243" s="23">
        <f t="shared" ca="1" si="21"/>
        <v>0.87057608579655088</v>
      </c>
      <c r="G243" s="23">
        <f t="shared" ca="1" si="22"/>
        <v>5.8972517157520583</v>
      </c>
      <c r="H243" s="23">
        <f t="shared" si="23"/>
        <v>12</v>
      </c>
    </row>
    <row r="244" spans="2:8" x14ac:dyDescent="0.15">
      <c r="B244" s="23">
        <v>127.5</v>
      </c>
      <c r="C244" s="23">
        <f t="shared" si="18"/>
        <v>801106.1266653972</v>
      </c>
      <c r="D244" s="23">
        <f t="shared" ca="1" si="19"/>
        <v>1.1426129841601897</v>
      </c>
      <c r="E244" s="23">
        <f t="shared" ca="1" si="20"/>
        <v>0.13617924809294338</v>
      </c>
      <c r="F244" s="23">
        <f t="shared" ca="1" si="21"/>
        <v>0.86903665584099288</v>
      </c>
      <c r="G244" s="23">
        <f t="shared" ca="1" si="22"/>
        <v>5.8857626982115905</v>
      </c>
      <c r="H244" s="23">
        <f t="shared" si="23"/>
        <v>12</v>
      </c>
    </row>
    <row r="245" spans="2:8" x14ac:dyDescent="0.15">
      <c r="B245" s="23">
        <v>128</v>
      </c>
      <c r="C245" s="23">
        <f t="shared" si="18"/>
        <v>804247.71931898699</v>
      </c>
      <c r="D245" s="23">
        <f t="shared" ca="1" si="19"/>
        <v>1.1443770514338929</v>
      </c>
      <c r="E245" s="23">
        <f t="shared" ca="1" si="20"/>
        <v>0.1384043746365024</v>
      </c>
      <c r="F245" s="23">
        <f t="shared" ca="1" si="21"/>
        <v>0.86751622962859121</v>
      </c>
      <c r="G245" s="23">
        <f t="shared" ca="1" si="22"/>
        <v>5.8744155087144616</v>
      </c>
      <c r="H245" s="23">
        <f t="shared" si="23"/>
        <v>12</v>
      </c>
    </row>
    <row r="246" spans="2:8" x14ac:dyDescent="0.15">
      <c r="B246" s="23">
        <v>128.5</v>
      </c>
      <c r="C246" s="23">
        <f t="shared" si="18"/>
        <v>807389.31197257678</v>
      </c>
      <c r="D246" s="23">
        <f t="shared" ca="1" si="19"/>
        <v>1.1461205665714396</v>
      </c>
      <c r="E246" s="23">
        <f t="shared" ca="1" si="20"/>
        <v>0.14062293393919686</v>
      </c>
      <c r="F246" s="23">
        <f t="shared" ca="1" si="21"/>
        <v>0.86601441759488473</v>
      </c>
      <c r="G246" s="23">
        <f t="shared" ca="1" si="22"/>
        <v>5.8632072398773873</v>
      </c>
      <c r="H246" s="23">
        <f t="shared" si="23"/>
        <v>12</v>
      </c>
    </row>
    <row r="247" spans="2:8" x14ac:dyDescent="0.15">
      <c r="B247" s="23">
        <v>129</v>
      </c>
      <c r="C247" s="23">
        <f t="shared" si="18"/>
        <v>810530.90462616656</v>
      </c>
      <c r="D247" s="23">
        <f t="shared" ca="1" si="19"/>
        <v>1.1478438475922799</v>
      </c>
      <c r="E247" s="23">
        <f t="shared" ca="1" si="20"/>
        <v>0.14283500236429253</v>
      </c>
      <c r="F247" s="23">
        <f t="shared" ca="1" si="21"/>
        <v>0.86453084018682225</v>
      </c>
      <c r="G247" s="23">
        <f t="shared" ca="1" si="22"/>
        <v>5.8521350590338646</v>
      </c>
      <c r="H247" s="23">
        <f t="shared" si="23"/>
        <v>12</v>
      </c>
    </row>
    <row r="248" spans="2:8" x14ac:dyDescent="0.15">
      <c r="B248" s="23">
        <v>129.5</v>
      </c>
      <c r="C248" s="23">
        <f t="shared" si="18"/>
        <v>813672.49727975635</v>
      </c>
      <c r="D248" s="23">
        <f t="shared" ca="1" si="19"/>
        <v>1.1495472063883687</v>
      </c>
      <c r="E248" s="23">
        <f t="shared" ca="1" si="20"/>
        <v>0.14504065509569988</v>
      </c>
      <c r="F248" s="23">
        <f t="shared" ca="1" si="21"/>
        <v>0.86306512754985754</v>
      </c>
      <c r="G248" s="23">
        <f t="shared" ca="1" si="22"/>
        <v>5.8411962058989255</v>
      </c>
      <c r="H248" s="23">
        <f t="shared" si="23"/>
        <v>12</v>
      </c>
    </row>
    <row r="249" spans="2:8" x14ac:dyDescent="0.15">
      <c r="B249" s="23">
        <v>130</v>
      </c>
      <c r="C249" s="23">
        <f t="shared" si="18"/>
        <v>816814.08993334614</v>
      </c>
      <c r="D249" s="23">
        <f t="shared" ca="1" si="19"/>
        <v>1.1512309488652945</v>
      </c>
      <c r="E249" s="23">
        <f t="shared" ca="1" si="20"/>
        <v>0.14723996616065368</v>
      </c>
      <c r="F249" s="23">
        <f t="shared" ca="1" si="21"/>
        <v>0.86161691922658823</v>
      </c>
      <c r="G249" s="23">
        <f t="shared" ca="1" si="22"/>
        <v>5.8303879903200215</v>
      </c>
      <c r="H249" s="23">
        <f t="shared" si="23"/>
        <v>12</v>
      </c>
    </row>
    <row r="250" spans="2:8" x14ac:dyDescent="0.15">
      <c r="B250" s="23">
        <v>130.5</v>
      </c>
      <c r="C250" s="23">
        <f t="shared" si="18"/>
        <v>819955.68258693593</v>
      </c>
      <c r="D250" s="23">
        <f t="shared" ca="1" si="19"/>
        <v>1.1528953750796345</v>
      </c>
      <c r="E250" s="23">
        <f t="shared" ca="1" si="20"/>
        <v>0.14943300845187193</v>
      </c>
      <c r="F250" s="23">
        <f t="shared" ca="1" si="21"/>
        <v>0.86018586386644291</v>
      </c>
      <c r="G250" s="23">
        <f t="shared" ca="1" si="22"/>
        <v>5.819707790110372</v>
      </c>
      <c r="H250" s="23">
        <f t="shared" si="23"/>
        <v>12</v>
      </c>
    </row>
    <row r="251" spans="2:8" x14ac:dyDescent="0.15">
      <c r="B251" s="23">
        <v>131</v>
      </c>
      <c r="C251" s="23">
        <f t="shared" si="18"/>
        <v>823097.27524052584</v>
      </c>
      <c r="D251" s="23">
        <f t="shared" ca="1" si="19"/>
        <v>1.1545407793726439</v>
      </c>
      <c r="E251" s="23">
        <f t="shared" ca="1" si="20"/>
        <v>0.15161985374920656</v>
      </c>
      <c r="F251" s="23">
        <f t="shared" ca="1" si="21"/>
        <v>0.85877161894595599</v>
      </c>
      <c r="G251" s="23">
        <f t="shared" ca="1" si="22"/>
        <v>5.8091530489613312</v>
      </c>
      <c r="H251" s="23">
        <f t="shared" si="23"/>
        <v>12</v>
      </c>
    </row>
    <row r="252" spans="2:8" x14ac:dyDescent="0.15">
      <c r="B252" s="23">
        <v>131.5</v>
      </c>
      <c r="C252" s="23">
        <f t="shared" si="18"/>
        <v>826238.86789411562</v>
      </c>
      <c r="D252" s="23">
        <f t="shared" ca="1" si="19"/>
        <v>1.1561674505003958</v>
      </c>
      <c r="E252" s="23">
        <f t="shared" ca="1" si="20"/>
        <v>0.15380057274080047</v>
      </c>
      <c r="F252" s="23">
        <f t="shared" ca="1" si="21"/>
        <v>0.85737385049918102</v>
      </c>
      <c r="G252" s="23">
        <f t="shared" ca="1" si="22"/>
        <v>5.7987212744304202</v>
      </c>
      <c r="H252" s="23">
        <f t="shared" si="23"/>
        <v>12</v>
      </c>
    </row>
    <row r="253" spans="2:8" x14ac:dyDescent="0.15">
      <c r="B253" s="23">
        <v>132</v>
      </c>
      <c r="C253" s="23">
        <f t="shared" si="18"/>
        <v>829380.46054770541</v>
      </c>
      <c r="D253" s="23">
        <f t="shared" ca="1" si="19"/>
        <v>1.1577756717604755</v>
      </c>
      <c r="E253" s="23">
        <f t="shared" ca="1" si="20"/>
        <v>0.15597523504376462</v>
      </c>
      <c r="F253" s="23">
        <f t="shared" ca="1" si="21"/>
        <v>0.85599223285782433</v>
      </c>
      <c r="G253" s="23">
        <f t="shared" ca="1" si="22"/>
        <v>5.7884100360018982</v>
      </c>
      <c r="H253" s="23">
        <f t="shared" si="23"/>
        <v>12</v>
      </c>
    </row>
    <row r="254" spans="2:8" x14ac:dyDescent="0.15">
      <c r="B254" s="23">
        <v>132.5</v>
      </c>
      <c r="C254" s="23">
        <f t="shared" si="18"/>
        <v>832522.0532012952</v>
      </c>
      <c r="D254" s="23">
        <f t="shared" ca="1" si="19"/>
        <v>1.1593657211153356</v>
      </c>
      <c r="E254" s="23">
        <f t="shared" ca="1" si="20"/>
        <v>0.15814390922438529</v>
      </c>
      <c r="F254" s="23">
        <f t="shared" ca="1" si="21"/>
        <v>0.85462644840069091</v>
      </c>
      <c r="G254" s="23">
        <f t="shared" ca="1" si="22"/>
        <v>5.7782169632168374</v>
      </c>
      <c r="H254" s="23">
        <f t="shared" si="23"/>
        <v>12</v>
      </c>
    </row>
    <row r="255" spans="2:8" x14ac:dyDescent="0.15">
      <c r="B255" s="23">
        <v>133</v>
      </c>
      <c r="C255" s="23">
        <f t="shared" si="18"/>
        <v>835663.64585488499</v>
      </c>
      <c r="D255" s="23">
        <f t="shared" ca="1" si="19"/>
        <v>1.1609378713124103</v>
      </c>
      <c r="E255" s="23">
        <f t="shared" ca="1" si="20"/>
        <v>0.16030666281787689</v>
      </c>
      <c r="F255" s="23">
        <f t="shared" ca="1" si="21"/>
        <v>0.85327618731206267</v>
      </c>
      <c r="G255" s="23">
        <f t="shared" ca="1" si="22"/>
        <v>5.7681397438698614</v>
      </c>
      <c r="H255" s="23">
        <f t="shared" si="23"/>
        <v>12</v>
      </c>
    </row>
    <row r="256" spans="2:8" x14ac:dyDescent="0.15">
      <c r="B256" s="23">
        <v>133.5</v>
      </c>
      <c r="C256" s="23">
        <f t="shared" si="18"/>
        <v>838805.23850847478</v>
      </c>
      <c r="D256" s="23">
        <f t="shared" ca="1" si="19"/>
        <v>1.1624923900010871</v>
      </c>
      <c r="E256" s="23">
        <f t="shared" ca="1" si="20"/>
        <v>0.16246356234769027</v>
      </c>
      <c r="F256" s="23">
        <f t="shared" ca="1" si="21"/>
        <v>0.85194114734864201</v>
      </c>
      <c r="G256" s="23">
        <f t="shared" ca="1" si="22"/>
        <v>5.7581761222698082</v>
      </c>
      <c r="H256" s="23">
        <f t="shared" si="23"/>
        <v>12</v>
      </c>
    </row>
    <row r="257" spans="2:8" x14ac:dyDescent="0.15">
      <c r="B257" s="23">
        <v>134</v>
      </c>
      <c r="C257" s="23">
        <f t="shared" si="18"/>
        <v>841946.83116206457</v>
      </c>
      <c r="D257" s="23">
        <f t="shared" ca="1" si="19"/>
        <v>1.1640295398466278</v>
      </c>
      <c r="E257" s="23">
        <f t="shared" ca="1" si="20"/>
        <v>0.16461467334438906</v>
      </c>
      <c r="F257" s="23">
        <f t="shared" ca="1" si="21"/>
        <v>0.85062103361470709</v>
      </c>
      <c r="G257" s="23">
        <f t="shared" ca="1" si="22"/>
        <v>5.7483238975616731</v>
      </c>
      <c r="H257" s="23">
        <f t="shared" si="23"/>
        <v>12</v>
      </c>
    </row>
    <row r="258" spans="2:8" x14ac:dyDescent="0.15">
      <c r="B258" s="23">
        <v>134.5</v>
      </c>
      <c r="C258" s="23">
        <f t="shared" si="18"/>
        <v>845088.42381565436</v>
      </c>
      <c r="D258" s="23">
        <f t="shared" ca="1" si="19"/>
        <v>1.1655495786411327</v>
      </c>
      <c r="E258" s="23">
        <f t="shared" ca="1" si="20"/>
        <v>0.16676006036410465</v>
      </c>
      <c r="F258" s="23">
        <f t="shared" ca="1" si="21"/>
        <v>0.84931555834515227</v>
      </c>
      <c r="G258" s="23">
        <f t="shared" ca="1" si="22"/>
        <v>5.7385809221074062</v>
      </c>
      <c r="H258" s="23">
        <f t="shared" si="23"/>
        <v>12</v>
      </c>
    </row>
    <row r="259" spans="2:8" x14ac:dyDescent="0.15">
      <c r="B259" s="23">
        <v>135</v>
      </c>
      <c r="C259" s="23">
        <f t="shared" si="18"/>
        <v>848230.01646924415</v>
      </c>
      <c r="D259" s="23">
        <f t="shared" ca="1" si="19"/>
        <v>1.1670527594116316</v>
      </c>
      <c r="E259" s="23">
        <f t="shared" ca="1" si="20"/>
        <v>0.16889978700658126</v>
      </c>
      <c r="F259" s="23">
        <f t="shared" ca="1" si="21"/>
        <v>0.84802444069609006</v>
      </c>
      <c r="G259" s="23">
        <f t="shared" ca="1" si="22"/>
        <v>5.7289450999231439</v>
      </c>
      <c r="H259" s="23">
        <f t="shared" si="23"/>
        <v>12</v>
      </c>
    </row>
    <row r="260" spans="2:8" x14ac:dyDescent="0.15">
      <c r="B260" s="23">
        <v>135.5</v>
      </c>
      <c r="C260" s="23">
        <f t="shared" si="18"/>
        <v>851371.60912283394</v>
      </c>
      <c r="D260" s="23">
        <f t="shared" ca="1" si="19"/>
        <v>1.1685393305253877</v>
      </c>
      <c r="E260" s="23">
        <f t="shared" ca="1" si="20"/>
        <v>0.17103391593282144</v>
      </c>
      <c r="F260" s="23">
        <f t="shared" ca="1" si="21"/>
        <v>0.8467474065427143</v>
      </c>
      <c r="G260" s="23">
        <f t="shared" ca="1" si="22"/>
        <v>5.7194143851706212</v>
      </c>
      <c r="H260" s="23">
        <f t="shared" si="23"/>
        <v>12</v>
      </c>
    </row>
    <row r="261" spans="2:8" x14ac:dyDescent="0.15">
      <c r="B261" s="23">
        <v>136</v>
      </c>
      <c r="C261" s="23">
        <f t="shared" si="18"/>
        <v>854513.20177642384</v>
      </c>
      <c r="D261" s="23">
        <f t="shared" ca="1" si="19"/>
        <v>1.1700095357924982</v>
      </c>
      <c r="E261" s="23">
        <f t="shared" ca="1" si="20"/>
        <v>0.1731625088823428</v>
      </c>
      <c r="F261" s="23">
        <f t="shared" ca="1" si="21"/>
        <v>0.8454841882841323</v>
      </c>
      <c r="G261" s="23">
        <f t="shared" ca="1" si="22"/>
        <v>5.7099867807006088</v>
      </c>
      <c r="H261" s="23">
        <f t="shared" si="23"/>
        <v>12</v>
      </c>
    </row>
    <row r="262" spans="2:8" x14ac:dyDescent="0.15">
      <c r="B262" s="23">
        <v>136.5</v>
      </c>
      <c r="C262" s="23">
        <f t="shared" si="18"/>
        <v>857654.79443001351</v>
      </c>
      <c r="D262" s="23">
        <f t="shared" ca="1" si="19"/>
        <v>1.1714636145658666</v>
      </c>
      <c r="E262" s="23">
        <f t="shared" ca="1" si="20"/>
        <v>0.17528562669005393</v>
      </c>
      <c r="F262" s="23">
        <f t="shared" ca="1" si="21"/>
        <v>0.84423452465489346</v>
      </c>
      <c r="G262" s="23">
        <f t="shared" ca="1" si="22"/>
        <v>5.700660336646318</v>
      </c>
      <c r="H262" s="23">
        <f t="shared" si="23"/>
        <v>12</v>
      </c>
    </row>
    <row r="263" spans="2:8" x14ac:dyDescent="0.15">
      <c r="B263" s="23">
        <v>137</v>
      </c>
      <c r="C263" s="23">
        <f t="shared" si="18"/>
        <v>860796.3870836033</v>
      </c>
      <c r="D263" s="23">
        <f t="shared" ca="1" si="19"/>
        <v>1.1729018018386286</v>
      </c>
      <c r="E263" s="23">
        <f t="shared" ca="1" si="20"/>
        <v>0.17740332930276329</v>
      </c>
      <c r="F263" s="23">
        <f t="shared" ca="1" si="21"/>
        <v>0.84299816054294163</v>
      </c>
      <c r="G263" s="23">
        <f t="shared" ca="1" si="22"/>
        <v>5.691433149064749</v>
      </c>
      <c r="H263" s="23">
        <f t="shared" si="23"/>
        <v>12</v>
      </c>
    </row>
    <row r="264" spans="2:8" x14ac:dyDescent="0.15">
      <c r="B264" s="23">
        <v>137.5</v>
      </c>
      <c r="C264" s="23">
        <f t="shared" si="18"/>
        <v>863937.97973719309</v>
      </c>
      <c r="D264" s="23">
        <f t="shared" ca="1" si="19"/>
        <v>1.1743243283390996</v>
      </c>
      <c r="E264" s="23">
        <f t="shared" ca="1" si="20"/>
        <v>0.17951567579532529</v>
      </c>
      <c r="F264" s="23">
        <f t="shared" ca="1" si="21"/>
        <v>0.84177484681375137</v>
      </c>
      <c r="G264" s="23">
        <f t="shared" ca="1" si="22"/>
        <v>5.6823033586241891</v>
      </c>
      <c r="H264" s="23">
        <f t="shared" si="23"/>
        <v>12</v>
      </c>
    </row>
    <row r="265" spans="2:8" x14ac:dyDescent="0.15">
      <c r="B265" s="23">
        <v>138</v>
      </c>
      <c r="C265" s="23">
        <f t="shared" si="18"/>
        <v>867079.57239078288</v>
      </c>
      <c r="D265" s="23">
        <f t="shared" ca="1" si="19"/>
        <v>1.1757314206233205</v>
      </c>
      <c r="E265" s="23">
        <f t="shared" ca="1" si="20"/>
        <v>0.18162272438643728</v>
      </c>
      <c r="F265" s="23">
        <f t="shared" ca="1" si="21"/>
        <v>0.84056434014039305</v>
      </c>
      <c r="G265" s="23">
        <f t="shared" ca="1" si="22"/>
        <v>5.6732691493359679</v>
      </c>
      <c r="H265" s="23">
        <f t="shared" si="23"/>
        <v>12</v>
      </c>
    </row>
    <row r="266" spans="2:8" x14ac:dyDescent="0.15">
      <c r="B266" s="23">
        <v>138.5</v>
      </c>
      <c r="C266" s="23">
        <f t="shared" si="18"/>
        <v>870221.16504437267</v>
      </c>
      <c r="D266" s="23">
        <f t="shared" ca="1" si="19"/>
        <v>1.1771233011652678</v>
      </c>
      <c r="E266" s="23">
        <f t="shared" ca="1" si="20"/>
        <v>0.18372453245409329</v>
      </c>
      <c r="F266" s="23">
        <f t="shared" ca="1" si="21"/>
        <v>0.83936640283930708</v>
      </c>
      <c r="G266" s="23">
        <f t="shared" ca="1" si="22"/>
        <v>5.6643287473288044</v>
      </c>
      <c r="H266" s="23">
        <f t="shared" si="23"/>
        <v>12</v>
      </c>
    </row>
    <row r="267" spans="2:8" x14ac:dyDescent="0.15">
      <c r="B267" s="23">
        <v>139</v>
      </c>
      <c r="C267" s="23">
        <f t="shared" si="18"/>
        <v>873362.75769796246</v>
      </c>
      <c r="D267" s="23">
        <f t="shared" ca="1" si="19"/>
        <v>1.1785001884447972</v>
      </c>
      <c r="E267" s="23">
        <f t="shared" ca="1" si="20"/>
        <v>0.18582115655070455</v>
      </c>
      <c r="F267" s="23">
        <f t="shared" ca="1" si="21"/>
        <v>0.83818080271155959</v>
      </c>
      <c r="G267" s="23">
        <f t="shared" ca="1" si="22"/>
        <v>5.6554804196640784</v>
      </c>
      <c r="H267" s="23">
        <f t="shared" si="23"/>
        <v>12</v>
      </c>
    </row>
    <row r="268" spans="2:8" x14ac:dyDescent="0.15">
      <c r="B268" s="23">
        <v>139.5</v>
      </c>
      <c r="C268" s="23">
        <f t="shared" si="18"/>
        <v>876504.35035155225</v>
      </c>
      <c r="D268" s="23">
        <f t="shared" ca="1" si="19"/>
        <v>1.179862297033385</v>
      </c>
      <c r="E268" s="23">
        <f t="shared" ca="1" si="20"/>
        <v>0.18791265241789545</v>
      </c>
      <c r="F268" s="23">
        <f t="shared" ca="1" si="21"/>
        <v>0.83700731288937225</v>
      </c>
      <c r="G268" s="23">
        <f t="shared" ca="1" si="22"/>
        <v>5.6467224731904526</v>
      </c>
      <c r="H268" s="23">
        <f t="shared" si="23"/>
        <v>12</v>
      </c>
    </row>
    <row r="269" spans="2:8" x14ac:dyDescent="0.15">
      <c r="B269" s="23">
        <v>140</v>
      </c>
      <c r="C269" s="23">
        <f t="shared" si="18"/>
        <v>879645.94300514203</v>
      </c>
      <c r="D269" s="23">
        <f t="shared" ca="1" si="19"/>
        <v>1.1812098376777276</v>
      </c>
      <c r="E269" s="23">
        <f t="shared" ca="1" si="20"/>
        <v>0.18999907500098107</v>
      </c>
      <c r="F269" s="23">
        <f t="shared" ca="1" si="21"/>
        <v>0.83584571168772392</v>
      </c>
      <c r="G269" s="23">
        <f t="shared" ca="1" si="22"/>
        <v>5.6380532534363583</v>
      </c>
      <c r="H269" s="23">
        <f t="shared" si="23"/>
        <v>12</v>
      </c>
    </row>
    <row r="270" spans="2:8" x14ac:dyDescent="0.15">
      <c r="B270" s="23">
        <v>140.5</v>
      </c>
      <c r="C270" s="23">
        <f t="shared" si="18"/>
        <v>882787.53565873182</v>
      </c>
      <c r="D270" s="23">
        <f t="shared" ca="1" si="19"/>
        <v>1.1825430173812652</v>
      </c>
      <c r="E270" s="23">
        <f t="shared" ca="1" si="20"/>
        <v>0.19208047846313694</v>
      </c>
      <c r="F270" s="23">
        <f t="shared" ca="1" si="21"/>
        <v>0.83469578246082954</v>
      </c>
      <c r="G270" s="23">
        <f t="shared" ca="1" si="22"/>
        <v>5.6294711435388685</v>
      </c>
      <c r="H270" s="23">
        <f t="shared" si="23"/>
        <v>12</v>
      </c>
    </row>
    <row r="271" spans="2:8" x14ac:dyDescent="0.15">
      <c r="B271" s="23">
        <v>141</v>
      </c>
      <c r="C271" s="23">
        <f t="shared" si="18"/>
        <v>885929.12831232161</v>
      </c>
      <c r="D271" s="23">
        <f t="shared" ca="1" si="19"/>
        <v>1.1838620394836834</v>
      </c>
      <c r="E271" s="23">
        <f t="shared" ca="1" si="20"/>
        <v>0.19415691619926645</v>
      </c>
      <c r="F271" s="23">
        <f t="shared" ca="1" si="21"/>
        <v>0.83355731346331297</v>
      </c>
      <c r="G271" s="23">
        <f t="shared" ca="1" si="22"/>
        <v>5.620974563207608</v>
      </c>
      <c r="H271" s="23">
        <f t="shared" si="23"/>
        <v>12</v>
      </c>
    </row>
    <row r="272" spans="2:8" x14ac:dyDescent="0.15">
      <c r="B272" s="23">
        <v>141.5</v>
      </c>
      <c r="C272" s="23">
        <f t="shared" si="18"/>
        <v>889070.72096591152</v>
      </c>
      <c r="D272" s="23">
        <f t="shared" ca="1" si="19"/>
        <v>1.1851671037384524</v>
      </c>
      <c r="E272" s="23">
        <f t="shared" ca="1" si="20"/>
        <v>0.19622844084957514</v>
      </c>
      <c r="F272" s="23">
        <f t="shared" ca="1" si="21"/>
        <v>0.83243009771589793</v>
      </c>
      <c r="G272" s="23">
        <f t="shared" ca="1" si="22"/>
        <v>5.6125619677223844</v>
      </c>
      <c r="H272" s="23">
        <f t="shared" si="23"/>
        <v>12</v>
      </c>
    </row>
    <row r="273" spans="2:8" x14ac:dyDescent="0.15">
      <c r="B273" s="23">
        <v>142</v>
      </c>
      <c r="C273" s="23">
        <f t="shared" si="18"/>
        <v>892212.31361950131</v>
      </c>
      <c r="D273" s="23">
        <f t="shared" ca="1" si="19"/>
        <v>1.1864584063884585</v>
      </c>
      <c r="E273" s="23">
        <f t="shared" ca="1" si="20"/>
        <v>0.19829510431285657</v>
      </c>
      <c r="F273" s="23">
        <f t="shared" ca="1" si="21"/>
        <v>0.83131393287544353</v>
      </c>
      <c r="G273" s="23">
        <f t="shared" ca="1" si="22"/>
        <v>5.6042318469632457</v>
      </c>
      <c r="H273" s="23">
        <f t="shared" si="23"/>
        <v>12</v>
      </c>
    </row>
    <row r="274" spans="2:8" x14ac:dyDescent="0.15">
      <c r="B274" s="23">
        <v>142.5</v>
      </c>
      <c r="C274" s="23">
        <f t="shared" si="18"/>
        <v>895353.9062730911</v>
      </c>
      <c r="D274" s="23">
        <f t="shared" ca="1" si="19"/>
        <v>1.1877361402397812</v>
      </c>
      <c r="E274" s="23">
        <f t="shared" ca="1" si="20"/>
        <v>0.20035695775950058</v>
      </c>
      <c r="F274" s="23">
        <f t="shared" ca="1" si="21"/>
        <v>0.83020862110916782</v>
      </c>
      <c r="G274" s="23">
        <f t="shared" ca="1" si="22"/>
        <v>5.5959827244717797</v>
      </c>
      <c r="H274" s="23">
        <f t="shared" si="23"/>
        <v>12</v>
      </c>
    </row>
    <row r="275" spans="2:8" x14ac:dyDescent="0.15">
      <c r="B275" s="23">
        <v>143</v>
      </c>
      <c r="C275" s="23">
        <f t="shared" si="18"/>
        <v>898495.49892668088</v>
      </c>
      <c r="D275" s="23">
        <f t="shared" ca="1" si="19"/>
        <v>1.1890004947336674</v>
      </c>
      <c r="E275" s="23">
        <f t="shared" ca="1" si="20"/>
        <v>0.20241405164422718</v>
      </c>
      <c r="F275" s="23">
        <f t="shared" ca="1" si="21"/>
        <v>0.82911396897290002</v>
      </c>
      <c r="G275" s="23">
        <f t="shared" ca="1" si="22"/>
        <v>5.5878131565425049</v>
      </c>
      <c r="H275" s="23">
        <f t="shared" si="23"/>
        <v>12</v>
      </c>
    </row>
    <row r="276" spans="2:8" x14ac:dyDescent="0.15">
      <c r="B276" s="23">
        <v>143.5</v>
      </c>
      <c r="C276" s="23">
        <f t="shared" si="18"/>
        <v>901637.09158027067</v>
      </c>
      <c r="D276" s="23">
        <f t="shared" ca="1" si="19"/>
        <v>1.190251656016754</v>
      </c>
      <c r="E276" s="23">
        <f t="shared" ca="1" si="20"/>
        <v>0.20446643571855472</v>
      </c>
      <c r="F276" s="23">
        <f t="shared" ca="1" si="21"/>
        <v>0.82802978729321397</v>
      </c>
      <c r="G276" s="23">
        <f t="shared" ca="1" si="22"/>
        <v>5.5797217313431986</v>
      </c>
      <c r="H276" s="23">
        <f t="shared" si="23"/>
        <v>12</v>
      </c>
    </row>
    <row r="277" spans="2:8" x14ac:dyDescent="0.15">
      <c r="B277" s="23">
        <v>144</v>
      </c>
      <c r="C277" s="23">
        <f t="shared" si="18"/>
        <v>904778.68423386046</v>
      </c>
      <c r="D277" s="23">
        <f t="shared" ca="1" si="19"/>
        <v>1.1914898070095856</v>
      </c>
      <c r="E277" s="23">
        <f t="shared" ca="1" si="20"/>
        <v>0.20651415904300813</v>
      </c>
      <c r="F277" s="23">
        <f t="shared" ca="1" si="21"/>
        <v>0.82695589105330058</v>
      </c>
      <c r="G277" s="23">
        <f t="shared" ca="1" si="22"/>
        <v>5.571707068063156</v>
      </c>
      <c r="H277" s="23">
        <f t="shared" si="23"/>
        <v>12</v>
      </c>
    </row>
    <row r="278" spans="2:8" x14ac:dyDescent="0.15">
      <c r="B278" s="23">
        <v>144.5</v>
      </c>
      <c r="C278" s="23">
        <f t="shared" si="18"/>
        <v>907920.27688745025</v>
      </c>
      <c r="D278" s="23">
        <f t="shared" ca="1" si="19"/>
        <v>1.1927151274734769</v>
      </c>
      <c r="E278" s="23">
        <f t="shared" ca="1" si="20"/>
        <v>0.20855726999907392</v>
      </c>
      <c r="F278" s="23">
        <f t="shared" ca="1" si="21"/>
        <v>0.82589209928244167</v>
      </c>
      <c r="G278" s="23">
        <f t="shared" ca="1" si="22"/>
        <v>5.5637678160883075</v>
      </c>
      <c r="H278" s="23">
        <f t="shared" si="23"/>
        <v>12</v>
      </c>
    </row>
    <row r="279" spans="2:8" x14ac:dyDescent="0.15">
      <c r="B279" s="23">
        <v>145</v>
      </c>
      <c r="C279" s="23">
        <f t="shared" si="18"/>
        <v>911061.86954104004</v>
      </c>
      <c r="D279" s="23">
        <f t="shared" ca="1" si="19"/>
        <v>1.193927794075762</v>
      </c>
      <c r="E279" s="23">
        <f t="shared" ca="1" si="20"/>
        <v>0.21059581630090798</v>
      </c>
      <c r="F279" s="23">
        <f t="shared" ca="1" si="21"/>
        <v>0.82483823494895525</v>
      </c>
      <c r="G279" s="23">
        <f t="shared" ca="1" si="22"/>
        <v>5.5559026542022565</v>
      </c>
      <c r="H279" s="23">
        <f t="shared" si="23"/>
        <v>12</v>
      </c>
    </row>
    <row r="280" spans="2:8" x14ac:dyDescent="0.15">
      <c r="B280" s="23">
        <v>145.5</v>
      </c>
      <c r="C280" s="23">
        <f t="shared" si="18"/>
        <v>914203.46219462971</v>
      </c>
      <c r="D280" s="23">
        <f t="shared" ca="1" si="19"/>
        <v>1.1951279804534782</v>
      </c>
      <c r="E280" s="23">
        <f t="shared" ca="1" si="20"/>
        <v>0.21262984500680121</v>
      </c>
      <c r="F280" s="23">
        <f t="shared" ca="1" si="21"/>
        <v>0.82379412485648629</v>
      </c>
      <c r="G280" s="23">
        <f t="shared" ca="1" si="22"/>
        <v>5.5481102898122785</v>
      </c>
      <c r="H280" s="23">
        <f t="shared" si="23"/>
        <v>12</v>
      </c>
    </row>
    <row r="281" spans="2:8" x14ac:dyDescent="0.15">
      <c r="B281" s="23">
        <v>146</v>
      </c>
      <c r="C281" s="23">
        <f t="shared" si="18"/>
        <v>917345.0548482195</v>
      </c>
      <c r="D281" s="23">
        <f t="shared" ca="1" si="19"/>
        <v>1.196315857275527</v>
      </c>
      <c r="E281" s="23">
        <f t="shared" ca="1" si="20"/>
        <v>0.21465940253041069</v>
      </c>
      <c r="F281" s="23">
        <f t="shared" ca="1" si="21"/>
        <v>0.82275959954352063</v>
      </c>
      <c r="G281" s="23">
        <f t="shared" ca="1" si="22"/>
        <v>5.5403894581993756</v>
      </c>
      <c r="H281" s="23">
        <f t="shared" si="23"/>
        <v>12</v>
      </c>
    </row>
    <row r="282" spans="2:8" x14ac:dyDescent="0.15">
      <c r="B282" s="23">
        <v>146.5</v>
      </c>
      <c r="C282" s="23">
        <f t="shared" si="18"/>
        <v>920486.64750180929</v>
      </c>
      <c r="D282" s="23">
        <f t="shared" ca="1" si="19"/>
        <v>1.1974915923033489</v>
      </c>
      <c r="E282" s="23">
        <f t="shared" ca="1" si="20"/>
        <v>0.21668453465175974</v>
      </c>
      <c r="F282" s="23">
        <f t="shared" ca="1" si="21"/>
        <v>0.82173449318601066</v>
      </c>
      <c r="G282" s="23">
        <f t="shared" ca="1" si="22"/>
        <v>5.5327389217915606</v>
      </c>
      <c r="H282" s="23">
        <f t="shared" si="23"/>
        <v>12</v>
      </c>
    </row>
    <row r="283" spans="2:8" x14ac:dyDescent="0.15">
      <c r="B283" s="23">
        <v>147</v>
      </c>
      <c r="C283" s="23">
        <f t="shared" si="18"/>
        <v>923628.24015539919</v>
      </c>
      <c r="D283" s="23">
        <f t="shared" ca="1" si="19"/>
        <v>1.1986553504501596</v>
      </c>
      <c r="E283" s="23">
        <f t="shared" ca="1" si="20"/>
        <v>0.21870528652801427</v>
      </c>
      <c r="F283" s="23">
        <f t="shared" ca="1" si="21"/>
        <v>0.8207186435029975</v>
      </c>
      <c r="G283" s="23">
        <f t="shared" ca="1" si="22"/>
        <v>5.5251574694594936</v>
      </c>
      <c r="H283" s="23">
        <f t="shared" si="23"/>
        <v>12</v>
      </c>
    </row>
    <row r="284" spans="2:8" x14ac:dyDescent="0.15">
      <c r="B284" s="23">
        <v>147.5</v>
      </c>
      <c r="C284" s="23">
        <f t="shared" si="18"/>
        <v>926769.83280898898</v>
      </c>
      <c r="D284" s="23">
        <f t="shared" ca="1" si="19"/>
        <v>1.1998072938387807</v>
      </c>
      <c r="E284" s="23">
        <f t="shared" ca="1" si="20"/>
        <v>0.22072170270403962</v>
      </c>
      <c r="F284" s="23">
        <f t="shared" ca="1" si="21"/>
        <v>0.81971189166512581</v>
      </c>
      <c r="G284" s="23">
        <f t="shared" ca="1" si="22"/>
        <v>5.5176439158337205</v>
      </c>
      <c r="H284" s="23">
        <f t="shared" si="23"/>
        <v>12</v>
      </c>
    </row>
    <row r="285" spans="2:8" x14ac:dyDescent="0.15">
      <c r="B285" s="23">
        <v>148</v>
      </c>
      <c r="C285" s="23">
        <f>2*PI()*B285*1000</f>
        <v>929911.42546257877</v>
      </c>
      <c r="D285" s="23">
        <f ca="1">1+$E$14/$E$13*(1-$C$19^2/C285^2)</f>
        <v>1.200947581858107</v>
      </c>
      <c r="E285" s="23">
        <f t="shared" ca="1" si="20"/>
        <v>0.22273382712274353</v>
      </c>
      <c r="F285" s="23">
        <f ca="1">(D285^2+E285^2)^0.5/(D285^2+E285^2)</f>
        <v>0.81871408220594766</v>
      </c>
      <c r="G285" s="23">
        <f t="shared" ca="1" si="22"/>
        <v>5.5101971006427108</v>
      </c>
      <c r="H285" s="23">
        <f t="shared" si="23"/>
        <v>12</v>
      </c>
    </row>
    <row r="286" spans="2:8" x14ac:dyDescent="0.15">
      <c r="B286" s="23">
        <v>148.5</v>
      </c>
      <c r="C286" s="23">
        <f>2*PI()*B286*1000</f>
        <v>933053.01811616856</v>
      </c>
      <c r="D286" s="23">
        <f ca="1">1+$E$14/$E$13*(1-$C$19^2/C286^2)</f>
        <v>1.2020763712182436</v>
      </c>
      <c r="E286" s="23">
        <f t="shared" ca="1" si="20"/>
        <v>0.22474170313521002</v>
      </c>
      <c r="F286" s="23">
        <f ca="1">(D286^2+E286^2)^0.5/(D286^2+E286^2)</f>
        <v>0.81772506293591884</v>
      </c>
      <c r="G286" s="23">
        <f ca="1">F286*$C$22/$C$12-$C$3</f>
        <v>5.502815888071007</v>
      </c>
      <c r="H286" s="23">
        <f>$C$2</f>
        <v>12</v>
      </c>
    </row>
    <row r="287" spans="2:8" x14ac:dyDescent="0.15">
      <c r="B287" s="23">
        <v>149</v>
      </c>
      <c r="C287" s="23">
        <f>2*PI()*B287*1000</f>
        <v>936194.61076975835</v>
      </c>
      <c r="D287" s="23">
        <f ca="1">1+$E$14/$E$13*(1-$C$19^2/C287^2)</f>
        <v>1.20319381600435</v>
      </c>
      <c r="E287" s="23">
        <f t="shared" ca="1" si="20"/>
        <v>0.22674537351062951</v>
      </c>
      <c r="F287" s="23">
        <f ca="1">(D287^2+E287^2)^0.5/(D287^2+E287^2)</f>
        <v>0.81674468485899276</v>
      </c>
      <c r="G287" s="23">
        <f ca="1">F287*$C$22/$C$12-$C$3</f>
        <v>5.4954991661367423</v>
      </c>
      <c r="H287" s="23">
        <f>$C$2</f>
        <v>12</v>
      </c>
    </row>
    <row r="288" spans="2:8" x14ac:dyDescent="0.15">
      <c r="B288" s="23">
        <v>149.5</v>
      </c>
      <c r="C288" s="23">
        <f>2*PI()*B288*1000</f>
        <v>939336.20342334814</v>
      </c>
      <c r="D288" s="23">
        <f ca="1">1+$E$14/$E$13*(1-$C$19^2/C288^2)</f>
        <v>1.2043000677292275</v>
      </c>
      <c r="E288" s="23">
        <f t="shared" ca="1" si="20"/>
        <v>0.22874488044602917</v>
      </c>
      <c r="F288" s="23">
        <f ca="1">(D288^2+E288^2)^0.5/(D288^2+E288^2)</f>
        <v>0.81577280209172032</v>
      </c>
      <c r="G288" s="23">
        <f ca="1">F288*$C$22/$C$12-$C$3</f>
        <v>5.4882458460878771</v>
      </c>
      <c r="H288" s="23">
        <f>$C$2</f>
        <v>12</v>
      </c>
    </row>
    <row r="289" spans="2:8" x14ac:dyDescent="0.15">
      <c r="B289" s="23">
        <v>150</v>
      </c>
      <c r="C289" s="23">
        <f>2*PI()*B289*1000</f>
        <v>942477.79607693793</v>
      </c>
      <c r="D289" s="23">
        <f ca="1">1+$E$14/$E$13*(1-$C$19^2/C289^2)</f>
        <v>1.2053952753846797</v>
      </c>
      <c r="E289" s="23">
        <f t="shared" ca="1" si="20"/>
        <v>0.23074026557580918</v>
      </c>
      <c r="F289" s="23">
        <f ca="1">(D289^2+E289^2)^0.5/(D289^2+E289^2)</f>
        <v>0.81480927178477036</v>
      </c>
      <c r="G289" s="23">
        <f ca="1">F289*$C$22/$C$12-$C$3</f>
        <v>5.4810548618164887</v>
      </c>
      <c r="H289" s="23">
        <f>$C$2</f>
        <v>12</v>
      </c>
    </row>
    <row r="290" spans="2:8" x14ac:dyDescent="0.15">
      <c r="B290" s="23">
        <v>150.5</v>
      </c>
      <c r="C290" s="23">
        <f t="shared" ref="C290:C353" si="24">2*PI()*B290*1000</f>
        <v>945619.38873052772</v>
      </c>
      <c r="D290" s="23">
        <f t="shared" ref="D290:D353" ca="1" si="25">1+$E$14/$E$13*(1-$C$19^2/C290^2)</f>
        <v>1.2064795854916808</v>
      </c>
      <c r="E290" s="23">
        <f t="shared" ref="E290:E353" ca="1" si="26">$C$20*(C290/$C$19-$C$19/C290)</f>
        <v>0.23273156998108865</v>
      </c>
      <c r="F290" s="23">
        <f t="shared" ref="F290:F353" ca="1" si="27">(D290^2+E290^2)^0.5/(D290^2+E290^2)</f>
        <v>0.81385395404678884</v>
      </c>
      <c r="G290" s="23">
        <f t="shared" ref="G290:G353" ca="1" si="28">F290*$C$22/$C$12-$C$3</f>
        <v>5.4739251692905233</v>
      </c>
      <c r="H290" s="23">
        <f t="shared" ref="H290:H353" si="29">$C$2</f>
        <v>12</v>
      </c>
    </row>
    <row r="291" spans="2:8" x14ac:dyDescent="0.15">
      <c r="B291" s="23">
        <v>151</v>
      </c>
      <c r="C291" s="23">
        <f t="shared" si="24"/>
        <v>948760.98138411751</v>
      </c>
      <c r="D291" s="23">
        <f t="shared" ca="1" si="25"/>
        <v>1.207553142149385</v>
      </c>
      <c r="E291" s="23">
        <f t="shared" ca="1" si="26"/>
        <v>0.23471883419886599</v>
      </c>
      <c r="F291" s="23">
        <f t="shared" ca="1" si="27"/>
        <v>0.81290671187051022</v>
      </c>
      <c r="G291" s="23">
        <f t="shared" ca="1" si="28"/>
        <v>5.4668557460023468</v>
      </c>
      <c r="H291" s="23">
        <f t="shared" si="29"/>
        <v>12</v>
      </c>
    </row>
    <row r="292" spans="2:8" x14ac:dyDescent="0.15">
      <c r="B292" s="23">
        <v>151.5</v>
      </c>
      <c r="C292" s="23">
        <f t="shared" si="24"/>
        <v>951902.57403770729</v>
      </c>
      <c r="D292" s="23">
        <f t="shared" ca="1" si="25"/>
        <v>1.2086160870830023</v>
      </c>
      <c r="E292" s="23">
        <f t="shared" ca="1" si="26"/>
        <v>0.23670209823099767</v>
      </c>
      <c r="F292" s="23">
        <f t="shared" ca="1" si="27"/>
        <v>0.81196741106105275</v>
      </c>
      <c r="G292" s="23">
        <f t="shared" ca="1" si="28"/>
        <v>5.459845590433611</v>
      </c>
      <c r="H292" s="23">
        <f t="shared" si="29"/>
        <v>12</v>
      </c>
    </row>
    <row r="293" spans="2:8" x14ac:dyDescent="0.15">
      <c r="B293" s="23">
        <v>152</v>
      </c>
      <c r="C293" s="23">
        <f t="shared" si="24"/>
        <v>955044.16669129708</v>
      </c>
      <c r="D293" s="23">
        <f t="shared" ca="1" si="25"/>
        <v>1.2096685596905765</v>
      </c>
      <c r="E293" s="23">
        <f t="shared" ca="1" si="26"/>
        <v>0.23868140155299988</v>
      </c>
      <c r="F293" s="23">
        <f t="shared" ca="1" si="27"/>
        <v>0.81103592016631587</v>
      </c>
      <c r="G293" s="23">
        <f t="shared" ca="1" si="28"/>
        <v>5.4528937215357898</v>
      </c>
      <c r="H293" s="23">
        <f t="shared" si="29"/>
        <v>12</v>
      </c>
    </row>
    <row r="294" spans="2:8" x14ac:dyDescent="0.15">
      <c r="B294" s="23">
        <v>152.5</v>
      </c>
      <c r="C294" s="23">
        <f t="shared" si="24"/>
        <v>958185.75934488699</v>
      </c>
      <c r="D294" s="23">
        <f t="shared" ca="1" si="25"/>
        <v>1.2107106970886903</v>
      </c>
      <c r="E294" s="23">
        <f t="shared" ca="1" si="26"/>
        <v>0.24065678312267721</v>
      </c>
      <c r="F294" s="23">
        <f t="shared" ca="1" si="27"/>
        <v>0.81011211040941222</v>
      </c>
      <c r="G294" s="23">
        <f t="shared" ca="1" si="28"/>
        <v>5.4459991782259092</v>
      </c>
      <c r="H294" s="23">
        <f t="shared" si="29"/>
        <v>12</v>
      </c>
    </row>
    <row r="295" spans="2:8" x14ac:dyDescent="0.15">
      <c r="B295" s="23">
        <v>153</v>
      </c>
      <c r="C295" s="23">
        <f t="shared" si="24"/>
        <v>961327.35199847678</v>
      </c>
      <c r="D295" s="23">
        <f t="shared" ca="1" si="25"/>
        <v>1.2117426341571256</v>
      </c>
      <c r="E295" s="23">
        <f t="shared" ca="1" si="26"/>
        <v>0.24262828138858181</v>
      </c>
      <c r="F295" s="23">
        <f t="shared" ca="1" si="27"/>
        <v>0.80919585562306673</v>
      </c>
      <c r="G295" s="23">
        <f t="shared" ca="1" si="28"/>
        <v>5.4391610188969599</v>
      </c>
      <c r="H295" s="23">
        <f t="shared" si="29"/>
        <v>12</v>
      </c>
    </row>
    <row r="296" spans="2:8" x14ac:dyDescent="0.15">
      <c r="B296" s="23">
        <v>153.5</v>
      </c>
      <c r="C296" s="23">
        <f t="shared" si="24"/>
        <v>964468.94465206657</v>
      </c>
      <c r="D296" s="23">
        <f t="shared" ca="1" si="25"/>
        <v>1.2127645035825094</v>
      </c>
      <c r="E296" s="23">
        <f t="shared" ca="1" si="26"/>
        <v>0.24459593429830759</v>
      </c>
      <c r="F296" s="23">
        <f t="shared" ca="1" si="27"/>
        <v>0.8082870321859128</v>
      </c>
      <c r="G296" s="23">
        <f t="shared" ca="1" si="28"/>
        <v>5.4323783209424654</v>
      </c>
      <c r="H296" s="23">
        <f t="shared" si="29"/>
        <v>12</v>
      </c>
    </row>
    <row r="297" spans="2:8" x14ac:dyDescent="0.15">
      <c r="B297" s="23">
        <v>154</v>
      </c>
      <c r="C297" s="23">
        <f t="shared" si="24"/>
        <v>967610.53730565624</v>
      </c>
      <c r="D297" s="23">
        <f t="shared" ca="1" si="25"/>
        <v>1.2137764359009673</v>
      </c>
      <c r="E297" s="23">
        <f t="shared" ca="1" si="26"/>
        <v>0.24655977930662237</v>
      </c>
      <c r="F297" s="23">
        <f t="shared" ca="1" si="27"/>
        <v>0.80738551896062616</v>
      </c>
      <c r="G297" s="23">
        <f t="shared" ca="1" si="28"/>
        <v>5.4256501802947623</v>
      </c>
      <c r="H297" s="23">
        <f t="shared" si="29"/>
        <v>12</v>
      </c>
    </row>
    <row r="298" spans="2:8" x14ac:dyDescent="0.15">
      <c r="B298" s="23">
        <v>154.5</v>
      </c>
      <c r="C298" s="23">
        <f t="shared" si="24"/>
        <v>970752.12995924603</v>
      </c>
      <c r="D298" s="23">
        <f t="shared" ca="1" si="25"/>
        <v>1.2147785595398135</v>
      </c>
      <c r="E298" s="23">
        <f t="shared" ca="1" si="26"/>
        <v>0.24851985338344298</v>
      </c>
      <c r="F298" s="23">
        <f t="shared" ca="1" si="27"/>
        <v>0.80649119723383222</v>
      </c>
      <c r="G298" s="23">
        <f t="shared" ca="1" si="28"/>
        <v>5.4189757109765182</v>
      </c>
      <c r="H298" s="23">
        <f t="shared" si="29"/>
        <v>12</v>
      </c>
    </row>
    <row r="299" spans="2:8" x14ac:dyDescent="0.15">
      <c r="B299" s="23">
        <v>155</v>
      </c>
      <c r="C299" s="23">
        <f t="shared" si="24"/>
        <v>973893.72261283582</v>
      </c>
      <c r="D299" s="23">
        <f t="shared" ca="1" si="25"/>
        <v>1.2157710008582998</v>
      </c>
      <c r="E299" s="23">
        <f t="shared" ca="1" si="26"/>
        <v>0.25047619302165486</v>
      </c>
      <c r="F299" s="23">
        <f t="shared" ca="1" si="27"/>
        <v>0.80560395065773271</v>
      </c>
      <c r="G299" s="23">
        <f t="shared" ca="1" si="28"/>
        <v>5.4123540446650855</v>
      </c>
      <c r="H299" s="23">
        <f t="shared" si="29"/>
        <v>12</v>
      </c>
    </row>
    <row r="300" spans="2:8" x14ac:dyDescent="0.15">
      <c r="B300" s="23">
        <v>155.5</v>
      </c>
      <c r="C300" s="23">
        <f t="shared" si="24"/>
        <v>977035.3152664256</v>
      </c>
      <c r="D300" s="23">
        <f t="shared" ca="1" si="25"/>
        <v>1.2167538841874506</v>
      </c>
      <c r="E300" s="23">
        <f t="shared" ca="1" si="26"/>
        <v>0.25242883424478146</v>
      </c>
      <c r="F300" s="23">
        <f t="shared" ca="1" si="27"/>
        <v>0.80472366519338834</v>
      </c>
      <c r="G300" s="23">
        <f t="shared" ca="1" si="28"/>
        <v>5.405784330269209</v>
      </c>
      <c r="H300" s="23">
        <f t="shared" si="29"/>
        <v>12</v>
      </c>
    </row>
    <row r="301" spans="2:8" x14ac:dyDescent="0.15">
      <c r="B301" s="23">
        <v>156</v>
      </c>
      <c r="C301" s="23">
        <f t="shared" si="24"/>
        <v>980176.90792001539</v>
      </c>
      <c r="D301" s="23">
        <f t="shared" ca="1" si="25"/>
        <v>1.2177273318690038</v>
      </c>
      <c r="E301" s="23">
        <f t="shared" ca="1" si="26"/>
        <v>0.25437781261450632</v>
      </c>
      <c r="F301" s="23">
        <f t="shared" ca="1" si="27"/>
        <v>0.80385022905560832</v>
      </c>
      <c r="G301" s="23">
        <f t="shared" ca="1" si="28"/>
        <v>5.3992657335177272</v>
      </c>
      <c r="H301" s="23">
        <f t="shared" si="29"/>
        <v>12</v>
      </c>
    </row>
    <row r="302" spans="2:8" x14ac:dyDescent="0.15">
      <c r="B302" s="23">
        <v>156.5</v>
      </c>
      <c r="C302" s="23">
        <f t="shared" si="24"/>
        <v>983318.50057360518</v>
      </c>
      <c r="D302" s="23">
        <f t="shared" ca="1" si="25"/>
        <v>1.2186914642934841</v>
      </c>
      <c r="E302" s="23">
        <f t="shared" ca="1" si="26"/>
        <v>0.25632316323805043</v>
      </c>
      <c r="F302" s="23">
        <f t="shared" ca="1" si="27"/>
        <v>0.80298353265939415</v>
      </c>
      <c r="G302" s="23">
        <f t="shared" ca="1" si="28"/>
        <v>5.3927974365598734</v>
      </c>
      <c r="H302" s="23">
        <f t="shared" si="29"/>
        <v>12</v>
      </c>
    </row>
    <row r="303" spans="2:8" x14ac:dyDescent="0.15">
      <c r="B303" s="23">
        <v>157</v>
      </c>
      <c r="C303" s="23">
        <f t="shared" si="24"/>
        <v>986460.09322719497</v>
      </c>
      <c r="D303" s="23">
        <f t="shared" ca="1" si="25"/>
        <v>1.2196463999374263</v>
      </c>
      <c r="E303" s="23">
        <f t="shared" ca="1" si="26"/>
        <v>0.25826492077540936</v>
      </c>
      <c r="F303" s="23">
        <f t="shared" ca="1" si="27"/>
        <v>0.80212346856788419</v>
      </c>
      <c r="G303" s="23">
        <f t="shared" ca="1" si="28"/>
        <v>5.386378637576775</v>
      </c>
      <c r="H303" s="23">
        <f t="shared" si="29"/>
        <v>12</v>
      </c>
    </row>
    <row r="304" spans="2:8" x14ac:dyDescent="0.15">
      <c r="B304" s="23">
        <v>157.5</v>
      </c>
      <c r="C304" s="23">
        <f t="shared" si="24"/>
        <v>989601.68588078488</v>
      </c>
      <c r="D304" s="23">
        <f t="shared" ca="1" si="25"/>
        <v>1.2205922553997759</v>
      </c>
      <c r="E304" s="23">
        <f t="shared" ca="1" si="26"/>
        <v>0.26020311944645153</v>
      </c>
      <c r="F304" s="23">
        <f t="shared" ca="1" si="27"/>
        <v>0.80126993144175196</v>
      </c>
      <c r="G304" s="23">
        <f t="shared" ca="1" si="28"/>
        <v>5.3800085504038124</v>
      </c>
      <c r="H304" s="23">
        <f t="shared" si="29"/>
        <v>12</v>
      </c>
    </row>
    <row r="305" spans="2:8" x14ac:dyDescent="0.15">
      <c r="B305" s="23">
        <v>158</v>
      </c>
      <c r="C305" s="23">
        <f t="shared" si="24"/>
        <v>992743.27853437467</v>
      </c>
      <c r="D305" s="23">
        <f t="shared" ca="1" si="25"/>
        <v>1.2215291454374815</v>
      </c>
      <c r="E305" s="23">
        <f t="shared" ca="1" si="26"/>
        <v>0.26213779303788221</v>
      </c>
      <c r="F305" s="23">
        <f t="shared" ca="1" si="27"/>
        <v>0.80042281799001236</v>
      </c>
      <c r="G305" s="23">
        <f t="shared" ca="1" si="28"/>
        <v>5.3736864041634691</v>
      </c>
      <c r="H305" s="23">
        <f t="shared" si="29"/>
        <v>12</v>
      </c>
    </row>
    <row r="306" spans="2:8" x14ac:dyDescent="0.15">
      <c r="B306" s="23">
        <v>158.5</v>
      </c>
      <c r="C306" s="23">
        <f t="shared" si="24"/>
        <v>995884.87118796445</v>
      </c>
      <c r="D306" s="23">
        <f t="shared" ca="1" si="25"/>
        <v>1.2224571830003053</v>
      </c>
      <c r="E306" s="23">
        <f t="shared" ca="1" si="26"/>
        <v>0.26406897491007647</v>
      </c>
      <c r="F306" s="23">
        <f t="shared" ca="1" si="27"/>
        <v>0.79958202692218949</v>
      </c>
      <c r="G306" s="23">
        <f t="shared" ca="1" si="28"/>
        <v>5.3674114429083559</v>
      </c>
      <c r="H306" s="23">
        <f t="shared" si="29"/>
        <v>12</v>
      </c>
    </row>
    <row r="307" spans="2:8" x14ac:dyDescent="0.15">
      <c r="B307" s="23">
        <v>159</v>
      </c>
      <c r="C307" s="23">
        <f t="shared" si="24"/>
        <v>999026.46384155424</v>
      </c>
      <c r="D307" s="23">
        <f t="shared" ca="1" si="25"/>
        <v>1.2233764792648658</v>
      </c>
      <c r="E307" s="23">
        <f t="shared" ca="1" si="26"/>
        <v>0.26599669800378184</v>
      </c>
      <c r="F307" s="23">
        <f t="shared" ca="1" si="27"/>
        <v>0.79874745890180221</v>
      </c>
      <c r="G307" s="23">
        <f t="shared" ca="1" si="28"/>
        <v>5.3611829252740684</v>
      </c>
      <c r="H307" s="23">
        <f t="shared" si="29"/>
        <v>12</v>
      </c>
    </row>
    <row r="308" spans="2:8" x14ac:dyDescent="0.15">
      <c r="B308" s="23">
        <v>159.5</v>
      </c>
      <c r="C308" s="23">
        <f t="shared" si="24"/>
        <v>1002168.056495144</v>
      </c>
      <c r="D308" s="23">
        <f t="shared" ca="1" si="25"/>
        <v>1.2242871436679379</v>
      </c>
      <c r="E308" s="23">
        <f t="shared" ca="1" si="26"/>
        <v>0.26792099484669568</v>
      </c>
      <c r="F308" s="23">
        <f t="shared" ca="1" si="27"/>
        <v>0.79791901650112762</v>
      </c>
      <c r="G308" s="23">
        <f t="shared" ca="1" si="28"/>
        <v>5.3550001241415748</v>
      </c>
      <c r="H308" s="23">
        <f t="shared" si="29"/>
        <v>12</v>
      </c>
    </row>
    <row r="309" spans="2:8" x14ac:dyDescent="0.15">
      <c r="B309" s="23">
        <v>160</v>
      </c>
      <c r="C309" s="23">
        <f t="shared" si="24"/>
        <v>1005309.6491487338</v>
      </c>
      <c r="D309" s="23">
        <f t="shared" ca="1" si="25"/>
        <v>1.2251892839390224</v>
      </c>
      <c r="E309" s="23">
        <f t="shared" ca="1" si="26"/>
        <v>0.26984189755991905</v>
      </c>
      <c r="F309" s="23">
        <f t="shared" ca="1" si="27"/>
        <v>0.79709660415719752</v>
      </c>
      <c r="G309" s="23">
        <f t="shared" ca="1" si="28"/>
        <v>5.3488623263088133</v>
      </c>
      <c r="H309" s="23">
        <f t="shared" si="29"/>
        <v>12</v>
      </c>
    </row>
    <row r="310" spans="2:8" x14ac:dyDescent="0.15">
      <c r="B310" s="23">
        <v>160.5</v>
      </c>
      <c r="C310" s="23">
        <f t="shared" si="24"/>
        <v>1008451.2418023236</v>
      </c>
      <c r="D310" s="23">
        <f t="shared" ca="1" si="25"/>
        <v>1.2260830061322083</v>
      </c>
      <c r="E310" s="23">
        <f t="shared" ca="1" si="26"/>
        <v>0.27175943786429041</v>
      </c>
      <c r="F310" s="23">
        <f t="shared" ca="1" si="27"/>
        <v>0.7962801281289964</v>
      </c>
      <c r="G310" s="23">
        <f t="shared" ca="1" si="28"/>
        <v>5.342768832171255</v>
      </c>
      <c r="H310" s="23">
        <f t="shared" si="29"/>
        <v>12</v>
      </c>
    </row>
    <row r="311" spans="2:8" x14ac:dyDescent="0.15">
      <c r="B311" s="23">
        <v>161</v>
      </c>
      <c r="C311" s="23">
        <f t="shared" si="24"/>
        <v>1011592.8344559134</v>
      </c>
      <c r="D311" s="23">
        <f t="shared" ca="1" si="25"/>
        <v>1.2269684146573432</v>
      </c>
      <c r="E311" s="23">
        <f t="shared" ca="1" si="26"/>
        <v>0.27367364708660014</v>
      </c>
      <c r="F311" s="23">
        <f t="shared" ca="1" si="27"/>
        <v>0.79546949645581499</v>
      </c>
      <c r="G311" s="23">
        <f t="shared" ca="1" si="28"/>
        <v>5.3367189554110848</v>
      </c>
      <c r="H311" s="23">
        <f t="shared" si="29"/>
        <v>12</v>
      </c>
    </row>
    <row r="312" spans="2:8" x14ac:dyDescent="0.15">
      <c r="B312" s="23">
        <v>161.5</v>
      </c>
      <c r="C312" s="23">
        <f t="shared" si="24"/>
        <v>1014734.4271095032</v>
      </c>
      <c r="D312" s="23">
        <f t="shared" ca="1" si="25"/>
        <v>1.227845612310529</v>
      </c>
      <c r="E312" s="23">
        <f t="shared" ca="1" si="26"/>
        <v>0.27558455616569089</v>
      </c>
      <c r="F312" s="23">
        <f t="shared" ca="1" si="27"/>
        <v>0.79466461891672879</v>
      </c>
      <c r="G312" s="23">
        <f t="shared" ca="1" si="28"/>
        <v>5.3307120226947866</v>
      </c>
      <c r="H312" s="23">
        <f t="shared" si="29"/>
        <v>12</v>
      </c>
    </row>
    <row r="313" spans="2:8" x14ac:dyDescent="0.15">
      <c r="B313" s="23">
        <v>162</v>
      </c>
      <c r="C313" s="23">
        <f t="shared" si="24"/>
        <v>1017876.019763093</v>
      </c>
      <c r="D313" s="23">
        <f t="shared" ca="1" si="25"/>
        <v>1.2287147003039602</v>
      </c>
      <c r="E313" s="23">
        <f t="shared" ca="1" si="26"/>
        <v>0.27749219565844441</v>
      </c>
      <c r="F313" s="23">
        <f t="shared" ca="1" si="27"/>
        <v>0.79386540699116515</v>
      </c>
      <c r="G313" s="23">
        <f t="shared" ca="1" si="28"/>
        <v>5.3247473733788491</v>
      </c>
      <c r="H313" s="23">
        <f t="shared" si="29"/>
        <v>12</v>
      </c>
    </row>
    <row r="314" spans="2:8" x14ac:dyDescent="0.15">
      <c r="B314" s="23">
        <v>162.5</v>
      </c>
      <c r="C314" s="23">
        <f t="shared" si="24"/>
        <v>1021017.6124166828</v>
      </c>
      <c r="D314" s="23">
        <f t="shared" ca="1" si="25"/>
        <v>1.2295757782951193</v>
      </c>
      <c r="E314" s="23">
        <f t="shared" ca="1" si="26"/>
        <v>0.27939659574565756</v>
      </c>
      <c r="F314" s="23">
        <f t="shared" ca="1" si="27"/>
        <v>0.79307177382052441</v>
      </c>
      <c r="G314" s="23">
        <f t="shared" ca="1" si="28"/>
        <v>5.3188243592233366</v>
      </c>
      <c r="H314" s="23">
        <f t="shared" si="29"/>
        <v>12</v>
      </c>
    </row>
    <row r="315" spans="2:8" x14ac:dyDescent="0.15">
      <c r="B315" s="23">
        <v>163</v>
      </c>
      <c r="C315" s="23">
        <f t="shared" si="24"/>
        <v>1024159.2050702724</v>
      </c>
      <c r="D315" s="23">
        <f t="shared" ca="1" si="25"/>
        <v>1.2304289444153482</v>
      </c>
      <c r="E315" s="23">
        <f t="shared" ca="1" si="26"/>
        <v>0.28129778623781082</v>
      </c>
      <c r="F315" s="23">
        <f t="shared" ca="1" si="27"/>
        <v>0.7922836341708227</v>
      </c>
      <c r="G315" s="23">
        <f t="shared" ca="1" si="28"/>
        <v>5.3129423441130879</v>
      </c>
      <c r="H315" s="23">
        <f t="shared" si="29"/>
        <v>12</v>
      </c>
    </row>
    <row r="316" spans="2:8" x14ac:dyDescent="0.15">
      <c r="B316" s="23">
        <v>163.5</v>
      </c>
      <c r="C316" s="23">
        <f t="shared" si="24"/>
        <v>1027300.7977238623</v>
      </c>
      <c r="D316" s="23">
        <f t="shared" ca="1" si="25"/>
        <v>1.2312742952978075</v>
      </c>
      <c r="E316" s="23">
        <f t="shared" ca="1" si="26"/>
        <v>0.28319579658073057</v>
      </c>
      <c r="F316" s="23">
        <f t="shared" ca="1" si="27"/>
        <v>0.79150090439632648</v>
      </c>
      <c r="G316" s="23">
        <f t="shared" ca="1" si="28"/>
        <v>5.307100703786312</v>
      </c>
      <c r="H316" s="23">
        <f t="shared" si="29"/>
        <v>12</v>
      </c>
    </row>
    <row r="317" spans="2:8" x14ac:dyDescent="0.15">
      <c r="B317" s="23">
        <v>164</v>
      </c>
      <c r="C317" s="23">
        <f t="shared" si="24"/>
        <v>1030442.390377452</v>
      </c>
      <c r="D317" s="23">
        <f t="shared" ca="1" si="25"/>
        <v>1.2321119261048397</v>
      </c>
      <c r="E317" s="23">
        <f t="shared" ca="1" si="26"/>
        <v>0.2850906558611474</v>
      </c>
      <c r="F317" s="23">
        <f t="shared" ca="1" si="27"/>
        <v>0.79072350240414679</v>
      </c>
      <c r="G317" s="23">
        <f t="shared" ca="1" si="28"/>
        <v>5.3012988255703517</v>
      </c>
      <c r="H317" s="23">
        <f t="shared" si="29"/>
        <v>12</v>
      </c>
    </row>
    <row r="318" spans="2:8" x14ac:dyDescent="0.15">
      <c r="B318" s="23">
        <v>164.5</v>
      </c>
      <c r="C318" s="23">
        <f t="shared" si="24"/>
        <v>1033583.9830310419</v>
      </c>
      <c r="D318" s="23">
        <f t="shared" ca="1" si="25"/>
        <v>1.2329419305547527</v>
      </c>
      <c r="E318" s="23">
        <f t="shared" ca="1" si="26"/>
        <v>0.28698239281215432</v>
      </c>
      <c r="F318" s="23">
        <f t="shared" ca="1" si="27"/>
        <v>0.78995134761976382</v>
      </c>
      <c r="G318" s="23">
        <f t="shared" ca="1" si="28"/>
        <v>5.2955361081243888</v>
      </c>
      <c r="H318" s="23">
        <f t="shared" si="29"/>
        <v>12</v>
      </c>
    </row>
    <row r="319" spans="2:8" x14ac:dyDescent="0.15">
      <c r="B319" s="23">
        <v>165</v>
      </c>
      <c r="C319" s="23">
        <f t="shared" si="24"/>
        <v>1036725.5756846316</v>
      </c>
      <c r="D319" s="23">
        <f t="shared" ca="1" si="25"/>
        <v>1.2337644009480351</v>
      </c>
      <c r="E319" s="23">
        <f t="shared" ca="1" si="26"/>
        <v>0.28887103581856366</v>
      </c>
      <c r="F319" s="23">
        <f t="shared" ca="1" si="27"/>
        <v>0.78918436095345623</v>
      </c>
      <c r="G319" s="23">
        <f t="shared" ca="1" si="28"/>
        <v>5.2898119611888959</v>
      </c>
      <c r="H319" s="23">
        <f t="shared" si="29"/>
        <v>12</v>
      </c>
    </row>
    <row r="320" spans="2:8" x14ac:dyDescent="0.15">
      <c r="B320" s="23">
        <v>165.5</v>
      </c>
      <c r="C320" s="23">
        <f t="shared" si="24"/>
        <v>1039867.1683382215</v>
      </c>
      <c r="D320" s="23">
        <f t="shared" ca="1" si="25"/>
        <v>1.2345794281930176</v>
      </c>
      <c r="E320" s="23">
        <f t="shared" ca="1" si="26"/>
        <v>0.29075661292216981</v>
      </c>
      <c r="F320" s="23">
        <f t="shared" ca="1" si="27"/>
        <v>0.78842246476760369</v>
      </c>
      <c r="G320" s="23">
        <f t="shared" ca="1" si="28"/>
        <v>5.2841258053416142</v>
      </c>
      <c r="H320" s="23">
        <f t="shared" si="29"/>
        <v>12</v>
      </c>
    </row>
    <row r="321" spans="2:8" x14ac:dyDescent="0.15">
      <c r="B321" s="23">
        <v>166</v>
      </c>
      <c r="C321" s="23">
        <f t="shared" si="24"/>
        <v>1043008.7609918114</v>
      </c>
      <c r="D321" s="23">
        <f t="shared" ca="1" si="25"/>
        <v>1.2353871018309941</v>
      </c>
      <c r="E321" s="23">
        <f t="shared" ca="1" si="26"/>
        <v>0.29263915182691363</v>
      </c>
      <c r="F321" s="23">
        <f t="shared" ca="1" si="27"/>
        <v>0.78766558284484078</v>
      </c>
      <c r="G321" s="23">
        <f t="shared" ca="1" si="28"/>
        <v>5.2784770717598803</v>
      </c>
      <c r="H321" s="23">
        <f t="shared" si="29"/>
        <v>12</v>
      </c>
    </row>
    <row r="322" spans="2:8" x14ac:dyDescent="0.15">
      <c r="B322" s="23">
        <v>166.5</v>
      </c>
      <c r="C322" s="23">
        <f t="shared" si="24"/>
        <v>1046150.3536454011</v>
      </c>
      <c r="D322" s="23">
        <f t="shared" ca="1" si="25"/>
        <v>1.2361875100608166</v>
      </c>
      <c r="E322" s="23">
        <f t="shared" ca="1" si="26"/>
        <v>0.29451867990395592</v>
      </c>
      <c r="F322" s="23">
        <f t="shared" ca="1" si="27"/>
        <v>0.78691364035703326</v>
      </c>
      <c r="G322" s="23">
        <f t="shared" ca="1" si="28"/>
        <v>5.2728652019890907</v>
      </c>
      <c r="H322" s="23">
        <f t="shared" si="29"/>
        <v>12</v>
      </c>
    </row>
    <row r="323" spans="2:8" x14ac:dyDescent="0.15">
      <c r="B323" s="23">
        <v>167</v>
      </c>
      <c r="C323" s="23">
        <f t="shared" si="24"/>
        <v>1049291.9462989909</v>
      </c>
      <c r="D323" s="23">
        <f t="shared" ca="1" si="25"/>
        <v>1.2369807397629748</v>
      </c>
      <c r="E323" s="23">
        <f t="shared" ca="1" si="26"/>
        <v>0.29639522419665937</v>
      </c>
      <c r="F323" s="23">
        <f t="shared" ca="1" si="27"/>
        <v>0.78616656383505346</v>
      </c>
      <c r="G323" s="23">
        <f t="shared" ca="1" si="28"/>
        <v>5.2672896477171287</v>
      </c>
      <c r="H323" s="23">
        <f t="shared" si="29"/>
        <v>12</v>
      </c>
    </row>
    <row r="324" spans="2:8" x14ac:dyDescent="0.15">
      <c r="B324" s="23">
        <v>167.5</v>
      </c>
      <c r="C324" s="23">
        <f t="shared" si="24"/>
        <v>1052433.5389525807</v>
      </c>
      <c r="D324" s="23">
        <f t="shared" ca="1" si="25"/>
        <v>1.2377668765231726</v>
      </c>
      <c r="E324" s="23">
        <f t="shared" ca="1" si="26"/>
        <v>0.29826881142548073</v>
      </c>
      <c r="F324" s="23">
        <f t="shared" ca="1" si="27"/>
        <v>0.78542428113933249</v>
      </c>
      <c r="G324" s="23">
        <f t="shared" ca="1" si="28"/>
        <v>5.261749870554592</v>
      </c>
      <c r="H324" s="23">
        <f t="shared" si="29"/>
        <v>12</v>
      </c>
    </row>
    <row r="325" spans="2:8" x14ac:dyDescent="0.15">
      <c r="B325" s="23">
        <v>168</v>
      </c>
      <c r="C325" s="23">
        <f t="shared" si="24"/>
        <v>1055575.1316061704</v>
      </c>
      <c r="D325" s="23">
        <f t="shared" ca="1" si="25"/>
        <v>1.2385460046554158</v>
      </c>
      <c r="E325" s="23">
        <f t="shared" ca="1" si="26"/>
        <v>0.30013946799277608</v>
      </c>
      <c r="F325" s="23">
        <f t="shared" ca="1" si="27"/>
        <v>0.78468672143116258</v>
      </c>
      <c r="G325" s="23">
        <f t="shared" ca="1" si="28"/>
        <v>5.2562453418206196</v>
      </c>
      <c r="H325" s="23">
        <f t="shared" si="29"/>
        <v>12</v>
      </c>
    </row>
    <row r="326" spans="2:8" x14ac:dyDescent="0.15">
      <c r="B326" s="23">
        <v>168.5</v>
      </c>
      <c r="C326" s="23">
        <f t="shared" si="24"/>
        <v>1058716.7242597602</v>
      </c>
      <c r="D326" s="23">
        <f t="shared" ca="1" si="25"/>
        <v>1.2393182072246183</v>
      </c>
      <c r="E326" s="23">
        <f t="shared" ca="1" si="26"/>
        <v>0.30200721998752056</v>
      </c>
      <c r="F326" s="23">
        <f t="shared" ca="1" si="27"/>
        <v>0.7839538151447325</v>
      </c>
      <c r="G326" s="23">
        <f t="shared" ca="1" si="28"/>
        <v>5.2507755423341838</v>
      </c>
      <c r="H326" s="23">
        <f t="shared" si="29"/>
        <v>12</v>
      </c>
    </row>
    <row r="327" spans="2:8" x14ac:dyDescent="0.15">
      <c r="B327" s="23">
        <v>169</v>
      </c>
      <c r="C327" s="23">
        <f t="shared" si="24"/>
        <v>1061858.31691335</v>
      </c>
      <c r="D327" s="23">
        <f t="shared" ca="1" si="25"/>
        <v>1.2400835660687448</v>
      </c>
      <c r="E327" s="23">
        <f t="shared" ca="1" si="26"/>
        <v>0.30387209318994363</v>
      </c>
      <c r="F327" s="23">
        <f t="shared" ca="1" si="27"/>
        <v>0.78322549395986873</v>
      </c>
      <c r="G327" s="23">
        <f t="shared" ca="1" si="28"/>
        <v>5.2453399622106547</v>
      </c>
      <c r="H327" s="23">
        <f t="shared" si="29"/>
        <v>12</v>
      </c>
    </row>
    <row r="328" spans="2:8" x14ac:dyDescent="0.15">
      <c r="B328" s="23">
        <v>169.5</v>
      </c>
      <c r="C328" s="23">
        <f t="shared" si="24"/>
        <v>1064999.9095669398</v>
      </c>
      <c r="D328" s="23">
        <f t="shared" ca="1" si="25"/>
        <v>1.2408421618204923</v>
      </c>
      <c r="E328" s="23">
        <f t="shared" ca="1" si="26"/>
        <v>0.30573411307608378</v>
      </c>
      <c r="F328" s="23">
        <f t="shared" ca="1" si="27"/>
        <v>0.78250169077546816</v>
      </c>
      <c r="G328" s="23">
        <f t="shared" ca="1" si="28"/>
        <v>5.2399381006635277</v>
      </c>
      <c r="H328" s="23">
        <f t="shared" si="29"/>
        <v>12</v>
      </c>
    </row>
    <row r="329" spans="2:8" x14ac:dyDescent="0.15">
      <c r="B329" s="23">
        <v>170</v>
      </c>
      <c r="C329" s="23">
        <f t="shared" si="24"/>
        <v>1068141.5022205296</v>
      </c>
      <c r="D329" s="23">
        <f t="shared" ca="1" si="25"/>
        <v>1.2415940739285296</v>
      </c>
      <c r="E329" s="23">
        <f t="shared" ca="1" si="26"/>
        <v>0.30759330482226105</v>
      </c>
      <c r="F329" s="23">
        <f t="shared" ca="1" si="27"/>
        <v>0.78178233968359534</v>
      </c>
      <c r="G329" s="23">
        <f t="shared" ca="1" si="28"/>
        <v>5.2345694658110977</v>
      </c>
      <c r="H329" s="23">
        <f t="shared" si="29"/>
        <v>12</v>
      </c>
    </row>
    <row r="330" spans="2:8" x14ac:dyDescent="0.15">
      <c r="B330" s="23">
        <v>170.5</v>
      </c>
      <c r="C330" s="23">
        <f t="shared" si="24"/>
        <v>1071283.0948741194</v>
      </c>
      <c r="D330" s="23">
        <f t="shared" ca="1" si="25"/>
        <v>1.2423393806782999</v>
      </c>
      <c r="E330" s="23">
        <f t="shared" ca="1" si="26"/>
        <v>0.30944969330947231</v>
      </c>
      <c r="F330" s="23">
        <f t="shared" ca="1" si="27"/>
        <v>0.78106737594423048</v>
      </c>
      <c r="G330" s="23">
        <f t="shared" ca="1" si="28"/>
        <v>5.2292335744880107</v>
      </c>
      <c r="H330" s="23">
        <f t="shared" si="29"/>
        <v>12</v>
      </c>
    </row>
    <row r="331" spans="2:8" x14ac:dyDescent="0.15">
      <c r="B331" s="23">
        <v>171</v>
      </c>
      <c r="C331" s="23">
        <f t="shared" si="24"/>
        <v>1074424.6875277092</v>
      </c>
      <c r="D331" s="23">
        <f t="shared" ca="1" si="25"/>
        <v>1.2430781592123974</v>
      </c>
      <c r="E331" s="23">
        <f t="shared" ca="1" si="26"/>
        <v>0.31130330312770826</v>
      </c>
      <c r="F331" s="23">
        <f t="shared" ca="1" si="27"/>
        <v>0.78035673596064747</v>
      </c>
      <c r="G331" s="23">
        <f t="shared" ca="1" si="28"/>
        <v>5.2239299520614981</v>
      </c>
      <c r="H331" s="23">
        <f t="shared" si="29"/>
        <v>12</v>
      </c>
    </row>
    <row r="332" spans="2:8" x14ac:dyDescent="0.15">
      <c r="B332" s="23">
        <v>171.5</v>
      </c>
      <c r="C332" s="23">
        <f t="shared" si="24"/>
        <v>1077566.2801812992</v>
      </c>
      <c r="D332" s="23">
        <f t="shared" ca="1" si="25"/>
        <v>1.2438104855505312</v>
      </c>
      <c r="E332" s="23">
        <f t="shared" ca="1" si="26"/>
        <v>0.31315415858019641</v>
      </c>
      <c r="F332" s="23">
        <f t="shared" ca="1" si="27"/>
        <v>0.77965035725540244</v>
      </c>
      <c r="G332" s="23">
        <f t="shared" ca="1" si="28"/>
        <v>5.2186581322521768</v>
      </c>
      <c r="H332" s="23">
        <f t="shared" si="29"/>
        <v>12</v>
      </c>
    </row>
    <row r="333" spans="2:8" x14ac:dyDescent="0.15">
      <c r="B333" s="23">
        <v>172</v>
      </c>
      <c r="C333" s="23">
        <f t="shared" si="24"/>
        <v>1080707.8728348888</v>
      </c>
      <c r="D333" s="23">
        <f t="shared" ca="1" si="25"/>
        <v>1.2445364346090804</v>
      </c>
      <c r="E333" s="23">
        <f t="shared" ca="1" si="26"/>
        <v>0.31500228368756772</v>
      </c>
      <c r="F333" s="23">
        <f t="shared" ca="1" si="27"/>
        <v>0.77894817844691799</v>
      </c>
      <c r="G333" s="23">
        <f t="shared" ca="1" si="28"/>
        <v>5.2134176569592947</v>
      </c>
      <c r="H333" s="23">
        <f t="shared" si="29"/>
        <v>12</v>
      </c>
    </row>
    <row r="334" spans="2:8" x14ac:dyDescent="0.15">
      <c r="B334" s="23">
        <v>172.5</v>
      </c>
      <c r="C334" s="23">
        <f t="shared" si="24"/>
        <v>1083849.4654884788</v>
      </c>
      <c r="D334" s="23">
        <f t="shared" ca="1" si="25"/>
        <v>1.2452560802202559</v>
      </c>
      <c r="E334" s="23">
        <f t="shared" ca="1" si="26"/>
        <v>0.31684770219195435</v>
      </c>
      <c r="F334" s="23">
        <f t="shared" ca="1" si="27"/>
        <v>0.77825013922664277</v>
      </c>
      <c r="G334" s="23">
        <f t="shared" ca="1" si="28"/>
        <v>5.2082080760902709</v>
      </c>
      <c r="H334" s="23">
        <f t="shared" si="29"/>
        <v>12</v>
      </c>
    </row>
    <row r="335" spans="2:8" x14ac:dyDescent="0.15">
      <c r="B335" s="23">
        <v>173</v>
      </c>
      <c r="C335" s="23">
        <f t="shared" si="24"/>
        <v>1086991.0581420683</v>
      </c>
      <c r="D335" s="23">
        <f t="shared" ca="1" si="25"/>
        <v>1.2459694951508731</v>
      </c>
      <c r="E335" s="23">
        <f t="shared" ca="1" si="26"/>
        <v>0.31869043756101162</v>
      </c>
      <c r="F335" s="23">
        <f t="shared" ca="1" si="27"/>
        <v>0.77755618033677432</v>
      </c>
      <c r="G335" s="23">
        <f t="shared" ca="1" si="28"/>
        <v>5.2030289473944329</v>
      </c>
      <c r="H335" s="23">
        <f t="shared" si="29"/>
        <v>12</v>
      </c>
    </row>
    <row r="336" spans="2:8" x14ac:dyDescent="0.15">
      <c r="B336" s="23">
        <v>173.5</v>
      </c>
      <c r="C336" s="23">
        <f t="shared" si="24"/>
        <v>1090132.6507956584</v>
      </c>
      <c r="D336" s="23">
        <f t="shared" ca="1" si="25"/>
        <v>1.2466767511207466</v>
      </c>
      <c r="E336" s="23">
        <f t="shared" ca="1" si="26"/>
        <v>0.3205305129918754</v>
      </c>
      <c r="F336" s="23">
        <f t="shared" ca="1" si="27"/>
        <v>0.77686624354852474</v>
      </c>
      <c r="G336" s="23">
        <f t="shared" ca="1" si="28"/>
        <v>5.197879836300813</v>
      </c>
      <c r="H336" s="23">
        <f t="shared" si="29"/>
        <v>12</v>
      </c>
    </row>
    <row r="337" spans="2:8" x14ac:dyDescent="0.15">
      <c r="B337" s="23">
        <v>174</v>
      </c>
      <c r="C337" s="23">
        <f t="shared" si="24"/>
        <v>1093274.2434492479</v>
      </c>
      <c r="D337" s="23">
        <f t="shared" ca="1" si="25"/>
        <v>1.2473779188207175</v>
      </c>
      <c r="E337" s="23">
        <f t="shared" ca="1" si="26"/>
        <v>0.32236795141504704</v>
      </c>
      <c r="F337" s="23">
        <f t="shared" ca="1" si="27"/>
        <v>0.77618027164091696</v>
      </c>
      <c r="G337" s="23">
        <f t="shared" ca="1" si="28"/>
        <v>5.1927603157599016</v>
      </c>
      <c r="H337" s="23">
        <f t="shared" si="29"/>
        <v>12</v>
      </c>
    </row>
    <row r="338" spans="2:8" x14ac:dyDescent="0.15">
      <c r="B338" s="23">
        <v>174.5</v>
      </c>
      <c r="C338" s="23">
        <f t="shared" si="24"/>
        <v>1096415.8361028379</v>
      </c>
      <c r="D338" s="23">
        <f t="shared" ca="1" si="25"/>
        <v>1.2480730679303162</v>
      </c>
      <c r="E338" s="23">
        <f t="shared" ca="1" si="26"/>
        <v>0.32420277549821469</v>
      </c>
      <c r="F338" s="23">
        <f t="shared" ca="1" si="27"/>
        <v>0.77549820838009598</v>
      </c>
      <c r="G338" s="23">
        <f t="shared" ca="1" si="28"/>
        <v>5.1876699660892394</v>
      </c>
      <c r="H338" s="23">
        <f t="shared" si="29"/>
        <v>12</v>
      </c>
    </row>
    <row r="339" spans="2:8" x14ac:dyDescent="0.15">
      <c r="B339" s="23">
        <v>175</v>
      </c>
      <c r="C339" s="23">
        <f t="shared" si="24"/>
        <v>1099557.4287564275</v>
      </c>
      <c r="D339" s="23">
        <f t="shared" ca="1" si="25"/>
        <v>1.2487622671350764</v>
      </c>
      <c r="E339" s="23">
        <f t="shared" ca="1" si="26"/>
        <v>0.3260350076500067</v>
      </c>
      <c r="F339" s="23">
        <f t="shared" ca="1" si="27"/>
        <v>0.77481999849913941</v>
      </c>
      <c r="G339" s="23">
        <f t="shared" ca="1" si="28"/>
        <v>5.1826083748227463</v>
      </c>
      <c r="H339" s="23">
        <f t="shared" si="29"/>
        <v>12</v>
      </c>
    </row>
    <row r="340" spans="2:8" x14ac:dyDescent="0.15">
      <c r="B340" s="23">
        <v>175.5</v>
      </c>
      <c r="C340" s="23">
        <f t="shared" si="24"/>
        <v>1102699.0214100175</v>
      </c>
      <c r="D340" s="23">
        <f t="shared" ca="1" si="25"/>
        <v>1.2494455841435006</v>
      </c>
      <c r="E340" s="23">
        <f t="shared" ca="1" si="26"/>
        <v>0.32786467002368302</v>
      </c>
      <c r="F340" s="23">
        <f t="shared" ca="1" si="27"/>
        <v>0.7741455876783544</v>
      </c>
      <c r="G340" s="23">
        <f t="shared" ca="1" si="28"/>
        <v>5.1775751365636715</v>
      </c>
      <c r="H340" s="23">
        <f t="shared" si="29"/>
        <v>12</v>
      </c>
    </row>
    <row r="341" spans="2:8" x14ac:dyDescent="0.15">
      <c r="B341" s="23">
        <v>176</v>
      </c>
      <c r="C341" s="23">
        <f t="shared" si="24"/>
        <v>1105840.6140636071</v>
      </c>
      <c r="D341" s="23">
        <f t="shared" ca="1" si="25"/>
        <v>1.2501230857036905</v>
      </c>
      <c r="E341" s="23">
        <f t="shared" ca="1" si="26"/>
        <v>0.32969178452076126</v>
      </c>
      <c r="F341" s="23">
        <f t="shared" ca="1" si="27"/>
        <v>0.7734749225260491</v>
      </c>
      <c r="G341" s="23">
        <f t="shared" ca="1" si="28"/>
        <v>5.1725698528410851</v>
      </c>
      <c r="H341" s="23">
        <f t="shared" si="29"/>
        <v>12</v>
      </c>
    </row>
    <row r="342" spans="2:8" x14ac:dyDescent="0.15">
      <c r="B342" s="23">
        <v>176.5</v>
      </c>
      <c r="C342" s="23">
        <f t="shared" si="24"/>
        <v>1108982.2067171969</v>
      </c>
      <c r="D342" s="23">
        <f t="shared" ca="1" si="25"/>
        <v>1.2507948376196489</v>
      </c>
      <c r="E342" s="23">
        <f t="shared" ca="1" si="26"/>
        <v>0.3315163727945839</v>
      </c>
      <c r="F342" s="23">
        <f t="shared" ca="1" si="27"/>
        <v>0.77280795055976104</v>
      </c>
      <c r="G342" s="23">
        <f t="shared" ca="1" si="28"/>
        <v>5.1675921319697853</v>
      </c>
      <c r="H342" s="23">
        <f t="shared" si="29"/>
        <v>12</v>
      </c>
    </row>
    <row r="343" spans="2:8" x14ac:dyDescent="0.15">
      <c r="B343" s="23">
        <v>177</v>
      </c>
      <c r="C343" s="23">
        <f t="shared" si="24"/>
        <v>1112123.7993707869</v>
      </c>
      <c r="D343" s="23">
        <f t="shared" ca="1" si="25"/>
        <v>1.2514609047672582</v>
      </c>
      <c r="E343" s="23">
        <f t="shared" ca="1" si="26"/>
        <v>0.33333845625382275</v>
      </c>
      <c r="F343" s="23">
        <f t="shared" ca="1" si="27"/>
        <v>0.77214462018793417</v>
      </c>
      <c r="G343" s="23">
        <f t="shared" ca="1" si="28"/>
        <v>5.1626415889135524</v>
      </c>
      <c r="H343" s="23">
        <f t="shared" si="29"/>
        <v>12</v>
      </c>
    </row>
    <row r="344" spans="2:8" x14ac:dyDescent="0.15">
      <c r="B344" s="23">
        <v>177.5</v>
      </c>
      <c r="C344" s="23">
        <f t="shared" si="24"/>
        <v>1115265.3920243764</v>
      </c>
      <c r="D344" s="23">
        <f t="shared" ca="1" si="25"/>
        <v>1.2521213511099443</v>
      </c>
      <c r="E344" s="23">
        <f t="shared" ca="1" si="26"/>
        <v>0.33515805606592441</v>
      </c>
      <c r="F344" s="23">
        <f t="shared" ca="1" si="27"/>
        <v>0.77148488069203136</v>
      </c>
      <c r="G344" s="23">
        <f t="shared" ca="1" si="28"/>
        <v>5.1577178451516472</v>
      </c>
      <c r="H344" s="23">
        <f t="shared" si="29"/>
        <v>12</v>
      </c>
    </row>
    <row r="345" spans="2:8" x14ac:dyDescent="0.15">
      <c r="B345" s="23">
        <v>178</v>
      </c>
      <c r="C345" s="23">
        <f t="shared" si="24"/>
        <v>1118406.9846779665</v>
      </c>
      <c r="D345" s="23">
        <f t="shared" ca="1" si="25"/>
        <v>1.2527762397140345</v>
      </c>
      <c r="E345" s="23">
        <f t="shared" ca="1" si="26"/>
        <v>0.3369751931605004</v>
      </c>
      <c r="F345" s="23">
        <f t="shared" ca="1" si="27"/>
        <v>0.7708286822090672</v>
      </c>
      <c r="G345" s="23">
        <f t="shared" ca="1" si="28"/>
        <v>5.1528205285484567</v>
      </c>
      <c r="H345" s="23">
        <f t="shared" si="29"/>
        <v>12</v>
      </c>
    </row>
    <row r="346" spans="2:8" x14ac:dyDescent="0.15">
      <c r="B346" s="23">
        <v>178.5</v>
      </c>
      <c r="C346" s="23">
        <f t="shared" si="24"/>
        <v>1121548.577331556</v>
      </c>
      <c r="D346" s="23">
        <f t="shared" ca="1" si="25"/>
        <v>1.2534256327638122</v>
      </c>
      <c r="E346" s="23">
        <f t="shared" ca="1" si="26"/>
        <v>0.33878988823265516</v>
      </c>
      <c r="F346" s="23">
        <f t="shared" ca="1" si="27"/>
        <v>0.77017597571455498</v>
      </c>
      <c r="G346" s="23">
        <f t="shared" ca="1" si="28"/>
        <v>5.1479492732262155</v>
      </c>
      <c r="H346" s="23">
        <f t="shared" si="29"/>
        <v>12</v>
      </c>
    </row>
    <row r="347" spans="2:8" x14ac:dyDescent="0.15">
      <c r="B347" s="23">
        <v>179</v>
      </c>
      <c r="C347" s="23">
        <f t="shared" si="24"/>
        <v>1124690.169985146</v>
      </c>
      <c r="D347" s="23">
        <f t="shared" ca="1" si="25"/>
        <v>1.254069591576281</v>
      </c>
      <c r="E347" s="23">
        <f t="shared" ca="1" si="26"/>
        <v>0.34060216174626434</v>
      </c>
      <c r="F347" s="23">
        <f t="shared" ca="1" si="27"/>
        <v>0.76952671300585096</v>
      </c>
      <c r="G347" s="23">
        <f t="shared" ca="1" si="28"/>
        <v>5.1431037194407114</v>
      </c>
      <c r="H347" s="23">
        <f t="shared" si="29"/>
        <v>12</v>
      </c>
    </row>
    <row r="348" spans="2:8" x14ac:dyDescent="0.15">
      <c r="B348" s="23">
        <v>179.5</v>
      </c>
      <c r="C348" s="23">
        <f t="shared" si="24"/>
        <v>1127831.7626387356</v>
      </c>
      <c r="D348" s="23">
        <f t="shared" ca="1" si="25"/>
        <v>1.2547081766156374</v>
      </c>
      <c r="E348" s="23">
        <f t="shared" ca="1" si="26"/>
        <v>0.34241203393719283</v>
      </c>
      <c r="F348" s="23">
        <f t="shared" ca="1" si="27"/>
        <v>0.76888084668589085</v>
      </c>
      <c r="G348" s="23">
        <f t="shared" ca="1" si="28"/>
        <v>5.1382835134599008</v>
      </c>
      <c r="H348" s="23">
        <f t="shared" si="29"/>
        <v>12</v>
      </c>
    </row>
    <row r="349" spans="2:8" x14ac:dyDescent="0.15">
      <c r="B349" s="23">
        <v>180</v>
      </c>
      <c r="C349" s="23">
        <f t="shared" si="24"/>
        <v>1130973.3552923256</v>
      </c>
      <c r="D349" s="23">
        <f t="shared" ca="1" si="25"/>
        <v>1.2553414475074658</v>
      </c>
      <c r="E349" s="23">
        <f t="shared" ca="1" si="26"/>
        <v>0.34421952481646334</v>
      </c>
      <c r="F349" s="23">
        <f t="shared" ca="1" si="27"/>
        <v>0.76823833014730225</v>
      </c>
      <c r="G349" s="23">
        <f t="shared" ca="1" si="28"/>
        <v>5.1334883074453401</v>
      </c>
      <c r="H349" s="23">
        <f t="shared" si="29"/>
        <v>12</v>
      </c>
    </row>
    <row r="350" spans="2:8" x14ac:dyDescent="0.15">
      <c r="B350" s="23">
        <v>180.5</v>
      </c>
      <c r="C350" s="23">
        <f t="shared" si="24"/>
        <v>1134114.9479459152</v>
      </c>
      <c r="D350" s="23">
        <f t="shared" ca="1" si="25"/>
        <v>1.2559694630526568</v>
      </c>
      <c r="E350" s="23">
        <f t="shared" ca="1" si="26"/>
        <v>0.34602465417336892</v>
      </c>
      <c r="F350" s="23">
        <f t="shared" ca="1" si="27"/>
        <v>0.76759911755688748</v>
      </c>
      <c r="G350" s="23">
        <f t="shared" ca="1" si="28"/>
        <v>5.1287177593363804</v>
      </c>
      <c r="H350" s="23">
        <f t="shared" si="29"/>
        <v>12</v>
      </c>
    </row>
    <row r="351" spans="2:8" x14ac:dyDescent="0.15">
      <c r="B351" s="23">
        <v>181</v>
      </c>
      <c r="C351" s="23">
        <f t="shared" si="24"/>
        <v>1137256.5405995052</v>
      </c>
      <c r="D351" s="23">
        <f t="shared" ca="1" si="25"/>
        <v>1.2565922812410575</v>
      </c>
      <c r="E351" s="23">
        <f t="shared" ca="1" si="26"/>
        <v>0.34782744157853746</v>
      </c>
      <c r="F351" s="23">
        <f t="shared" ca="1" si="27"/>
        <v>0.76696316384046448</v>
      </c>
      <c r="G351" s="23">
        <f t="shared" ca="1" si="28"/>
        <v>5.1239715327370279</v>
      </c>
      <c r="H351" s="23">
        <f t="shared" si="29"/>
        <v>12</v>
      </c>
    </row>
    <row r="352" spans="2:8" x14ac:dyDescent="0.15">
      <c r="B352" s="23">
        <v>181.5</v>
      </c>
      <c r="C352" s="23">
        <f t="shared" si="24"/>
        <v>1140398.133253095</v>
      </c>
      <c r="D352" s="23">
        <f t="shared" ca="1" si="25"/>
        <v>1.257209959264858</v>
      </c>
      <c r="E352" s="23">
        <f t="shared" ca="1" si="26"/>
        <v>0.34962790638694163</v>
      </c>
      <c r="F352" s="23">
        <f t="shared" ca="1" si="27"/>
        <v>0.76633042466805756</v>
      </c>
      <c r="G352" s="23">
        <f t="shared" ca="1" si="28"/>
        <v>5.1192492968054228</v>
      </c>
      <c r="H352" s="23">
        <f t="shared" si="29"/>
        <v>12</v>
      </c>
    </row>
    <row r="353" spans="2:8" x14ac:dyDescent="0.15">
      <c r="B353" s="23">
        <v>182</v>
      </c>
      <c r="C353" s="23">
        <f t="shared" si="24"/>
        <v>1143539.7259066848</v>
      </c>
      <c r="D353" s="23">
        <f t="shared" ca="1" si="25"/>
        <v>1.2578225535317229</v>
      </c>
      <c r="E353" s="23">
        <f t="shared" ca="1" si="26"/>
        <v>0.3514260677408626</v>
      </c>
      <c r="F353" s="23">
        <f t="shared" ca="1" si="27"/>
        <v>0.76570085643942565</v>
      </c>
      <c r="G353" s="23">
        <f t="shared" ca="1" si="28"/>
        <v>5.1145507261458354</v>
      </c>
      <c r="H353" s="23">
        <f t="shared" si="29"/>
        <v>12</v>
      </c>
    </row>
    <row r="354" spans="2:8" x14ac:dyDescent="0.15">
      <c r="B354" s="23">
        <v>182.5</v>
      </c>
      <c r="C354" s="23">
        <f t="shared" ref="C354:C417" si="30">2*PI()*B354*1000</f>
        <v>1146681.3185602746</v>
      </c>
      <c r="D354" s="23">
        <f t="shared" ref="D354:D417" ca="1" si="31">1+$E$14/$E$13*(1-$C$19^2/C354^2)</f>
        <v>1.2584301196776684</v>
      </c>
      <c r="E354" s="23">
        <f t="shared" ref="E354:E417" ca="1" si="32">$C$20*(C354/$C$19-$C$19/C354)</f>
        <v>0.35322194457280287</v>
      </c>
      <c r="F354" s="23">
        <f t="shared" ref="F354:F417" ca="1" si="33">(D354^2+E354^2)^0.5/(D354^2+E354^2)</f>
        <v>0.76507441626992545</v>
      </c>
      <c r="G354" s="23">
        <f t="shared" ref="G354:G417" ca="1" si="34">F354*$C$22/$C$12-$C$3</f>
        <v>5.1098755007031595</v>
      </c>
      <c r="H354" s="23">
        <f t="shared" ref="H354:H417" si="35">$C$2</f>
        <v>12</v>
      </c>
    </row>
    <row r="355" spans="2:8" x14ac:dyDescent="0.15">
      <c r="B355" s="23">
        <v>183</v>
      </c>
      <c r="C355" s="23">
        <f t="shared" si="30"/>
        <v>1149822.9112138643</v>
      </c>
      <c r="D355" s="23">
        <f t="shared" ca="1" si="31"/>
        <v>1.2590327125796954</v>
      </c>
      <c r="E355" s="23">
        <f t="shared" ca="1" si="32"/>
        <v>0.35501555560835246</v>
      </c>
      <c r="F355" s="23">
        <f t="shared" ca="1" si="33"/>
        <v>0.7644510619766931</v>
      </c>
      <c r="G355" s="23">
        <f t="shared" ca="1" si="34"/>
        <v>5.1052233056597833</v>
      </c>
      <c r="H355" s="23">
        <f t="shared" si="35"/>
        <v>12</v>
      </c>
    </row>
    <row r="356" spans="2:8" x14ac:dyDescent="0.15">
      <c r="B356" s="23">
        <v>183.5</v>
      </c>
      <c r="C356" s="23">
        <f t="shared" si="30"/>
        <v>1152964.5038674541</v>
      </c>
      <c r="D356" s="23">
        <f t="shared" ca="1" si="31"/>
        <v>1.2596303863681824</v>
      </c>
      <c r="E356" s="23">
        <f t="shared" ca="1" si="32"/>
        <v>0.35680691936900794</v>
      </c>
      <c r="F356" s="23">
        <f t="shared" ca="1" si="33"/>
        <v>0.76383075206514051</v>
      </c>
      <c r="G356" s="23">
        <f t="shared" ca="1" si="34"/>
        <v>5.1005938313348063</v>
      </c>
      <c r="H356" s="23">
        <f t="shared" si="35"/>
        <v>12</v>
      </c>
    </row>
    <row r="357" spans="2:8" x14ac:dyDescent="0.15">
      <c r="B357" s="23">
        <v>184</v>
      </c>
      <c r="C357" s="23">
        <f t="shared" si="30"/>
        <v>1156106.0965210439</v>
      </c>
      <c r="D357" s="23">
        <f t="shared" ca="1" si="31"/>
        <v>1.2602231944390407</v>
      </c>
      <c r="E357" s="23">
        <f t="shared" ca="1" si="32"/>
        <v>0.35859605417494483</v>
      </c>
      <c r="F357" s="23">
        <f t="shared" ca="1" si="33"/>
        <v>0.76321344571575878</v>
      </c>
      <c r="G357" s="23">
        <f t="shared" ca="1" si="34"/>
        <v>5.0959867730855608</v>
      </c>
      <c r="H357" s="23">
        <f t="shared" si="35"/>
        <v>12</v>
      </c>
    </row>
    <row r="358" spans="2:8" x14ac:dyDescent="0.15">
      <c r="B358" s="23">
        <v>184.5</v>
      </c>
      <c r="C358" s="23">
        <f t="shared" si="30"/>
        <v>1159247.6891746337</v>
      </c>
      <c r="D358" s="23">
        <f t="shared" ca="1" si="31"/>
        <v>1.2608111894656422</v>
      </c>
      <c r="E358" s="23">
        <f t="shared" ca="1" si="32"/>
        <v>0.36038297814774634</v>
      </c>
      <c r="F358" s="23">
        <f t="shared" ca="1" si="33"/>
        <v>0.76259910277121623</v>
      </c>
      <c r="G358" s="23">
        <f t="shared" ca="1" si="34"/>
        <v>5.0914018312113116</v>
      </c>
      <c r="H358" s="23">
        <f t="shared" si="35"/>
        <v>12</v>
      </c>
    </row>
    <row r="359" spans="2:8" x14ac:dyDescent="0.15">
      <c r="B359" s="23">
        <v>185</v>
      </c>
      <c r="C359" s="23">
        <f t="shared" si="30"/>
        <v>1162389.2818282233</v>
      </c>
      <c r="D359" s="23">
        <f t="shared" ca="1" si="31"/>
        <v>1.2613944234105192</v>
      </c>
      <c r="E359" s="23">
        <f t="shared" ca="1" si="32"/>
        <v>0.36216770921308633</v>
      </c>
      <c r="F359" s="23">
        <f t="shared" ca="1" si="33"/>
        <v>0.76198768372374892</v>
      </c>
      <c r="G359" s="23">
        <f t="shared" ca="1" si="34"/>
        <v>5.0868387108591531</v>
      </c>
      <c r="H359" s="23">
        <f t="shared" si="35"/>
        <v>12</v>
      </c>
    </row>
    <row r="360" spans="2:8" x14ac:dyDescent="0.15">
      <c r="B360" s="23">
        <v>185.5</v>
      </c>
      <c r="C360" s="23">
        <f t="shared" si="30"/>
        <v>1165530.8744818133</v>
      </c>
      <c r="D360" s="23">
        <f t="shared" ca="1" si="31"/>
        <v>1.261972947536846</v>
      </c>
      <c r="E360" s="23">
        <f t="shared" ca="1" si="32"/>
        <v>0.3639502651033707</v>
      </c>
      <c r="F360" s="23">
        <f t="shared" ca="1" si="33"/>
        <v>0.76137914970283138</v>
      </c>
      <c r="G360" s="23">
        <f t="shared" ca="1" si="34"/>
        <v>5.0822971219319975</v>
      </c>
      <c r="H360" s="23">
        <f t="shared" si="35"/>
        <v>12</v>
      </c>
    </row>
    <row r="361" spans="2:8" x14ac:dyDescent="0.15">
      <c r="B361" s="23">
        <v>186</v>
      </c>
      <c r="C361" s="23">
        <f t="shared" si="30"/>
        <v>1168672.4671354028</v>
      </c>
      <c r="D361" s="23">
        <f t="shared" ca="1" si="31"/>
        <v>1.2625468124197019</v>
      </c>
      <c r="E361" s="23">
        <f t="shared" ca="1" si="32"/>
        <v>0.36573066336033316</v>
      </c>
      <c r="F361" s="23">
        <f t="shared" ca="1" si="33"/>
        <v>0.7607734624631235</v>
      </c>
      <c r="G361" s="23">
        <f t="shared" ca="1" si="34"/>
        <v>5.0777767789986159</v>
      </c>
      <c r="H361" s="23">
        <f t="shared" si="35"/>
        <v>12</v>
      </c>
    </row>
    <row r="362" spans="2:8" x14ac:dyDescent="0.15">
      <c r="B362" s="23">
        <v>186.5</v>
      </c>
      <c r="C362" s="23">
        <f t="shared" si="30"/>
        <v>1171814.0597889929</v>
      </c>
      <c r="D362" s="23">
        <f t="shared" ca="1" si="31"/>
        <v>1.2631160679571274</v>
      </c>
      <c r="E362" s="23">
        <f t="shared" ca="1" si="32"/>
        <v>0.36750892133759328</v>
      </c>
      <c r="F362" s="23">
        <f t="shared" ca="1" si="33"/>
        <v>0.76017058437268425</v>
      </c>
      <c r="G362" s="23">
        <f t="shared" ca="1" si="34"/>
        <v>5.0732774012056785</v>
      </c>
      <c r="H362" s="23">
        <f t="shared" si="35"/>
        <v>12</v>
      </c>
    </row>
    <row r="363" spans="2:8" x14ac:dyDescent="0.15">
      <c r="B363" s="23">
        <v>187</v>
      </c>
      <c r="C363" s="23">
        <f t="shared" si="30"/>
        <v>1174955.6524425827</v>
      </c>
      <c r="D363" s="23">
        <f t="shared" ca="1" si="31"/>
        <v>1.263680763380969</v>
      </c>
      <c r="E363" s="23">
        <f t="shared" ca="1" si="32"/>
        <v>0.36928505620316987</v>
      </c>
      <c r="F363" s="23">
        <f t="shared" ca="1" si="33"/>
        <v>0.75957047840144765</v>
      </c>
      <c r="G363" s="23">
        <f t="shared" ca="1" si="34"/>
        <v>5.0687987121917448</v>
      </c>
      <c r="H363" s="23">
        <f t="shared" si="35"/>
        <v>12</v>
      </c>
    </row>
    <row r="364" spans="2:8" x14ac:dyDescent="0.15">
      <c r="B364" s="23">
        <v>187.5</v>
      </c>
      <c r="C364" s="23">
        <f t="shared" si="30"/>
        <v>1178097.2450961724</v>
      </c>
      <c r="D364" s="23">
        <f t="shared" ca="1" si="31"/>
        <v>1.2642409472675258</v>
      </c>
      <c r="E364" s="23">
        <f t="shared" ca="1" si="32"/>
        <v>0.3710590849419565</v>
      </c>
      <c r="F364" s="23">
        <f t="shared" ca="1" si="33"/>
        <v>0.75897310810995156</v>
      </c>
      <c r="G364" s="23">
        <f t="shared" ca="1" si="34"/>
        <v>5.0643404400031509</v>
      </c>
      <c r="H364" s="23">
        <f t="shared" si="35"/>
        <v>12</v>
      </c>
    </row>
    <row r="365" spans="2:8" x14ac:dyDescent="0.15">
      <c r="B365" s="23">
        <v>188</v>
      </c>
      <c r="C365" s="23">
        <f t="shared" si="30"/>
        <v>1181238.8377497622</v>
      </c>
      <c r="D365" s="23">
        <f t="shared" ca="1" si="31"/>
        <v>1.2647966675479949</v>
      </c>
      <c r="E365" s="23">
        <f t="shared" ca="1" si="32"/>
        <v>0.37283102435815618</v>
      </c>
      <c r="F365" s="23">
        <f t="shared" ca="1" si="33"/>
        <v>0.75837843763831558</v>
      </c>
      <c r="G365" s="23">
        <f t="shared" ca="1" si="34"/>
        <v>5.0599023170117423</v>
      </c>
      <c r="H365" s="23">
        <f t="shared" si="35"/>
        <v>12</v>
      </c>
    </row>
    <row r="366" spans="2:8" x14ac:dyDescent="0.15">
      <c r="B366" s="23">
        <v>188.5</v>
      </c>
      <c r="C366" s="23">
        <f t="shared" si="30"/>
        <v>1184380.430403352</v>
      </c>
      <c r="D366" s="23">
        <f t="shared" ca="1" si="31"/>
        <v>1.2653479715187255</v>
      </c>
      <c r="E366" s="23">
        <f t="shared" ca="1" si="32"/>
        <v>0.37460089107767824</v>
      </c>
      <c r="F366" s="23">
        <f t="shared" ca="1" si="33"/>
        <v>0.75778643169545989</v>
      </c>
      <c r="G366" s="23">
        <f t="shared" ca="1" si="34"/>
        <v>5.0554840798344189</v>
      </c>
      <c r="H366" s="23">
        <f t="shared" si="35"/>
        <v>12</v>
      </c>
    </row>
    <row r="367" spans="2:8" x14ac:dyDescent="0.15">
      <c r="B367" s="23">
        <v>189</v>
      </c>
      <c r="C367" s="23">
        <f t="shared" si="30"/>
        <v>1187522.0230569418</v>
      </c>
      <c r="D367" s="23">
        <f t="shared" ca="1" si="31"/>
        <v>1.2658949058512827</v>
      </c>
      <c r="E367" s="23">
        <f t="shared" ca="1" si="32"/>
        <v>0.37636870155049629</v>
      </c>
      <c r="F367" s="23">
        <f t="shared" ca="1" si="33"/>
        <v>0.75719705554855921</v>
      </c>
      <c r="G367" s="23">
        <f t="shared" ca="1" si="34"/>
        <v>5.051085469254426</v>
      </c>
      <c r="H367" s="23">
        <f t="shared" si="35"/>
        <v>12</v>
      </c>
    </row>
    <row r="368" spans="2:8" x14ac:dyDescent="0.15">
      <c r="B368" s="23">
        <v>189.5</v>
      </c>
      <c r="C368" s="23">
        <f t="shared" si="30"/>
        <v>1190663.6157105316</v>
      </c>
      <c r="D368" s="23">
        <f t="shared" ca="1" si="31"/>
        <v>1.2664375166023247</v>
      </c>
      <c r="E368" s="23">
        <f t="shared" ca="1" si="32"/>
        <v>0.37813447205296935</v>
      </c>
      <c r="F368" s="23">
        <f t="shared" ca="1" si="33"/>
        <v>0.75661027501272737</v>
      </c>
      <c r="G368" s="23">
        <f t="shared" ca="1" si="34"/>
        <v>5.0467062301443661</v>
      </c>
      <c r="H368" s="23">
        <f t="shared" si="35"/>
        <v>12</v>
      </c>
    </row>
    <row r="369" spans="2:8" x14ac:dyDescent="0.15">
      <c r="B369" s="23">
        <v>190</v>
      </c>
      <c r="C369" s="23">
        <f t="shared" si="30"/>
        <v>1193805.2083641214</v>
      </c>
      <c r="D369" s="23">
        <f t="shared" ca="1" si="31"/>
        <v>1.2669758492232999</v>
      </c>
      <c r="E369" s="23">
        <f t="shared" ca="1" si="32"/>
        <v>0.37989821869012647</v>
      </c>
      <c r="F369" s="23">
        <f t="shared" ca="1" si="33"/>
        <v>0.75602605644092413</v>
      </c>
      <c r="G369" s="23">
        <f t="shared" ca="1" si="34"/>
        <v>5.0423461113908745</v>
      </c>
      <c r="H369" s="23">
        <f t="shared" si="35"/>
        <v>12</v>
      </c>
    </row>
    <row r="370" spans="2:8" x14ac:dyDescent="0.15">
      <c r="B370" s="23">
        <v>190.5</v>
      </c>
      <c r="C370" s="23">
        <f t="shared" si="30"/>
        <v>1196946.8010177112</v>
      </c>
      <c r="D370" s="23">
        <f t="shared" ca="1" si="31"/>
        <v>1.2675099485699644</v>
      </c>
      <c r="E370" s="23">
        <f t="shared" ca="1" si="32"/>
        <v>0.38165995739791514</v>
      </c>
      <c r="F370" s="23">
        <f t="shared" ca="1" si="33"/>
        <v>0.75544436671408144</v>
      </c>
      <c r="G370" s="23">
        <f t="shared" ca="1" si="34"/>
        <v>5.0380048658209295</v>
      </c>
      <c r="H370" s="23">
        <f t="shared" si="35"/>
        <v>12</v>
      </c>
    </row>
    <row r="371" spans="2:8" x14ac:dyDescent="0.15">
      <c r="B371" s="23">
        <v>191</v>
      </c>
      <c r="C371" s="23">
        <f t="shared" si="30"/>
        <v>1200088.393671301</v>
      </c>
      <c r="D371" s="23">
        <f t="shared" ca="1" si="31"/>
        <v>1.2680398589117265</v>
      </c>
      <c r="E371" s="23">
        <f t="shared" ca="1" si="32"/>
        <v>0.38341970394541408</v>
      </c>
      <c r="F371" s="23">
        <f t="shared" ca="1" si="33"/>
        <v>0.75486517323144164</v>
      </c>
      <c r="G371" s="23">
        <f t="shared" ca="1" si="34"/>
        <v>5.033682250129746</v>
      </c>
      <c r="H371" s="23">
        <f t="shared" si="35"/>
        <v>12</v>
      </c>
    </row>
    <row r="372" spans="2:8" x14ac:dyDescent="0.15">
      <c r="B372" s="23">
        <v>191.5</v>
      </c>
      <c r="C372" s="23">
        <f t="shared" si="30"/>
        <v>1203229.9863248907</v>
      </c>
      <c r="D372" s="23">
        <f t="shared" ca="1" si="31"/>
        <v>1.2685656239408212</v>
      </c>
      <c r="E372" s="23">
        <f t="shared" ca="1" si="32"/>
        <v>0.38517747393701207</v>
      </c>
      <c r="F372" s="23">
        <f t="shared" ca="1" si="33"/>
        <v>0.7542884439011035</v>
      </c>
      <c r="G372" s="23">
        <f t="shared" ca="1" si="34"/>
        <v>5.0293780248102147</v>
      </c>
      <c r="H372" s="23">
        <f t="shared" si="35"/>
        <v>12</v>
      </c>
    </row>
    <row r="373" spans="2:8" x14ac:dyDescent="0.15">
      <c r="B373" s="23">
        <v>192</v>
      </c>
      <c r="C373" s="23">
        <f t="shared" si="30"/>
        <v>1206371.5789784805</v>
      </c>
      <c r="D373" s="23">
        <f t="shared" ca="1" si="31"/>
        <v>1.269087286781315</v>
      </c>
      <c r="E373" s="23">
        <f t="shared" ca="1" si="32"/>
        <v>0.38693328281455186</v>
      </c>
      <c r="F373" s="23">
        <f t="shared" ca="1" si="33"/>
        <v>0.75371414713076901</v>
      </c>
      <c r="G373" s="23">
        <f t="shared" ca="1" si="34"/>
        <v>5.0250919540838481</v>
      </c>
      <c r="H373" s="23">
        <f t="shared" si="35"/>
        <v>12</v>
      </c>
    </row>
    <row r="374" spans="2:8" x14ac:dyDescent="0.15">
      <c r="B374" s="23">
        <v>192.5</v>
      </c>
      <c r="C374" s="23">
        <f t="shared" si="30"/>
        <v>1209513.1716320706</v>
      </c>
      <c r="D374" s="23">
        <f t="shared" ca="1" si="31"/>
        <v>1.26960488999795</v>
      </c>
      <c r="E374" s="23">
        <f t="shared" ca="1" si="32"/>
        <v>0.38868714585944208</v>
      </c>
      <c r="F374" s="23">
        <f t="shared" ca="1" si="33"/>
        <v>0.75314225181869143</v>
      </c>
      <c r="G374" s="23">
        <f t="shared" ca="1" si="34"/>
        <v>5.020823805833226</v>
      </c>
      <c r="H374" s="23">
        <f t="shared" si="35"/>
        <v>12</v>
      </c>
    </row>
    <row r="375" spans="2:8" x14ac:dyDescent="0.15">
      <c r="B375" s="23">
        <v>193</v>
      </c>
      <c r="C375" s="23">
        <f t="shared" si="30"/>
        <v>1212654.7642856601</v>
      </c>
      <c r="D375" s="23">
        <f t="shared" ca="1" si="31"/>
        <v>1.2701184756048272</v>
      </c>
      <c r="E375" s="23">
        <f t="shared" ca="1" si="32"/>
        <v>0.39043907819473389</v>
      </c>
      <c r="F375" s="23">
        <f t="shared" ca="1" si="33"/>
        <v>0.75257272734480996</v>
      </c>
      <c r="G375" s="23">
        <f t="shared" ca="1" si="34"/>
        <v>5.0165733515358246</v>
      </c>
      <c r="H375" s="23">
        <f t="shared" si="35"/>
        <v>12</v>
      </c>
    </row>
    <row r="376" spans="2:8" x14ac:dyDescent="0.15">
      <c r="B376" s="23">
        <v>193.5</v>
      </c>
      <c r="C376" s="23">
        <f t="shared" si="30"/>
        <v>1215796.3569392499</v>
      </c>
      <c r="D376" s="23">
        <f t="shared" ca="1" si="31"/>
        <v>1.2706280850739313</v>
      </c>
      <c r="E376" s="23">
        <f t="shared" ca="1" si="32"/>
        <v>0.3921890947871689</v>
      </c>
      <c r="F376" s="23">
        <f t="shared" ca="1" si="33"/>
        <v>0.75200554356207727</v>
      </c>
      <c r="G376" s="23">
        <f t="shared" ca="1" si="34"/>
        <v>5.0123403661992985</v>
      </c>
      <c r="H376" s="23">
        <f t="shared" si="35"/>
        <v>12</v>
      </c>
    </row>
    <row r="377" spans="2:8" x14ac:dyDescent="0.15">
      <c r="B377" s="23">
        <v>194</v>
      </c>
      <c r="C377" s="23">
        <f t="shared" si="30"/>
        <v>1218937.9495928397</v>
      </c>
      <c r="D377" s="23">
        <f t="shared" ca="1" si="31"/>
        <v>1.2711337593435046</v>
      </c>
      <c r="E377" s="23">
        <f t="shared" ca="1" si="32"/>
        <v>0.3939372104491915</v>
      </c>
      <c r="F377" s="23">
        <f t="shared" ca="1" si="33"/>
        <v>0.75144067078796728</v>
      </c>
      <c r="G377" s="23">
        <f t="shared" ca="1" si="34"/>
        <v>5.008124628298102</v>
      </c>
      <c r="H377" s="23">
        <f t="shared" si="35"/>
        <v>12</v>
      </c>
    </row>
    <row r="378" spans="2:8" x14ac:dyDescent="0.15">
      <c r="B378" s="23">
        <v>194.5</v>
      </c>
      <c r="C378" s="23">
        <f t="shared" si="30"/>
        <v>1222079.5422464295</v>
      </c>
      <c r="D378" s="23">
        <f t="shared" ca="1" si="31"/>
        <v>1.2716355388262672</v>
      </c>
      <c r="E378" s="23">
        <f t="shared" ca="1" si="32"/>
        <v>0.39568343984093357</v>
      </c>
      <c r="F378" s="23">
        <f t="shared" ca="1" si="33"/>
        <v>0.75087807979616206</v>
      </c>
      <c r="G378" s="23">
        <f t="shared" ca="1" si="34"/>
        <v>5.0039259197114436</v>
      </c>
      <c r="H378" s="23">
        <f t="shared" si="35"/>
        <v>12</v>
      </c>
    </row>
    <row r="379" spans="2:8" x14ac:dyDescent="0.15">
      <c r="B379" s="23">
        <v>195</v>
      </c>
      <c r="C379" s="23">
        <f t="shared" si="30"/>
        <v>1225221.1349000193</v>
      </c>
      <c r="D379" s="23">
        <f t="shared" ca="1" si="31"/>
        <v>1.2721334634174934</v>
      </c>
      <c r="E379" s="23">
        <f t="shared" ca="1" si="32"/>
        <v>0.39742779747216656</v>
      </c>
      <c r="F379" s="23">
        <f t="shared" ca="1" si="33"/>
        <v>0.75031774180841437</v>
      </c>
      <c r="G379" s="23">
        <f t="shared" ca="1" si="34"/>
        <v>4.999744025662558</v>
      </c>
      <c r="H379" s="23">
        <f t="shared" si="35"/>
        <v>12</v>
      </c>
    </row>
    <row r="380" spans="2:8" x14ac:dyDescent="0.15">
      <c r="B380" s="23">
        <v>195.5</v>
      </c>
      <c r="C380" s="23">
        <f t="shared" si="30"/>
        <v>1228362.7275536091</v>
      </c>
      <c r="D380" s="23">
        <f t="shared" ca="1" si="31"/>
        <v>1.2726275725029403</v>
      </c>
      <c r="E380" s="23">
        <f t="shared" ca="1" si="32"/>
        <v>0.39917029770422413</v>
      </c>
      <c r="F380" s="23">
        <f t="shared" ca="1" si="33"/>
        <v>0.74975962848657818</v>
      </c>
      <c r="G380" s="23">
        <f t="shared" ca="1" si="34"/>
        <v>4.9955787346592269</v>
      </c>
      <c r="H380" s="23">
        <f t="shared" si="35"/>
        <v>12</v>
      </c>
    </row>
    <row r="381" spans="2:8" x14ac:dyDescent="0.15">
      <c r="B381" s="23">
        <v>196</v>
      </c>
      <c r="C381" s="23">
        <f t="shared" si="30"/>
        <v>1231504.3202071988</v>
      </c>
      <c r="D381" s="23">
        <f t="shared" ca="1" si="31"/>
        <v>1.2731179049666377</v>
      </c>
      <c r="E381" s="23">
        <f t="shared" ca="1" si="32"/>
        <v>0.40091095475189598</v>
      </c>
      <c r="F381" s="23">
        <f t="shared" ca="1" si="33"/>
        <v>0.7492037119248065</v>
      </c>
      <c r="G381" s="23">
        <f t="shared" ca="1" si="34"/>
        <v>4.9914298384355478</v>
      </c>
      <c r="H381" s="23">
        <f t="shared" si="35"/>
        <v>12</v>
      </c>
    </row>
    <row r="382" spans="2:8" x14ac:dyDescent="0.15">
      <c r="B382" s="23">
        <v>196.5</v>
      </c>
      <c r="C382" s="23">
        <f t="shared" si="30"/>
        <v>1234645.9128607886</v>
      </c>
      <c r="D382" s="23">
        <f t="shared" ca="1" si="31"/>
        <v>1.2736044991985376</v>
      </c>
      <c r="E382" s="23">
        <f t="shared" ca="1" si="32"/>
        <v>0.40264978268529189</v>
      </c>
      <c r="F382" s="23">
        <f t="shared" ca="1" si="33"/>
        <v>0.74864996464191147</v>
      </c>
      <c r="G382" s="23">
        <f t="shared" ca="1" si="34"/>
        <v>4.9872971318949233</v>
      </c>
      <c r="H382" s="23">
        <f t="shared" si="35"/>
        <v>12</v>
      </c>
    </row>
    <row r="383" spans="2:8" x14ac:dyDescent="0.15">
      <c r="B383" s="23">
        <v>197</v>
      </c>
      <c r="C383" s="23">
        <f t="shared" si="30"/>
        <v>1237787.5055143784</v>
      </c>
      <c r="D383" s="23">
        <f t="shared" ca="1" si="31"/>
        <v>1.2740873931020289</v>
      </c>
      <c r="E383" s="23">
        <f t="shared" ca="1" si="32"/>
        <v>0.40438679543167805</v>
      </c>
      <c r="F383" s="23">
        <f t="shared" ca="1" si="33"/>
        <v>0.74809835957388116</v>
      </c>
      <c r="G383" s="23">
        <f t="shared" ca="1" si="34"/>
        <v>4.983180413054205</v>
      </c>
      <c r="H383" s="23">
        <f t="shared" si="35"/>
        <v>12</v>
      </c>
    </row>
    <row r="384" spans="2:8" x14ac:dyDescent="0.15">
      <c r="B384" s="23">
        <v>197.5</v>
      </c>
      <c r="C384" s="23">
        <f t="shared" si="30"/>
        <v>1240929.0981679682</v>
      </c>
      <c r="D384" s="23">
        <f t="shared" ca="1" si="31"/>
        <v>1.2745666241013192</v>
      </c>
      <c r="E384" s="23">
        <f t="shared" ca="1" si="32"/>
        <v>0.40612200677728472</v>
      </c>
      <c r="F384" s="23">
        <f t="shared" ca="1" si="33"/>
        <v>0.74754887006655257</v>
      </c>
      <c r="G384" s="23">
        <f t="shared" ca="1" si="34"/>
        <v>4.9790794829890155</v>
      </c>
      <c r="H384" s="23">
        <f t="shared" si="35"/>
        <v>12</v>
      </c>
    </row>
    <row r="385" spans="2:8" x14ac:dyDescent="0.15">
      <c r="B385" s="23">
        <v>198</v>
      </c>
      <c r="C385" s="23">
        <f t="shared" si="30"/>
        <v>1244070.6908215582</v>
      </c>
      <c r="D385" s="23">
        <f t="shared" ca="1" si="31"/>
        <v>1.2750422291486849</v>
      </c>
      <c r="E385" s="23">
        <f t="shared" ca="1" si="32"/>
        <v>0.40785543036908772</v>
      </c>
      <c r="F385" s="23">
        <f t="shared" ca="1" si="33"/>
        <v>0.74700146986843352</v>
      </c>
      <c r="G385" s="23">
        <f t="shared" ca="1" si="34"/>
        <v>4.9749941457801743</v>
      </c>
      <c r="H385" s="23">
        <f t="shared" si="35"/>
        <v>12</v>
      </c>
    </row>
    <row r="386" spans="2:8" x14ac:dyDescent="0.15">
      <c r="B386" s="23">
        <v>198.5</v>
      </c>
      <c r="C386" s="23">
        <f t="shared" si="30"/>
        <v>1247212.2834751478</v>
      </c>
      <c r="D386" s="23">
        <f t="shared" ca="1" si="31"/>
        <v>1.2755142447315964</v>
      </c>
      <c r="E386" s="23">
        <f t="shared" ca="1" si="32"/>
        <v>0.40958707971656122</v>
      </c>
      <c r="F386" s="23">
        <f t="shared" ca="1" si="33"/>
        <v>0.74645613312367276</v>
      </c>
      <c r="G386" s="23">
        <f t="shared" ca="1" si="34"/>
        <v>4.9709242084612351</v>
      </c>
      <c r="H386" s="23">
        <f t="shared" si="35"/>
        <v>12</v>
      </c>
    </row>
    <row r="387" spans="2:8" x14ac:dyDescent="0.15">
      <c r="B387" s="23">
        <v>199</v>
      </c>
      <c r="C387" s="23">
        <f t="shared" si="30"/>
        <v>1250353.8761287378</v>
      </c>
      <c r="D387" s="23">
        <f t="shared" ca="1" si="31"/>
        <v>1.2759827068797143</v>
      </c>
      <c r="E387" s="23">
        <f t="shared" ca="1" si="32"/>
        <v>0.4113169681934068</v>
      </c>
      <c r="F387" s="23">
        <f t="shared" ca="1" si="33"/>
        <v>0.74591283436517331</v>
      </c>
      <c r="G387" s="23">
        <f t="shared" ca="1" si="34"/>
        <v>4.9668694809670875</v>
      </c>
      <c r="H387" s="23">
        <f t="shared" si="35"/>
        <v>12</v>
      </c>
    </row>
    <row r="388" spans="2:8" x14ac:dyDescent="0.15">
      <c r="B388" s="23">
        <v>199.5</v>
      </c>
      <c r="C388" s="23">
        <f t="shared" si="30"/>
        <v>1253495.4687823274</v>
      </c>
      <c r="D388" s="23">
        <f t="shared" ca="1" si="31"/>
        <v>1.2764476511717671</v>
      </c>
      <c r="E388" s="23">
        <f t="shared" ca="1" si="32"/>
        <v>0.41304510903925268</v>
      </c>
      <c r="F388" s="23">
        <f t="shared" ca="1" si="33"/>
        <v>0.74537154850784582</v>
      </c>
      <c r="G388" s="23">
        <f t="shared" ca="1" si="34"/>
        <v>4.9628297760836064</v>
      </c>
      <c r="H388" s="23">
        <f t="shared" si="35"/>
        <v>12</v>
      </c>
    </row>
    <row r="389" spans="2:8" x14ac:dyDescent="0.15">
      <c r="B389" s="23">
        <v>200</v>
      </c>
      <c r="C389" s="23">
        <f t="shared" si="30"/>
        <v>1256637.0614359174</v>
      </c>
      <c r="D389" s="23">
        <f t="shared" ca="1" si="31"/>
        <v>1.2769091127423053</v>
      </c>
      <c r="E389" s="23">
        <f t="shared" ca="1" si="32"/>
        <v>0.41477151536133183</v>
      </c>
      <c r="F389" s="23">
        <f t="shared" ca="1" si="33"/>
        <v>0.74483225084199911</v>
      </c>
      <c r="G389" s="23">
        <f t="shared" ca="1" si="34"/>
        <v>4.9588049093983271</v>
      </c>
      <c r="H389" s="23">
        <f t="shared" si="35"/>
        <v>12</v>
      </c>
    </row>
    <row r="390" spans="2:8" x14ac:dyDescent="0.15">
      <c r="B390" s="23">
        <v>200.5</v>
      </c>
      <c r="C390" s="23">
        <f t="shared" si="30"/>
        <v>1259778.6540895069</v>
      </c>
      <c r="D390" s="23">
        <f t="shared" ca="1" si="31"/>
        <v>1.2773671262883397</v>
      </c>
      <c r="E390" s="23">
        <f t="shared" ca="1" si="32"/>
        <v>0.41649620013613076</v>
      </c>
      <c r="F390" s="23">
        <f t="shared" ca="1" si="33"/>
        <v>0.74429491702686534</v>
      </c>
      <c r="G390" s="23">
        <f t="shared" ca="1" si="34"/>
        <v>4.9547946992521172</v>
      </c>
      <c r="H390" s="23">
        <f t="shared" si="35"/>
        <v>12</v>
      </c>
    </row>
    <row r="391" spans="2:8" x14ac:dyDescent="0.15">
      <c r="B391" s="23">
        <v>201</v>
      </c>
      <c r="C391" s="23">
        <f t="shared" si="30"/>
        <v>1262920.246743097</v>
      </c>
      <c r="D391" s="23">
        <f t="shared" ca="1" si="31"/>
        <v>1.2778217260758638</v>
      </c>
      <c r="E391" s="23">
        <f t="shared" ca="1" si="32"/>
        <v>0.41821917621101778</v>
      </c>
      <c r="F391" s="23">
        <f t="shared" ca="1" si="33"/>
        <v>0.74375952308425319</v>
      </c>
      <c r="G391" s="23">
        <f t="shared" ca="1" si="34"/>
        <v>4.9507989666918117</v>
      </c>
      <c r="H391" s="23">
        <f t="shared" si="35"/>
        <v>12</v>
      </c>
    </row>
    <row r="392" spans="2:8" x14ac:dyDescent="0.15">
      <c r="B392" s="23">
        <v>201.5</v>
      </c>
      <c r="C392" s="23">
        <f t="shared" si="30"/>
        <v>1266061.8393966865</v>
      </c>
      <c r="D392" s="23">
        <f t="shared" ca="1" si="31"/>
        <v>1.2782729459462627</v>
      </c>
      <c r="E392" s="23">
        <f t="shared" ca="1" si="32"/>
        <v>0.41994045630584292</v>
      </c>
      <c r="F392" s="23">
        <f t="shared" ca="1" si="33"/>
        <v>0.74322604539233128</v>
      </c>
      <c r="G392" s="23">
        <f t="shared" ca="1" si="34"/>
        <v>4.9468175354238211</v>
      </c>
      <c r="H392" s="23">
        <f t="shared" si="35"/>
        <v>12</v>
      </c>
    </row>
    <row r="393" spans="2:8" x14ac:dyDescent="0.15">
      <c r="B393" s="23">
        <v>202</v>
      </c>
      <c r="C393" s="23">
        <f t="shared" si="30"/>
        <v>1269203.4320502765</v>
      </c>
      <c r="D393" s="23">
        <f t="shared" ca="1" si="31"/>
        <v>1.2787208193226118</v>
      </c>
      <c r="E393" s="23">
        <f t="shared" ca="1" si="32"/>
        <v>0.42166005301451787</v>
      </c>
      <c r="F393" s="23">
        <f t="shared" ca="1" si="33"/>
        <v>0.74269446067953515</v>
      </c>
      <c r="G393" s="23">
        <f t="shared" ca="1" si="34"/>
        <v>4.942850231768654</v>
      </c>
      <c r="H393" s="23">
        <f t="shared" si="35"/>
        <v>12</v>
      </c>
    </row>
    <row r="394" spans="2:8" x14ac:dyDescent="0.15">
      <c r="B394" s="23">
        <v>202.5</v>
      </c>
      <c r="C394" s="23">
        <f t="shared" si="30"/>
        <v>1272345.0247038661</v>
      </c>
      <c r="D394" s="23">
        <f t="shared" ca="1" si="31"/>
        <v>1.2791653792158655</v>
      </c>
      <c r="E394" s="23">
        <f t="shared" ca="1" si="32"/>
        <v>0.4233779788065693</v>
      </c>
      <c r="F394" s="23">
        <f t="shared" ca="1" si="33"/>
        <v>0.74216474601859583</v>
      </c>
      <c r="G394" s="23">
        <f t="shared" ca="1" si="34"/>
        <v>4.9388968846163506</v>
      </c>
      <c r="H394" s="23">
        <f t="shared" si="35"/>
        <v>12</v>
      </c>
    </row>
    <row r="395" spans="2:8" x14ac:dyDescent="0.15">
      <c r="B395" s="23">
        <v>203</v>
      </c>
      <c r="C395" s="23">
        <f t="shared" si="30"/>
        <v>1275486.6173574559</v>
      </c>
      <c r="D395" s="23">
        <f t="shared" ca="1" si="31"/>
        <v>1.2796066582309409</v>
      </c>
      <c r="E395" s="23">
        <f t="shared" ca="1" si="32"/>
        <v>0.42509424602867202</v>
      </c>
      <c r="F395" s="23">
        <f t="shared" ca="1" si="33"/>
        <v>0.74163687882068718</v>
      </c>
      <c r="G395" s="23">
        <f t="shared" ca="1" si="34"/>
        <v>4.9349573253828085</v>
      </c>
      <c r="H395" s="23">
        <f t="shared" si="35"/>
        <v>12</v>
      </c>
    </row>
    <row r="396" spans="2:8" x14ac:dyDescent="0.15">
      <c r="B396" s="23">
        <v>203.5</v>
      </c>
      <c r="C396" s="23">
        <f t="shared" si="30"/>
        <v>1278628.2100110459</v>
      </c>
      <c r="D396" s="23">
        <f t="shared" ca="1" si="31"/>
        <v>1.2800446885726964</v>
      </c>
      <c r="E396" s="23">
        <f t="shared" ca="1" si="32"/>
        <v>0.4268088669061576</v>
      </c>
      <c r="F396" s="23">
        <f t="shared" ca="1" si="33"/>
        <v>0.74111083682968959</v>
      </c>
      <c r="G396" s="23">
        <f t="shared" ca="1" si="34"/>
        <v>4.9310313879669652</v>
      </c>
      <c r="H396" s="23">
        <f t="shared" si="35"/>
        <v>12</v>
      </c>
    </row>
    <row r="397" spans="2:8" x14ac:dyDescent="0.15">
      <c r="B397" s="23">
        <v>204</v>
      </c>
      <c r="C397" s="23">
        <f t="shared" si="30"/>
        <v>1281769.8026646355</v>
      </c>
      <c r="D397" s="23">
        <f t="shared" ca="1" si="31"/>
        <v>1.2804795020518061</v>
      </c>
      <c r="E397" s="23">
        <f t="shared" ca="1" si="32"/>
        <v>0.42852185354450051</v>
      </c>
      <c r="F397" s="23">
        <f t="shared" ca="1" si="33"/>
        <v>0.74058659811656857</v>
      </c>
      <c r="G397" s="23">
        <f t="shared" ca="1" si="34"/>
        <v>4.9271189087088514</v>
      </c>
      <c r="H397" s="23">
        <f t="shared" si="35"/>
        <v>12</v>
      </c>
    </row>
    <row r="398" spans="2:8" x14ac:dyDescent="0.15">
      <c r="B398" s="23">
        <v>204.5</v>
      </c>
      <c r="C398" s="23">
        <f t="shared" si="30"/>
        <v>1284911.3953182255</v>
      </c>
      <c r="D398" s="23">
        <f t="shared" ca="1" si="31"/>
        <v>1.2809111300905378</v>
      </c>
      <c r="E398" s="23">
        <f t="shared" ca="1" si="32"/>
        <v>0.43023321793078562</v>
      </c>
      <c r="F398" s="23">
        <f t="shared" ca="1" si="33"/>
        <v>0.74006414107386054</v>
      </c>
      <c r="G398" s="23">
        <f t="shared" ca="1" si="34"/>
        <v>4.9232197263484316</v>
      </c>
      <c r="H398" s="23">
        <f t="shared" si="35"/>
        <v>12</v>
      </c>
    </row>
    <row r="399" spans="2:8" x14ac:dyDescent="0.15">
      <c r="B399" s="23">
        <v>205</v>
      </c>
      <c r="C399" s="23">
        <f t="shared" si="30"/>
        <v>1288052.987971815</v>
      </c>
      <c r="D399" s="23">
        <f t="shared" ca="1" si="31"/>
        <v>1.2813396037284281</v>
      </c>
      <c r="E399" s="23">
        <f t="shared" ca="1" si="32"/>
        <v>0.43194297193514924</v>
      </c>
      <c r="F399" s="23">
        <f t="shared" ca="1" si="33"/>
        <v>0.73954344441027187</v>
      </c>
      <c r="G399" s="23">
        <f t="shared" ca="1" si="34"/>
        <v>4.9193336819852984</v>
      </c>
      <c r="H399" s="23">
        <f t="shared" si="35"/>
        <v>12</v>
      </c>
    </row>
    <row r="400" spans="2:8" x14ac:dyDescent="0.15">
      <c r="B400" s="23">
        <v>205.5</v>
      </c>
      <c r="C400" s="23">
        <f t="shared" si="30"/>
        <v>1291194.5806254051</v>
      </c>
      <c r="D400" s="23">
        <f t="shared" ca="1" si="31"/>
        <v>1.2817649536278641</v>
      </c>
      <c r="E400" s="23">
        <f t="shared" ca="1" si="32"/>
        <v>0.43365112731220468</v>
      </c>
      <c r="F400" s="23">
        <f t="shared" ca="1" si="33"/>
        <v>0.73902448714538005</v>
      </c>
      <c r="G400" s="23">
        <f t="shared" ca="1" si="34"/>
        <v>4.9154606190391279</v>
      </c>
      <c r="H400" s="23">
        <f t="shared" si="35"/>
        <v>12</v>
      </c>
    </row>
    <row r="401" spans="2:8" x14ac:dyDescent="0.15">
      <c r="B401" s="23">
        <v>206</v>
      </c>
      <c r="C401" s="23">
        <f t="shared" si="30"/>
        <v>1294336.1732789946</v>
      </c>
      <c r="D401" s="23">
        <f t="shared" ca="1" si="31"/>
        <v>1.2821872100795679</v>
      </c>
      <c r="E401" s="23">
        <f t="shared" ca="1" si="32"/>
        <v>0.43535769570244132</v>
      </c>
      <c r="F401" s="23">
        <f t="shared" ca="1" si="33"/>
        <v>0.73850724860444028</v>
      </c>
      <c r="G401" s="23">
        <f t="shared" ca="1" si="34"/>
        <v>4.911600383210919</v>
      </c>
      <c r="H401" s="23">
        <f t="shared" si="35"/>
        <v>12</v>
      </c>
    </row>
    <row r="402" spans="2:8" x14ac:dyDescent="0.15">
      <c r="B402" s="23">
        <v>206.5</v>
      </c>
      <c r="C402" s="23">
        <f t="shared" si="30"/>
        <v>1297477.7659325846</v>
      </c>
      <c r="D402" s="23">
        <f t="shared" ca="1" si="31"/>
        <v>1.2826064030079913</v>
      </c>
      <c r="E402" s="23">
        <f t="shared" ca="1" si="32"/>
        <v>0.43706268863360898</v>
      </c>
      <c r="F402" s="23">
        <f t="shared" ca="1" si="33"/>
        <v>0.73799170841329265</v>
      </c>
      <c r="G402" s="23">
        <f t="shared" ca="1" si="34"/>
        <v>4.9077528224449827</v>
      </c>
      <c r="H402" s="23">
        <f t="shared" si="35"/>
        <v>12</v>
      </c>
    </row>
    <row r="403" spans="2:8" x14ac:dyDescent="0.15">
      <c r="B403" s="23">
        <v>207</v>
      </c>
      <c r="C403" s="23">
        <f t="shared" si="30"/>
        <v>1300619.3585861742</v>
      </c>
      <c r="D403" s="23">
        <f t="shared" ca="1" si="31"/>
        <v>1.283022561976616</v>
      </c>
      <c r="E403" s="23">
        <f t="shared" ca="1" si="32"/>
        <v>0.43876611752207739</v>
      </c>
      <c r="F403" s="23">
        <f t="shared" ca="1" si="33"/>
        <v>0.73747784649336778</v>
      </c>
      <c r="G403" s="23">
        <f t="shared" ca="1" si="34"/>
        <v>4.9039177868916726</v>
      </c>
      <c r="H403" s="23">
        <f t="shared" si="35"/>
        <v>12</v>
      </c>
    </row>
    <row r="404" spans="2:8" x14ac:dyDescent="0.15">
      <c r="B404" s="23">
        <v>207.5</v>
      </c>
      <c r="C404" s="23">
        <f t="shared" si="30"/>
        <v>1303760.9512397642</v>
      </c>
      <c r="D404" s="23">
        <f t="shared" ca="1" si="31"/>
        <v>1.2834357161931671</v>
      </c>
      <c r="E404" s="23">
        <f t="shared" ca="1" si="32"/>
        <v>0.44046799367417971</v>
      </c>
      <c r="F404" s="23">
        <f t="shared" ca="1" si="33"/>
        <v>0.73696564305679113</v>
      </c>
      <c r="G404" s="23">
        <f t="shared" ca="1" si="34"/>
        <v>4.9000951288708441</v>
      </c>
      <c r="H404" s="23">
        <f t="shared" si="35"/>
        <v>12</v>
      </c>
    </row>
    <row r="405" spans="2:8" x14ac:dyDescent="0.15">
      <c r="B405" s="23">
        <v>208</v>
      </c>
      <c r="C405" s="23">
        <f t="shared" si="30"/>
        <v>1306902.543893354</v>
      </c>
      <c r="D405" s="23">
        <f t="shared" ca="1" si="31"/>
        <v>1.2838458945147377</v>
      </c>
      <c r="E405" s="23">
        <f t="shared" ca="1" si="32"/>
        <v>0.44216832828753355</v>
      </c>
      <c r="F405" s="23">
        <f t="shared" ca="1" si="33"/>
        <v>0.73645507860157933</v>
      </c>
      <c r="G405" s="23">
        <f t="shared" ca="1" si="34"/>
        <v>4.8962847028360059</v>
      </c>
      <c r="H405" s="23">
        <f t="shared" si="35"/>
        <v>12</v>
      </c>
    </row>
    <row r="406" spans="2:8" x14ac:dyDescent="0.15">
      <c r="B406" s="23">
        <v>208.5</v>
      </c>
      <c r="C406" s="23">
        <f t="shared" si="30"/>
        <v>1310044.1365469438</v>
      </c>
      <c r="D406" s="23">
        <f t="shared" ca="1" si="31"/>
        <v>1.284253125452828</v>
      </c>
      <c r="E406" s="23">
        <f t="shared" ca="1" si="32"/>
        <v>0.44386713245234599</v>
      </c>
      <c r="F406" s="23">
        <f t="shared" ca="1" si="33"/>
        <v>0.7359461339069302</v>
      </c>
      <c r="G406" s="23">
        <f t="shared" ca="1" si="34"/>
        <v>4.8924863653391668</v>
      </c>
      <c r="H406" s="23">
        <f t="shared" si="35"/>
        <v>12</v>
      </c>
    </row>
    <row r="407" spans="2:8" x14ac:dyDescent="0.15">
      <c r="B407" s="23">
        <v>209</v>
      </c>
      <c r="C407" s="23">
        <f t="shared" si="30"/>
        <v>1313185.7292005336</v>
      </c>
      <c r="D407" s="23">
        <f t="shared" ca="1" si="31"/>
        <v>1.2846574371782999</v>
      </c>
      <c r="E407" s="23">
        <f t="shared" ca="1" si="32"/>
        <v>0.4455644171526974</v>
      </c>
      <c r="F407" s="23">
        <f t="shared" ca="1" si="33"/>
        <v>0.73543879002860368</v>
      </c>
      <c r="G407" s="23">
        <f t="shared" ca="1" si="34"/>
        <v>4.8886999749963662</v>
      </c>
      <c r="H407" s="23">
        <f t="shared" si="35"/>
        <v>12</v>
      </c>
    </row>
    <row r="408" spans="2:8" x14ac:dyDescent="0.15">
      <c r="B408" s="23">
        <v>209.5</v>
      </c>
      <c r="C408" s="23">
        <f t="shared" si="30"/>
        <v>1316327.3218541234</v>
      </c>
      <c r="D408" s="23">
        <f t="shared" ca="1" si="31"/>
        <v>1.2850588575262494</v>
      </c>
      <c r="E408" s="23">
        <f t="shared" ca="1" si="32"/>
        <v>0.44726019326780814</v>
      </c>
      <c r="F408" s="23">
        <f t="shared" ca="1" si="33"/>
        <v>0.73493302829439</v>
      </c>
      <c r="G408" s="23">
        <f t="shared" ca="1" si="34"/>
        <v>4.8849253924538489</v>
      </c>
      <c r="H408" s="23">
        <f t="shared" si="35"/>
        <v>12</v>
      </c>
    </row>
    <row r="409" spans="2:8" x14ac:dyDescent="0.15">
      <c r="B409" s="23">
        <v>210</v>
      </c>
      <c r="C409" s="23">
        <f t="shared" si="30"/>
        <v>1319468.9145077132</v>
      </c>
      <c r="D409" s="23">
        <f t="shared" ca="1" si="31"/>
        <v>1.2854574140007968</v>
      </c>
      <c r="E409" s="23">
        <f t="shared" ca="1" si="32"/>
        <v>0.44895447157328711</v>
      </c>
      <c r="F409" s="23">
        <f t="shared" ca="1" si="33"/>
        <v>0.73442883029966499</v>
      </c>
      <c r="G409" s="23">
        <f t="shared" ca="1" si="34"/>
        <v>4.8811624803548925</v>
      </c>
      <c r="H409" s="23">
        <f t="shared" si="35"/>
        <v>12</v>
      </c>
    </row>
    <row r="410" spans="2:8" x14ac:dyDescent="0.15">
      <c r="B410" s="23">
        <v>210.5</v>
      </c>
      <c r="C410" s="23">
        <f t="shared" si="30"/>
        <v>1322610.507161303</v>
      </c>
      <c r="D410" s="23">
        <f t="shared" ca="1" si="31"/>
        <v>1.2858531337797994</v>
      </c>
      <c r="E410" s="23">
        <f t="shared" ca="1" si="32"/>
        <v>0.45064726274236233</v>
      </c>
      <c r="F410" s="23">
        <f t="shared" ca="1" si="33"/>
        <v>0.73392617790302994</v>
      </c>
      <c r="G410" s="23">
        <f t="shared" ca="1" si="34"/>
        <v>4.8774111033072725</v>
      </c>
      <c r="H410" s="23">
        <f t="shared" si="35"/>
        <v>12</v>
      </c>
    </row>
    <row r="411" spans="2:8" x14ac:dyDescent="0.15">
      <c r="B411" s="23">
        <v>211</v>
      </c>
      <c r="C411" s="23">
        <f t="shared" si="30"/>
        <v>1325752.0998148927</v>
      </c>
      <c r="D411" s="23">
        <f t="shared" ca="1" si="31"/>
        <v>1.2862460437194827</v>
      </c>
      <c r="E411" s="23">
        <f t="shared" ca="1" si="32"/>
        <v>0.45233857734709332</v>
      </c>
      <c r="F411" s="23">
        <f t="shared" ca="1" si="33"/>
        <v>0.73342505322203344</v>
      </c>
      <c r="G411" s="23">
        <f t="shared" ca="1" si="34"/>
        <v>4.8736711278513285</v>
      </c>
      <c r="H411" s="23">
        <f t="shared" si="35"/>
        <v>12</v>
      </c>
    </row>
    <row r="412" spans="2:8" x14ac:dyDescent="0.15">
      <c r="B412" s="23">
        <v>211.5</v>
      </c>
      <c r="C412" s="23">
        <f t="shared" si="30"/>
        <v>1328893.6924684823</v>
      </c>
      <c r="D412" s="23">
        <f t="shared" ca="1" si="31"/>
        <v>1.2866361703589995</v>
      </c>
      <c r="E412" s="23">
        <f t="shared" ca="1" si="32"/>
        <v>0.45402842585956754</v>
      </c>
      <c r="F412" s="23">
        <f t="shared" ca="1" si="33"/>
        <v>0.73292543862897519</v>
      </c>
      <c r="G412" s="23">
        <f t="shared" ca="1" si="34"/>
        <v>4.8699424224286512</v>
      </c>
      <c r="H412" s="23">
        <f t="shared" si="35"/>
        <v>12</v>
      </c>
    </row>
    <row r="413" spans="2:8" x14ac:dyDescent="0.15">
      <c r="B413" s="23">
        <v>212</v>
      </c>
      <c r="C413" s="23">
        <f t="shared" si="30"/>
        <v>1332035.2851220723</v>
      </c>
      <c r="D413" s="23">
        <f t="shared" ca="1" si="31"/>
        <v>1.2870235399249099</v>
      </c>
      <c r="E413" s="23">
        <f t="shared" ca="1" si="32"/>
        <v>0.45571681865307978</v>
      </c>
      <c r="F413" s="23">
        <f t="shared" ca="1" si="33"/>
        <v>0.73242731674678807</v>
      </c>
      <c r="G413" s="23">
        <f t="shared" ca="1" si="34"/>
        <v>4.8662248573513471</v>
      </c>
      <c r="H413" s="23">
        <f t="shared" si="35"/>
        <v>12</v>
      </c>
    </row>
    <row r="414" spans="2:8" x14ac:dyDescent="0.15">
      <c r="B414" s="23">
        <v>212.5</v>
      </c>
      <c r="C414" s="23">
        <f t="shared" si="30"/>
        <v>1335176.8777756619</v>
      </c>
      <c r="D414" s="23">
        <f t="shared" ca="1" si="31"/>
        <v>1.28740817833559</v>
      </c>
      <c r="E414" s="23">
        <f t="shared" ca="1" si="32"/>
        <v>0.45740376600329252</v>
      </c>
      <c r="F414" s="23">
        <f t="shared" ca="1" si="33"/>
        <v>0.73193067044499782</v>
      </c>
      <c r="G414" s="23">
        <f t="shared" ca="1" si="34"/>
        <v>4.8625183047718838</v>
      </c>
      <c r="H414" s="23">
        <f t="shared" si="35"/>
        <v>12</v>
      </c>
    </row>
    <row r="415" spans="2:8" x14ac:dyDescent="0.15">
      <c r="B415" s="23">
        <v>213</v>
      </c>
      <c r="C415" s="23">
        <f t="shared" si="30"/>
        <v>1338318.4704292519</v>
      </c>
      <c r="D415" s="23">
        <f t="shared" ca="1" si="31"/>
        <v>1.2877901112055663</v>
      </c>
      <c r="E415" s="23">
        <f t="shared" ca="1" si="32"/>
        <v>0.4590892780893846</v>
      </c>
      <c r="F415" s="23">
        <f t="shared" ca="1" si="33"/>
        <v>0.73143548283575888</v>
      </c>
      <c r="G415" s="23">
        <f t="shared" ca="1" si="34"/>
        <v>4.8588226386535069</v>
      </c>
      <c r="H415" s="23">
        <f t="shared" si="35"/>
        <v>12</v>
      </c>
    </row>
    <row r="416" spans="2:8" x14ac:dyDescent="0.15">
      <c r="B416" s="23">
        <v>213.5</v>
      </c>
      <c r="C416" s="23">
        <f t="shared" si="30"/>
        <v>1341460.0630828417</v>
      </c>
      <c r="D416" s="23">
        <f t="shared" ca="1" si="31"/>
        <v>1.288169363849782</v>
      </c>
      <c r="E416" s="23">
        <f t="shared" ca="1" si="32"/>
        <v>0.46077336499517846</v>
      </c>
      <c r="F416" s="23">
        <f t="shared" ca="1" si="33"/>
        <v>0.73094173726996303</v>
      </c>
      <c r="G416" s="23">
        <f t="shared" ca="1" si="34"/>
        <v>4.8551377347412004</v>
      </c>
      <c r="H416" s="23">
        <f t="shared" si="35"/>
        <v>12</v>
      </c>
    </row>
    <row r="417" spans="2:8" x14ac:dyDescent="0.15">
      <c r="B417" s="23">
        <v>214</v>
      </c>
      <c r="C417" s="23">
        <f t="shared" si="30"/>
        <v>1344601.6557364315</v>
      </c>
      <c r="D417" s="23">
        <f t="shared" ca="1" si="31"/>
        <v>1.2885459612877901</v>
      </c>
      <c r="E417" s="23">
        <f t="shared" ca="1" si="32"/>
        <v>0.46245603671025587</v>
      </c>
      <c r="F417" s="23">
        <f t="shared" ca="1" si="33"/>
        <v>0.73044941733342195</v>
      </c>
      <c r="G417" s="23">
        <f t="shared" ca="1" si="34"/>
        <v>4.8514634705331918</v>
      </c>
      <c r="H417" s="23">
        <f t="shared" si="35"/>
        <v>12</v>
      </c>
    </row>
    <row r="418" spans="2:8" x14ac:dyDescent="0.15">
      <c r="B418" s="23">
        <v>214.5</v>
      </c>
      <c r="C418" s="23">
        <f t="shared" ref="C418:C481" si="36">2*PI()*B418*1000</f>
        <v>1347743.2483900213</v>
      </c>
      <c r="D418" s="23">
        <f t="shared" ref="D418:D481" ca="1" si="37">1+$E$14/$E$13*(1-$C$19^2/C418^2)</f>
        <v>1.2889199282478814</v>
      </c>
      <c r="E418" s="23">
        <f t="shared" ref="E418:E481" ca="1" si="38">$C$20*(C418/$C$19-$C$19/C418)</f>
        <v>0.46413730313105528</v>
      </c>
      <c r="F418" s="23">
        <f t="shared" ref="F418:F481" ca="1" si="39">(D418^2+E418^2)^0.5/(D418^2+E418^2)</f>
        <v>0.72995850684312058</v>
      </c>
      <c r="G418" s="23">
        <f t="shared" ref="G418:G481" ca="1" si="40">F418*$C$22/$C$12-$C$3</f>
        <v>4.8477997252529939</v>
      </c>
      <c r="H418" s="23">
        <f t="shared" ref="H418:H481" si="41">$C$2</f>
        <v>12</v>
      </c>
    </row>
    <row r="419" spans="2:8" x14ac:dyDescent="0.15">
      <c r="B419" s="23">
        <v>215</v>
      </c>
      <c r="C419" s="23">
        <f t="shared" si="36"/>
        <v>1350884.8410436111</v>
      </c>
      <c r="D419" s="23">
        <f t="shared" ca="1" si="37"/>
        <v>1.2892912891711423</v>
      </c>
      <c r="E419" s="23">
        <f t="shared" ca="1" si="38"/>
        <v>0.46581717406195533</v>
      </c>
      <c r="F419" s="23">
        <f t="shared" ca="1" si="39"/>
        <v>0.72946898984353814</v>
      </c>
      <c r="G419" s="23">
        <f t="shared" ca="1" si="40"/>
        <v>4.8441463798219422</v>
      </c>
      <c r="H419" s="23">
        <f t="shared" si="41"/>
        <v>12</v>
      </c>
    </row>
    <row r="420" spans="2:8" x14ac:dyDescent="0.15">
      <c r="B420" s="23">
        <v>215.5</v>
      </c>
      <c r="C420" s="23">
        <f t="shared" si="36"/>
        <v>1354026.4336972008</v>
      </c>
      <c r="D420" s="23">
        <f t="shared" ca="1" si="37"/>
        <v>1.2896600682154502</v>
      </c>
      <c r="E420" s="23">
        <f t="shared" ca="1" si="38"/>
        <v>0.46749565921634301</v>
      </c>
      <c r="F420" s="23">
        <f t="shared" ca="1" si="39"/>
        <v>0.72898085060303963</v>
      </c>
      <c r="G420" s="23">
        <f t="shared" ca="1" si="40"/>
        <v>4.8405033168322751</v>
      </c>
      <c r="H420" s="23">
        <f t="shared" si="41"/>
        <v>12</v>
      </c>
    </row>
    <row r="421" spans="2:8" x14ac:dyDescent="0.15">
      <c r="B421" s="23">
        <v>216</v>
      </c>
      <c r="C421" s="23">
        <f t="shared" si="36"/>
        <v>1357168.0263507906</v>
      </c>
      <c r="D421" s="23">
        <f t="shared" ca="1" si="37"/>
        <v>1.2900262892594005</v>
      </c>
      <c r="E421" s="23">
        <f t="shared" ca="1" si="38"/>
        <v>0.46917276821766607</v>
      </c>
      <c r="F421" s="23">
        <f t="shared" ca="1" si="39"/>
        <v>0.7284940736103318</v>
      </c>
      <c r="G421" s="23">
        <f t="shared" ca="1" si="40"/>
        <v>4.8368704205206727</v>
      </c>
      <c r="H421" s="23">
        <f t="shared" si="41"/>
        <v>12</v>
      </c>
    </row>
    <row r="422" spans="2:8" x14ac:dyDescent="0.15">
      <c r="B422" s="23">
        <v>216.5</v>
      </c>
      <c r="C422" s="23">
        <f t="shared" si="36"/>
        <v>1360309.6190043804</v>
      </c>
      <c r="D422" s="23">
        <f t="shared" ca="1" si="37"/>
        <v>1.2903899759061739</v>
      </c>
      <c r="E422" s="23">
        <f t="shared" ca="1" si="38"/>
        <v>0.4708485106004725</v>
      </c>
      <c r="F422" s="23">
        <f t="shared" ca="1" si="39"/>
        <v>0.7280086435709846</v>
      </c>
      <c r="G422" s="23">
        <f t="shared" ca="1" si="40"/>
        <v>4.8332475767423029</v>
      </c>
      <c r="H422" s="23">
        <f t="shared" si="41"/>
        <v>12</v>
      </c>
    </row>
    <row r="423" spans="2:8" x14ac:dyDescent="0.15">
      <c r="B423" s="23">
        <v>217</v>
      </c>
      <c r="C423" s="23">
        <f t="shared" si="36"/>
        <v>1363451.2116579702</v>
      </c>
      <c r="D423" s="23">
        <f t="shared" ca="1" si="37"/>
        <v>1.2907511514873378</v>
      </c>
      <c r="E423" s="23">
        <f t="shared" ca="1" si="38"/>
        <v>0.47252289581143397</v>
      </c>
      <c r="F423" s="23">
        <f t="shared" ca="1" si="39"/>
        <v>0.7275245454040179</v>
      </c>
      <c r="G423" s="23">
        <f t="shared" ca="1" si="40"/>
        <v>4.8296346729453425</v>
      </c>
      <c r="H423" s="23">
        <f t="shared" si="41"/>
        <v>12</v>
      </c>
    </row>
    <row r="424" spans="2:8" x14ac:dyDescent="0.15">
      <c r="B424" s="23">
        <v>217.5</v>
      </c>
      <c r="C424" s="23">
        <f t="shared" si="36"/>
        <v>1366592.80431156</v>
      </c>
      <c r="D424" s="23">
        <f t="shared" ca="1" si="37"/>
        <v>1.29110983906659</v>
      </c>
      <c r="E424" s="23">
        <f t="shared" ca="1" si="38"/>
        <v>0.47419593321035619</v>
      </c>
      <c r="F424" s="23">
        <f t="shared" ca="1" si="39"/>
        <v>0.72704176423854761</v>
      </c>
      <c r="G424" s="23">
        <f t="shared" ca="1" si="40"/>
        <v>4.8260315981459527</v>
      </c>
      <c r="H424" s="23">
        <f t="shared" si="41"/>
        <v>12</v>
      </c>
    </row>
    <row r="425" spans="2:8" x14ac:dyDescent="0.15">
      <c r="B425" s="23">
        <v>218</v>
      </c>
      <c r="C425" s="23">
        <f t="shared" si="36"/>
        <v>1369734.3969651498</v>
      </c>
      <c r="D425" s="23">
        <f t="shared" ca="1" si="37"/>
        <v>1.2914660614434397</v>
      </c>
      <c r="E425" s="23">
        <f t="shared" ca="1" si="38"/>
        <v>0.47586763207117544</v>
      </c>
      <c r="F425" s="23">
        <f t="shared" ca="1" si="39"/>
        <v>0.72656028541049522</v>
      </c>
      <c r="G425" s="23">
        <f t="shared" ca="1" si="40"/>
        <v>4.8224382429037176</v>
      </c>
      <c r="H425" s="23">
        <f t="shared" si="41"/>
        <v>12</v>
      </c>
    </row>
    <row r="426" spans="2:8" x14ac:dyDescent="0.15">
      <c r="B426" s="23">
        <v>218.5</v>
      </c>
      <c r="C426" s="23">
        <f t="shared" si="36"/>
        <v>1372875.9896187396</v>
      </c>
      <c r="D426" s="23">
        <f t="shared" ca="1" si="37"/>
        <v>1.2918198411568309</v>
      </c>
      <c r="E426" s="23">
        <f t="shared" ca="1" si="38"/>
        <v>0.47753800158294046</v>
      </c>
      <c r="F426" s="23">
        <f t="shared" ca="1" si="39"/>
        <v>0.72608009445935662</v>
      </c>
      <c r="G426" s="23">
        <f t="shared" ca="1" si="40"/>
        <v>4.8188544992975295</v>
      </c>
      <c r="H426" s="23">
        <f t="shared" si="41"/>
        <v>12</v>
      </c>
    </row>
    <row r="427" spans="2:8" x14ac:dyDescent="0.15">
      <c r="B427" s="23">
        <v>219</v>
      </c>
      <c r="C427" s="23">
        <f t="shared" si="36"/>
        <v>1376017.5822723296</v>
      </c>
      <c r="D427" s="23">
        <f t="shared" ca="1" si="37"/>
        <v>1.292171200488708</v>
      </c>
      <c r="E427" s="23">
        <f t="shared" ca="1" si="38"/>
        <v>0.4792070508507818</v>
      </c>
      <c r="F427" s="23">
        <f t="shared" ca="1" si="39"/>
        <v>0.72560117712502847</v>
      </c>
      <c r="G427" s="23">
        <f t="shared" ca="1" si="40"/>
        <v>4.8152802609019041</v>
      </c>
      <c r="H427" s="23">
        <f t="shared" si="41"/>
        <v>12</v>
      </c>
    </row>
    <row r="428" spans="2:8" x14ac:dyDescent="0.15">
      <c r="B428" s="23">
        <v>219.5</v>
      </c>
      <c r="C428" s="23">
        <f t="shared" si="36"/>
        <v>1379159.1749259192</v>
      </c>
      <c r="D428" s="23">
        <f t="shared" ca="1" si="37"/>
        <v>1.2925201614675237</v>
      </c>
      <c r="E428" s="23">
        <f t="shared" ca="1" si="38"/>
        <v>0.48087478889686708</v>
      </c>
      <c r="F428" s="23">
        <f t="shared" ca="1" si="39"/>
        <v>0.72512351934469321</v>
      </c>
      <c r="G428" s="23">
        <f t="shared" ca="1" si="40"/>
        <v>4.8117154227637355</v>
      </c>
      <c r="H428" s="23">
        <f t="shared" si="41"/>
        <v>12</v>
      </c>
    </row>
    <row r="429" spans="2:8" x14ac:dyDescent="0.15">
      <c r="B429" s="23">
        <v>220</v>
      </c>
      <c r="C429" s="23">
        <f t="shared" si="36"/>
        <v>1382300.7675795089</v>
      </c>
      <c r="D429" s="23">
        <f t="shared" ca="1" si="37"/>
        <v>1.2928667458716927</v>
      </c>
      <c r="E429" s="23">
        <f t="shared" ca="1" si="38"/>
        <v>0.48254122466134508</v>
      </c>
      <c r="F429" s="23">
        <f t="shared" ca="1" si="39"/>
        <v>0.72464710724975812</v>
      </c>
      <c r="G429" s="23">
        <f t="shared" ca="1" si="40"/>
        <v>4.8081598813794466</v>
      </c>
      <c r="H429" s="23">
        <f t="shared" si="41"/>
        <v>12</v>
      </c>
    </row>
    <row r="430" spans="2:8" x14ac:dyDescent="0.15">
      <c r="B430" s="23">
        <v>220.5</v>
      </c>
      <c r="C430" s="23">
        <f t="shared" si="36"/>
        <v>1385442.3602330987</v>
      </c>
      <c r="D430" s="23">
        <f t="shared" ca="1" si="37"/>
        <v>1.293210975232989</v>
      </c>
      <c r="E430" s="23">
        <f t="shared" ca="1" si="38"/>
        <v>0.4842063670032743</v>
      </c>
      <c r="F430" s="23">
        <f t="shared" ca="1" si="39"/>
        <v>0.72417192716285184</v>
      </c>
      <c r="G430" s="23">
        <f t="shared" ca="1" si="40"/>
        <v>4.8046135346725771</v>
      </c>
      <c r="H430" s="23">
        <f t="shared" si="41"/>
        <v>12</v>
      </c>
    </row>
    <row r="431" spans="2:8" x14ac:dyDescent="0.15">
      <c r="B431" s="23">
        <v>221</v>
      </c>
      <c r="C431" s="23">
        <f t="shared" si="36"/>
        <v>1388583.9528866885</v>
      </c>
      <c r="D431" s="23">
        <f t="shared" ca="1" si="37"/>
        <v>1.2935528708398898</v>
      </c>
      <c r="E431" s="23">
        <f t="shared" ca="1" si="38"/>
        <v>0.48587022470154062</v>
      </c>
      <c r="F431" s="23">
        <f t="shared" ca="1" si="39"/>
        <v>0.72369796559487309</v>
      </c>
      <c r="G431" s="23">
        <f t="shared" ca="1" si="40"/>
        <v>4.8010762819717607</v>
      </c>
      <c r="H431" s="23">
        <f t="shared" si="41"/>
        <v>12</v>
      </c>
    </row>
    <row r="432" spans="2:8" x14ac:dyDescent="0.15">
      <c r="B432" s="23">
        <v>221.5</v>
      </c>
      <c r="C432" s="23">
        <f t="shared" si="36"/>
        <v>1391725.5455402783</v>
      </c>
      <c r="D432" s="23">
        <f t="shared" ca="1" si="37"/>
        <v>1.2938924537408685</v>
      </c>
      <c r="E432" s="23">
        <f t="shared" ca="1" si="38"/>
        <v>0.48753280645576258</v>
      </c>
      <c r="F432" s="23">
        <f t="shared" ca="1" si="39"/>
        <v>0.72322520924209177</v>
      </c>
      <c r="G432" s="23">
        <f t="shared" ca="1" si="40"/>
        <v>4.7975480239890818</v>
      </c>
      <c r="H432" s="23">
        <f t="shared" si="41"/>
        <v>12</v>
      </c>
    </row>
    <row r="433" spans="2:8" x14ac:dyDescent="0.15">
      <c r="B433" s="23">
        <v>222</v>
      </c>
      <c r="C433" s="23">
        <f t="shared" si="36"/>
        <v>1394867.1381938681</v>
      </c>
      <c r="D433" s="23">
        <f t="shared" ca="1" si="37"/>
        <v>1.2942297447476323</v>
      </c>
      <c r="E433" s="23">
        <f t="shared" ca="1" si="38"/>
        <v>0.48919412088718389</v>
      </c>
      <c r="F433" s="23">
        <f t="shared" ca="1" si="39"/>
        <v>0.72275364498330308</v>
      </c>
      <c r="G433" s="23">
        <f t="shared" ca="1" si="40"/>
        <v>4.7940286627988433</v>
      </c>
      <c r="H433" s="23">
        <f t="shared" si="41"/>
        <v>12</v>
      </c>
    </row>
    <row r="434" spans="2:8" x14ac:dyDescent="0.15">
      <c r="B434" s="23">
        <v>222.5</v>
      </c>
      <c r="C434" s="23">
        <f t="shared" si="36"/>
        <v>1398008.7308474579</v>
      </c>
      <c r="D434" s="23">
        <f t="shared" ca="1" si="37"/>
        <v>1.2945647644383129</v>
      </c>
      <c r="E434" s="23">
        <f t="shared" ca="1" si="38"/>
        <v>0.49085417653955371</v>
      </c>
      <c r="F434" s="23">
        <f t="shared" ca="1" si="39"/>
        <v>0.72228325987703068</v>
      </c>
      <c r="G434" s="23">
        <f t="shared" ca="1" si="40"/>
        <v>4.7905181018166907</v>
      </c>
      <c r="H434" s="23">
        <f t="shared" si="41"/>
        <v>12</v>
      </c>
    </row>
    <row r="435" spans="2:8" x14ac:dyDescent="0.15">
      <c r="B435" s="23">
        <v>223</v>
      </c>
      <c r="C435" s="23">
        <f t="shared" si="36"/>
        <v>1401150.3235010477</v>
      </c>
      <c r="D435" s="23">
        <f t="shared" ca="1" si="37"/>
        <v>1.2948975331606041</v>
      </c>
      <c r="E435" s="23">
        <f t="shared" ca="1" si="38"/>
        <v>0.49251298187999565</v>
      </c>
      <c r="F435" s="23">
        <f t="shared" ca="1" si="39"/>
        <v>0.72181404115878023</v>
      </c>
      <c r="G435" s="23">
        <f t="shared" ca="1" si="40"/>
        <v>4.7870162457791148</v>
      </c>
      <c r="H435" s="23">
        <f t="shared" si="41"/>
        <v>12</v>
      </c>
    </row>
    <row r="436" spans="2:8" x14ac:dyDescent="0.15">
      <c r="B436" s="23">
        <v>223.5</v>
      </c>
      <c r="C436" s="23">
        <f t="shared" si="36"/>
        <v>1404291.9161546375</v>
      </c>
      <c r="D436" s="23">
        <f t="shared" ca="1" si="37"/>
        <v>1.2952280710348514</v>
      </c>
      <c r="E436" s="23">
        <f t="shared" ca="1" si="38"/>
        <v>0.49417054529986493</v>
      </c>
      <c r="F436" s="23">
        <f t="shared" ca="1" si="39"/>
        <v>0.72134597623834118</v>
      </c>
      <c r="G436" s="23">
        <f t="shared" ca="1" si="40"/>
        <v>4.7835230007233154</v>
      </c>
      <c r="H436" s="23">
        <f t="shared" si="41"/>
        <v>12</v>
      </c>
    </row>
    <row r="437" spans="2:8" x14ac:dyDescent="0.15">
      <c r="B437" s="23">
        <v>224</v>
      </c>
      <c r="C437" s="23">
        <f t="shared" si="36"/>
        <v>1407433.5088082273</v>
      </c>
      <c r="D437" s="23">
        <f t="shared" ca="1" si="37"/>
        <v>1.2955563979570943</v>
      </c>
      <c r="E437" s="23">
        <f t="shared" ca="1" si="38"/>
        <v>0.49582687511559392</v>
      </c>
      <c r="F437" s="23">
        <f t="shared" ca="1" si="39"/>
        <v>0.72087905269713592</v>
      </c>
      <c r="G437" s="23">
        <f t="shared" ca="1" si="40"/>
        <v>4.7800382739674161</v>
      </c>
      <c r="H437" s="23">
        <f t="shared" si="41"/>
        <v>12</v>
      </c>
    </row>
    <row r="438" spans="2:8" x14ac:dyDescent="0.15">
      <c r="B438" s="23">
        <v>224.5</v>
      </c>
      <c r="C438" s="23">
        <f t="shared" si="36"/>
        <v>1410575.1014618173</v>
      </c>
      <c r="D438" s="23">
        <f t="shared" ca="1" si="37"/>
        <v>1.2958825336020596</v>
      </c>
      <c r="E438" s="23">
        <f t="shared" ca="1" si="38"/>
        <v>0.49748197956952661</v>
      </c>
      <c r="F438" s="23">
        <f t="shared" ca="1" si="39"/>
        <v>0.72041325828561575</v>
      </c>
      <c r="G438" s="23">
        <f t="shared" ca="1" si="40"/>
        <v>4.7765619740910328</v>
      </c>
      <c r="H438" s="23">
        <f t="shared" si="41"/>
        <v>12</v>
      </c>
    </row>
    <row r="439" spans="2:8" x14ac:dyDescent="0.15">
      <c r="B439" s="23">
        <v>225</v>
      </c>
      <c r="C439" s="23">
        <f t="shared" si="36"/>
        <v>1413716.6941154068</v>
      </c>
      <c r="D439" s="23">
        <f t="shared" ca="1" si="37"/>
        <v>1.2962064974261089</v>
      </c>
      <c r="E439" s="23">
        <f t="shared" ca="1" si="38"/>
        <v>0.49913586683074157</v>
      </c>
      <c r="F439" s="23">
        <f t="shared" ca="1" si="39"/>
        <v>0.71994858092070235</v>
      </c>
      <c r="G439" s="23">
        <f t="shared" ca="1" si="40"/>
        <v>4.773094010916175</v>
      </c>
      <c r="H439" s="23">
        <f t="shared" si="41"/>
        <v>12</v>
      </c>
    </row>
    <row r="440" spans="2:8" x14ac:dyDescent="0.15">
      <c r="B440" s="23">
        <v>225.5</v>
      </c>
      <c r="C440" s="23">
        <f t="shared" si="36"/>
        <v>1416858.2867689969</v>
      </c>
      <c r="D440" s="23">
        <f t="shared" ca="1" si="37"/>
        <v>1.2965283086701416</v>
      </c>
      <c r="E440" s="23">
        <f t="shared" ca="1" si="38"/>
        <v>0.50078854499586456</v>
      </c>
      <c r="F440" s="23">
        <f t="shared" ca="1" si="39"/>
        <v>0.71948500868327281</v>
      </c>
      <c r="G440" s="23">
        <f t="shared" ca="1" si="40"/>
        <v>4.7696342954884781</v>
      </c>
      <c r="H440" s="23">
        <f t="shared" si="41"/>
        <v>12</v>
      </c>
    </row>
    <row r="441" spans="2:8" x14ac:dyDescent="0.15">
      <c r="B441" s="23">
        <v>226</v>
      </c>
      <c r="C441" s="23">
        <f t="shared" si="36"/>
        <v>1419999.8794225864</v>
      </c>
      <c r="D441" s="23">
        <f t="shared" ca="1" si="37"/>
        <v>1.29684798636245</v>
      </c>
      <c r="E441" s="23">
        <f t="shared" ca="1" si="38"/>
        <v>0.50244002208986938</v>
      </c>
      <c r="F441" s="23">
        <f t="shared" ca="1" si="39"/>
        <v>0.71902252981569148</v>
      </c>
      <c r="G441" s="23">
        <f t="shared" ca="1" si="40"/>
        <v>4.7661827400587846</v>
      </c>
      <c r="H441" s="23">
        <f t="shared" si="41"/>
        <v>12</v>
      </c>
    </row>
    <row r="442" spans="2:8" x14ac:dyDescent="0.15">
      <c r="B442" s="23">
        <v>226.5</v>
      </c>
      <c r="C442" s="23">
        <f t="shared" si="36"/>
        <v>1423141.4720761764</v>
      </c>
      <c r="D442" s="23">
        <f t="shared" ca="1" si="37"/>
        <v>1.2971655493215337</v>
      </c>
      <c r="E442" s="23">
        <f t="shared" ca="1" si="38"/>
        <v>0.50409030606686978</v>
      </c>
      <c r="F442" s="23">
        <f t="shared" ca="1" si="39"/>
        <v>0.71856113271938038</v>
      </c>
      <c r="G442" s="23">
        <f t="shared" ca="1" si="40"/>
        <v>4.762739258065011</v>
      </c>
      <c r="H442" s="23">
        <f t="shared" si="41"/>
        <v>12</v>
      </c>
    </row>
    <row r="443" spans="2:8" x14ac:dyDescent="0.15">
      <c r="B443" s="23">
        <v>227</v>
      </c>
      <c r="C443" s="23">
        <f t="shared" si="36"/>
        <v>1426283.064729766</v>
      </c>
      <c r="D443" s="23">
        <f t="shared" ca="1" si="37"/>
        <v>1.2974810161588683</v>
      </c>
      <c r="E443" s="23">
        <f t="shared" ca="1" si="38"/>
        <v>0.50573940481089841</v>
      </c>
      <c r="F443" s="23">
        <f t="shared" ca="1" si="39"/>
        <v>0.71810080595243586</v>
      </c>
      <c r="G443" s="23">
        <f t="shared" ca="1" si="40"/>
        <v>4.7593037641143585</v>
      </c>
      <c r="H443" s="23">
        <f t="shared" si="41"/>
        <v>12</v>
      </c>
    </row>
    <row r="444" spans="2:8" x14ac:dyDescent="0.15">
      <c r="B444" s="23">
        <v>227.5</v>
      </c>
      <c r="C444" s="23">
        <f t="shared" si="36"/>
        <v>1429424.657383356</v>
      </c>
      <c r="D444" s="23">
        <f t="shared" ca="1" si="37"/>
        <v>1.2977944052816337</v>
      </c>
      <c r="E444" s="23">
        <f t="shared" ca="1" si="38"/>
        <v>0.50738732613667858</v>
      </c>
      <c r="F444" s="23">
        <f t="shared" ca="1" si="39"/>
        <v>0.71764153822728294</v>
      </c>
      <c r="G444" s="23">
        <f t="shared" ca="1" si="40"/>
        <v>4.7558761739658086</v>
      </c>
      <c r="H444" s="23">
        <f t="shared" si="41"/>
        <v>12</v>
      </c>
    </row>
    <row r="445" spans="2:8" x14ac:dyDescent="0.15">
      <c r="B445" s="23">
        <v>228</v>
      </c>
      <c r="C445" s="23">
        <f t="shared" si="36"/>
        <v>1432566.2500369456</v>
      </c>
      <c r="D445" s="23">
        <f t="shared" ca="1" si="37"/>
        <v>1.2981057348953966</v>
      </c>
      <c r="E445" s="23">
        <f t="shared" ca="1" si="38"/>
        <v>0.50903407779038246</v>
      </c>
      <c r="F445" s="23">
        <f t="shared" ca="1" si="39"/>
        <v>0.71718331840837313</v>
      </c>
      <c r="G445" s="23">
        <f t="shared" ca="1" si="40"/>
        <v>4.7524564045129418</v>
      </c>
      <c r="H445" s="23">
        <f t="shared" si="41"/>
        <v>12</v>
      </c>
    </row>
    <row r="446" spans="2:8" x14ac:dyDescent="0.15">
      <c r="B446" s="23">
        <v>228.5</v>
      </c>
      <c r="C446" s="23">
        <f t="shared" si="36"/>
        <v>1435707.8426905354</v>
      </c>
      <c r="D446" s="23">
        <f t="shared" ca="1" si="37"/>
        <v>1.2984150230067573</v>
      </c>
      <c r="E446" s="23">
        <f t="shared" ca="1" si="38"/>
        <v>0.51067966745038307</v>
      </c>
      <c r="F446" s="23">
        <f t="shared" ca="1" si="39"/>
        <v>0.71672613550991904</v>
      </c>
      <c r="G446" s="23">
        <f t="shared" ca="1" si="40"/>
        <v>4.7490443737670303</v>
      </c>
      <c r="H446" s="23">
        <f t="shared" si="41"/>
        <v>12</v>
      </c>
    </row>
    <row r="447" spans="2:8" x14ac:dyDescent="0.15">
      <c r="B447" s="23">
        <v>229</v>
      </c>
      <c r="C447" s="23">
        <f t="shared" si="36"/>
        <v>1438849.4353441251</v>
      </c>
      <c r="D447" s="23">
        <f t="shared" ca="1" si="37"/>
        <v>1.2987222874259523</v>
      </c>
      <c r="E447" s="23">
        <f t="shared" ca="1" si="38"/>
        <v>0.51232410272799245</v>
      </c>
      <c r="F447" s="23">
        <f t="shared" ca="1" si="39"/>
        <v>0.71626997869366971</v>
      </c>
      <c r="G447" s="23">
        <f t="shared" ca="1" si="40"/>
        <v>4.7456400008404342</v>
      </c>
      <c r="H447" s="23">
        <f t="shared" si="41"/>
        <v>12</v>
      </c>
    </row>
    <row r="448" spans="2:8" x14ac:dyDescent="0.15">
      <c r="B448" s="23">
        <v>229.5</v>
      </c>
      <c r="C448" s="23">
        <f t="shared" si="36"/>
        <v>1441991.0279977149</v>
      </c>
      <c r="D448" s="23">
        <f t="shared" ca="1" si="37"/>
        <v>1.2990275457694183</v>
      </c>
      <c r="E448" s="23">
        <f t="shared" ca="1" si="38"/>
        <v>0.5139673911681939</v>
      </c>
      <c r="F448" s="23">
        <f t="shared" ca="1" si="39"/>
        <v>0.71581483726672313</v>
      </c>
      <c r="G448" s="23">
        <f t="shared" ca="1" si="40"/>
        <v>4.7422432059302766</v>
      </c>
      <c r="H448" s="23">
        <f t="shared" si="41"/>
        <v>12</v>
      </c>
    </row>
    <row r="449" spans="2:8" x14ac:dyDescent="0.15">
      <c r="B449" s="23">
        <v>230</v>
      </c>
      <c r="C449" s="23">
        <f t="shared" si="36"/>
        <v>1445132.620651305</v>
      </c>
      <c r="D449" s="23">
        <f t="shared" ca="1" si="37"/>
        <v>1.2993308154623169</v>
      </c>
      <c r="E449" s="23">
        <f t="shared" ca="1" si="38"/>
        <v>0.51560954025036176</v>
      </c>
      <c r="F449" s="23">
        <f t="shared" ca="1" si="39"/>
        <v>0.71536070067937629</v>
      </c>
      <c r="G449" s="23">
        <f t="shared" ca="1" si="40"/>
        <v>4.7388539103023994</v>
      </c>
      <c r="H449" s="23">
        <f t="shared" si="41"/>
        <v>12</v>
      </c>
    </row>
    <row r="450" spans="2:8" x14ac:dyDescent="0.15">
      <c r="B450" s="23">
        <v>230.5</v>
      </c>
      <c r="C450" s="23">
        <f t="shared" si="36"/>
        <v>1448274.2133048945</v>
      </c>
      <c r="D450" s="23">
        <f t="shared" ca="1" si="37"/>
        <v>1.2996321137410225</v>
      </c>
      <c r="E450" s="23">
        <f t="shared" ca="1" si="38"/>
        <v>0.51725055738897319</v>
      </c>
      <c r="F450" s="23">
        <f t="shared" ca="1" si="39"/>
        <v>0.71490755852301169</v>
      </c>
      <c r="G450" s="23">
        <f t="shared" ca="1" si="40"/>
        <v>4.7354720362755867</v>
      </c>
      <c r="H450" s="23">
        <f t="shared" si="41"/>
        <v>12</v>
      </c>
    </row>
    <row r="451" spans="2:8" x14ac:dyDescent="0.15">
      <c r="B451" s="23">
        <v>231</v>
      </c>
      <c r="C451" s="23">
        <f t="shared" si="36"/>
        <v>1451415.8059584845</v>
      </c>
      <c r="D451" s="23">
        <f t="shared" ca="1" si="37"/>
        <v>1.2999314576555703</v>
      </c>
      <c r="E451" s="23">
        <f t="shared" ca="1" si="38"/>
        <v>0.51889044993431144</v>
      </c>
      <c r="F451" s="23">
        <f t="shared" ca="1" si="39"/>
        <v>0.71445540052801937</v>
      </c>
      <c r="G451" s="23">
        <f t="shared" ca="1" si="40"/>
        <v>4.7320975072060607</v>
      </c>
      <c r="H451" s="23">
        <f t="shared" si="41"/>
        <v>12</v>
      </c>
    </row>
    <row r="452" spans="2:8" x14ac:dyDescent="0.15">
      <c r="B452" s="23">
        <v>231.5</v>
      </c>
      <c r="C452" s="23">
        <f t="shared" si="36"/>
        <v>1454557.3986120741</v>
      </c>
      <c r="D452" s="23">
        <f t="shared" ca="1" si="37"/>
        <v>1.3002288640720689</v>
      </c>
      <c r="E452" s="23">
        <f t="shared" ca="1" si="38"/>
        <v>0.52052922517315747</v>
      </c>
      <c r="F452" s="23">
        <f t="shared" ca="1" si="39"/>
        <v>0.71400421656175517</v>
      </c>
      <c r="G452" s="23">
        <f t="shared" ca="1" si="40"/>
        <v>4.7287302474722397</v>
      </c>
      <c r="H452" s="23">
        <f t="shared" si="41"/>
        <v>12</v>
      </c>
    </row>
    <row r="453" spans="2:8" x14ac:dyDescent="0.15">
      <c r="B453" s="23">
        <v>232</v>
      </c>
      <c r="C453" s="23">
        <f t="shared" si="36"/>
        <v>1457698.9912656641</v>
      </c>
      <c r="D453" s="23">
        <f t="shared" ca="1" si="37"/>
        <v>1.3005243496750765</v>
      </c>
      <c r="E453" s="23">
        <f t="shared" ca="1" si="38"/>
        <v>0.52216689032947616</v>
      </c>
      <c r="F453" s="23">
        <f t="shared" ca="1" si="39"/>
        <v>0.7135539966265313</v>
      </c>
      <c r="G453" s="23">
        <f t="shared" ca="1" si="40"/>
        <v>4.7253701824597458</v>
      </c>
      <c r="H453" s="23">
        <f t="shared" si="41"/>
        <v>12</v>
      </c>
    </row>
    <row r="454" spans="2:8" x14ac:dyDescent="0.15">
      <c r="B454" s="23">
        <v>232.5</v>
      </c>
      <c r="C454" s="23">
        <f t="shared" si="36"/>
        <v>1460840.5839192537</v>
      </c>
      <c r="D454" s="23">
        <f t="shared" ca="1" si="37"/>
        <v>1.3008179309699401</v>
      </c>
      <c r="E454" s="23">
        <f t="shared" ca="1" si="38"/>
        <v>0.52380345256508987</v>
      </c>
      <c r="F454" s="23">
        <f t="shared" ca="1" si="39"/>
        <v>0.71310473085764348</v>
      </c>
      <c r="G454" s="23">
        <f t="shared" ca="1" si="40"/>
        <v>4.7220172385466768</v>
      </c>
      <c r="H454" s="23">
        <f t="shared" si="41"/>
        <v>12</v>
      </c>
    </row>
    <row r="455" spans="2:8" x14ac:dyDescent="0.15">
      <c r="B455" s="23">
        <v>233</v>
      </c>
      <c r="C455" s="23">
        <f t="shared" si="36"/>
        <v>1463982.1765728437</v>
      </c>
      <c r="D455" s="23">
        <f t="shared" ca="1" si="37"/>
        <v>1.3011096242851015</v>
      </c>
      <c r="E455" s="23">
        <f t="shared" ca="1" si="38"/>
        <v>0.52543891898034678</v>
      </c>
      <c r="F455" s="23">
        <f t="shared" ca="1" si="39"/>
        <v>0.7126564095214285</v>
      </c>
      <c r="G455" s="23">
        <f t="shared" ca="1" si="40"/>
        <v>4.7186713430891114</v>
      </c>
      <c r="H455" s="23">
        <f t="shared" si="41"/>
        <v>12</v>
      </c>
    </row>
    <row r="456" spans="2:8" x14ac:dyDescent="0.15">
      <c r="B456" s="23">
        <v>233.5</v>
      </c>
      <c r="C456" s="23">
        <f t="shared" si="36"/>
        <v>1467123.7692264332</v>
      </c>
      <c r="D456" s="23">
        <f t="shared" ca="1" si="37"/>
        <v>1.3013994457743663</v>
      </c>
      <c r="E456" s="23">
        <f t="shared" ca="1" si="38"/>
        <v>0.52707329661477786</v>
      </c>
      <c r="F456" s="23">
        <f t="shared" ca="1" si="39"/>
        <v>0.71220902301335665</v>
      </c>
      <c r="G456" s="23">
        <f t="shared" ca="1" si="40"/>
        <v>4.7153324244068751</v>
      </c>
      <c r="H456" s="23">
        <f t="shared" si="41"/>
        <v>12</v>
      </c>
    </row>
    <row r="457" spans="2:8" x14ac:dyDescent="0.15">
      <c r="B457" s="23">
        <v>234</v>
      </c>
      <c r="C457" s="23">
        <f t="shared" si="36"/>
        <v>1470265.3618800233</v>
      </c>
      <c r="D457" s="23">
        <f t="shared" ca="1" si="37"/>
        <v>1.3016874114191421</v>
      </c>
      <c r="E457" s="23">
        <f t="shared" ca="1" si="38"/>
        <v>0.52870659244774776</v>
      </c>
      <c r="F457" s="23">
        <f t="shared" ca="1" si="39"/>
        <v>0.71176256185615361</v>
      </c>
      <c r="G457" s="23">
        <f t="shared" ca="1" si="40"/>
        <v>4.7120004117695196</v>
      </c>
      <c r="H457" s="23">
        <f t="shared" si="41"/>
        <v>12</v>
      </c>
    </row>
    <row r="458" spans="2:8" x14ac:dyDescent="0.15">
      <c r="B458" s="23">
        <v>234.5</v>
      </c>
      <c r="C458" s="23">
        <f t="shared" si="36"/>
        <v>1473406.9545336128</v>
      </c>
      <c r="D458" s="23">
        <f t="shared" ca="1" si="37"/>
        <v>1.3019735370306402</v>
      </c>
      <c r="E458" s="23">
        <f t="shared" ca="1" si="38"/>
        <v>0.53033881339909472</v>
      </c>
      <c r="F458" s="23">
        <f t="shared" ca="1" si="39"/>
        <v>0.71131701669795622</v>
      </c>
      <c r="G458" s="23">
        <f t="shared" ca="1" si="40"/>
        <v>4.7086752353825592</v>
      </c>
      <c r="H458" s="23">
        <f t="shared" si="41"/>
        <v>12</v>
      </c>
    </row>
    <row r="459" spans="2:8" x14ac:dyDescent="0.15">
      <c r="B459" s="23">
        <v>235</v>
      </c>
      <c r="C459" s="23">
        <f t="shared" si="36"/>
        <v>1476548.5471872028</v>
      </c>
      <c r="D459" s="23">
        <f t="shared" ca="1" si="37"/>
        <v>1.3022578382520476</v>
      </c>
      <c r="E459" s="23">
        <f t="shared" ca="1" si="38"/>
        <v>0.53196996632976579</v>
      </c>
      <c r="F459" s="23">
        <f t="shared" ca="1" si="39"/>
        <v>0.71087237831049588</v>
      </c>
      <c r="G459" s="23">
        <f t="shared" ca="1" si="40"/>
        <v>4.7053568263739169</v>
      </c>
      <c r="H459" s="23">
        <f t="shared" si="41"/>
        <v>12</v>
      </c>
    </row>
    <row r="460" spans="2:8" x14ac:dyDescent="0.15">
      <c r="B460" s="23">
        <v>235.5</v>
      </c>
      <c r="C460" s="23">
        <f t="shared" si="36"/>
        <v>1479690.1398407926</v>
      </c>
      <c r="D460" s="23">
        <f t="shared" ca="1" si="37"/>
        <v>1.3025403305606631</v>
      </c>
      <c r="E460" s="23">
        <f t="shared" ca="1" si="38"/>
        <v>0.53360005804244015</v>
      </c>
      <c r="F460" s="23">
        <f t="shared" ca="1" si="39"/>
        <v>0.71042863758731523</v>
      </c>
      <c r="G460" s="23">
        <f t="shared" ca="1" si="40"/>
        <v>4.7020451167806119</v>
      </c>
      <c r="H460" s="23">
        <f t="shared" si="41"/>
        <v>12</v>
      </c>
    </row>
    <row r="461" spans="2:8" x14ac:dyDescent="0.15">
      <c r="B461" s="23">
        <v>236</v>
      </c>
      <c r="C461" s="23">
        <f t="shared" si="36"/>
        <v>1482831.7324943824</v>
      </c>
      <c r="D461" s="23">
        <f t="shared" ca="1" si="37"/>
        <v>1.3028210292700058</v>
      </c>
      <c r="E461" s="23">
        <f t="shared" ca="1" si="38"/>
        <v>0.53522909528214724</v>
      </c>
      <c r="F461" s="23">
        <f t="shared" ca="1" si="39"/>
        <v>0.70998578554201164</v>
      </c>
      <c r="G461" s="23">
        <f t="shared" ca="1" si="40"/>
        <v>4.6987400395356511</v>
      </c>
      <c r="H461" s="23">
        <f t="shared" si="41"/>
        <v>12</v>
      </c>
    </row>
    <row r="462" spans="2:8" x14ac:dyDescent="0.15">
      <c r="B462" s="23">
        <v>236.5</v>
      </c>
      <c r="C462" s="23">
        <f t="shared" si="36"/>
        <v>1485973.3251479722</v>
      </c>
      <c r="D462" s="23">
        <f t="shared" ca="1" si="37"/>
        <v>1.3030999495318887</v>
      </c>
      <c r="E462" s="23">
        <f t="shared" ca="1" si="38"/>
        <v>0.53685708473687666</v>
      </c>
      <c r="F462" s="23">
        <f t="shared" ca="1" si="39"/>
        <v>0.70954381330651106</v>
      </c>
      <c r="G462" s="23">
        <f t="shared" ca="1" si="40"/>
        <v>4.6954415284551478</v>
      </c>
      <c r="H462" s="23">
        <f t="shared" si="41"/>
        <v>12</v>
      </c>
    </row>
    <row r="463" spans="2:8" x14ac:dyDescent="0.15">
      <c r="B463" s="23">
        <v>237</v>
      </c>
      <c r="C463" s="23">
        <f t="shared" si="36"/>
        <v>1489114.917801562</v>
      </c>
      <c r="D463" s="23">
        <f t="shared" ca="1" si="37"/>
        <v>1.3033771063384654</v>
      </c>
      <c r="E463" s="23">
        <f t="shared" ca="1" si="38"/>
        <v>0.53848403303817882</v>
      </c>
      <c r="F463" s="23">
        <f t="shared" ca="1" si="39"/>
        <v>0.70910271212936982</v>
      </c>
      <c r="G463" s="23">
        <f t="shared" ca="1" si="40"/>
        <v>4.692149518225647</v>
      </c>
      <c r="H463" s="23">
        <f t="shared" si="41"/>
        <v>12</v>
      </c>
    </row>
    <row r="464" spans="2:8" x14ac:dyDescent="0.15">
      <c r="B464" s="23">
        <v>237.5</v>
      </c>
      <c r="C464" s="23">
        <f t="shared" si="36"/>
        <v>1492256.5104551518</v>
      </c>
      <c r="D464" s="23">
        <f t="shared" ca="1" si="37"/>
        <v>1.3036525145242428</v>
      </c>
      <c r="E464" s="23">
        <f t="shared" ca="1" si="38"/>
        <v>0.5401099467617595</v>
      </c>
      <c r="F464" s="23">
        <f t="shared" ca="1" si="39"/>
        <v>0.70866247337410437</v>
      </c>
      <c r="G464" s="23">
        <f t="shared" ca="1" si="40"/>
        <v>4.6888639443916587</v>
      </c>
      <c r="H464" s="23">
        <f t="shared" si="41"/>
        <v>12</v>
      </c>
    </row>
    <row r="465" spans="2:8" x14ac:dyDescent="0.15">
      <c r="B465" s="23">
        <v>238</v>
      </c>
      <c r="C465" s="23">
        <f t="shared" si="36"/>
        <v>1495398.1031087413</v>
      </c>
      <c r="D465" s="23">
        <f t="shared" ca="1" si="37"/>
        <v>1.3039261887680673</v>
      </c>
      <c r="E465" s="23">
        <f t="shared" ca="1" si="38"/>
        <v>0.5417348324280663</v>
      </c>
      <c r="F465" s="23">
        <f t="shared" ca="1" si="39"/>
        <v>0.70822308851754823</v>
      </c>
      <c r="G465" s="23">
        <f t="shared" ca="1" si="40"/>
        <v>4.6855847433433979</v>
      </c>
      <c r="H465" s="23">
        <f t="shared" si="41"/>
        <v>12</v>
      </c>
    </row>
    <row r="466" spans="2:8" x14ac:dyDescent="0.15">
      <c r="B466" s="23">
        <v>238.5</v>
      </c>
      <c r="C466" s="23">
        <f t="shared" si="36"/>
        <v>1498539.6957623314</v>
      </c>
      <c r="D466" s="23">
        <f t="shared" ca="1" si="37"/>
        <v>1.3041981435950807</v>
      </c>
      <c r="E466" s="23">
        <f t="shared" ca="1" si="38"/>
        <v>0.54335869650286883</v>
      </c>
      <c r="F466" s="23">
        <f t="shared" ca="1" si="39"/>
        <v>0.70778454914823563</v>
      </c>
      <c r="G466" s="23">
        <f t="shared" ca="1" si="40"/>
        <v>4.6823118523047205</v>
      </c>
      <c r="H466" s="23">
        <f t="shared" si="41"/>
        <v>12</v>
      </c>
    </row>
    <row r="467" spans="2:8" x14ac:dyDescent="0.15">
      <c r="B467" s="23">
        <v>239</v>
      </c>
      <c r="C467" s="23">
        <f t="shared" si="36"/>
        <v>1501681.2884159209</v>
      </c>
      <c r="D467" s="23">
        <f t="shared" ca="1" si="37"/>
        <v>1.3044683933786465</v>
      </c>
      <c r="E467" s="23">
        <f t="shared" ca="1" si="38"/>
        <v>0.54498154539782862</v>
      </c>
      <c r="F467" s="23">
        <f t="shared" ca="1" si="39"/>
        <v>0.70734684696481254</v>
      </c>
      <c r="G467" s="23">
        <f t="shared" ca="1" si="40"/>
        <v>4.679045209321262</v>
      </c>
      <c r="H467" s="23">
        <f t="shared" si="41"/>
        <v>12</v>
      </c>
    </row>
    <row r="468" spans="2:8" x14ac:dyDescent="0.15">
      <c r="B468" s="23">
        <v>239.5</v>
      </c>
      <c r="C468" s="23">
        <f t="shared" si="36"/>
        <v>1504822.8810695109</v>
      </c>
      <c r="D468" s="23">
        <f t="shared" ca="1" si="37"/>
        <v>1.304736952342251</v>
      </c>
      <c r="E468" s="23">
        <f t="shared" ca="1" si="38"/>
        <v>0.54660338547106635</v>
      </c>
      <c r="F468" s="23">
        <f t="shared" ca="1" si="39"/>
        <v>0.70690997377447051</v>
      </c>
      <c r="G468" s="23">
        <f t="shared" ca="1" si="40"/>
        <v>4.6757847532487524</v>
      </c>
      <c r="H468" s="23">
        <f t="shared" si="41"/>
        <v>12</v>
      </c>
    </row>
    <row r="469" spans="2:8" x14ac:dyDescent="0.15">
      <c r="B469" s="23">
        <v>240</v>
      </c>
      <c r="C469" s="23">
        <f t="shared" si="36"/>
        <v>1507964.4737231005</v>
      </c>
      <c r="D469" s="23">
        <f t="shared" ca="1" si="37"/>
        <v>1.3050038345613724</v>
      </c>
      <c r="E469" s="23">
        <f t="shared" ca="1" si="38"/>
        <v>0.54822422302771712</v>
      </c>
      <c r="F469" s="23">
        <f t="shared" ca="1" si="39"/>
        <v>0.70647392149141086</v>
      </c>
      <c r="G469" s="23">
        <f t="shared" ca="1" si="40"/>
        <v>4.6725304237415566</v>
      </c>
      <c r="H469" s="23">
        <f t="shared" si="41"/>
        <v>12</v>
      </c>
    </row>
    <row r="470" spans="2:8" x14ac:dyDescent="0.15">
      <c r="B470" s="23">
        <v>240.5</v>
      </c>
      <c r="C470" s="23">
        <f t="shared" si="36"/>
        <v>1511106.0663766905</v>
      </c>
      <c r="D470" s="23">
        <f t="shared" ca="1" si="37"/>
        <v>1.3052690539653276</v>
      </c>
      <c r="E470" s="23">
        <f t="shared" ca="1" si="38"/>
        <v>0.54984406432048372</v>
      </c>
      <c r="F470" s="23">
        <f t="shared" ca="1" si="39"/>
        <v>0.70603868213532739</v>
      </c>
      <c r="G470" s="23">
        <f t="shared" ca="1" si="40"/>
        <v>4.6692821612413429</v>
      </c>
      <c r="H470" s="23">
        <f t="shared" si="41"/>
        <v>12</v>
      </c>
    </row>
    <row r="471" spans="2:8" x14ac:dyDescent="0.15">
      <c r="B471" s="23">
        <v>241</v>
      </c>
      <c r="C471" s="23">
        <f t="shared" si="36"/>
        <v>1514247.6590302803</v>
      </c>
      <c r="D471" s="23">
        <f t="shared" ca="1" si="37"/>
        <v>1.3055326243390877</v>
      </c>
      <c r="E471" s="23">
        <f t="shared" ca="1" si="38"/>
        <v>0.55146291555017846</v>
      </c>
      <c r="F471" s="23">
        <f t="shared" ca="1" si="39"/>
        <v>0.70560424782991971</v>
      </c>
      <c r="G471" s="23">
        <f t="shared" ca="1" si="40"/>
        <v>4.6660399069659926</v>
      </c>
      <c r="H471" s="23">
        <f t="shared" si="41"/>
        <v>12</v>
      </c>
    </row>
    <row r="472" spans="2:8" x14ac:dyDescent="0.15">
      <c r="B472" s="23">
        <v>241.5</v>
      </c>
      <c r="C472" s="23">
        <f t="shared" si="36"/>
        <v>1517389.2516838701</v>
      </c>
      <c r="D472" s="23">
        <f t="shared" ca="1" si="37"/>
        <v>1.3057945593250706</v>
      </c>
      <c r="E472" s="23">
        <f t="shared" ca="1" si="38"/>
        <v>0.5530807828662615</v>
      </c>
      <c r="F472" s="23">
        <f t="shared" ca="1" si="39"/>
        <v>0.70517061080142607</v>
      </c>
      <c r="G472" s="23">
        <f t="shared" ca="1" si="40"/>
        <v>4.6628036028986504</v>
      </c>
      <c r="H472" s="23">
        <f t="shared" si="41"/>
        <v>12</v>
      </c>
    </row>
    <row r="473" spans="2:8" x14ac:dyDescent="0.15">
      <c r="B473" s="23">
        <v>242</v>
      </c>
      <c r="C473" s="23">
        <f t="shared" si="36"/>
        <v>1520530.8443374599</v>
      </c>
      <c r="D473" s="23">
        <f t="shared" ca="1" si="37"/>
        <v>1.3060548724249057</v>
      </c>
      <c r="E473" s="23">
        <f t="shared" ca="1" si="38"/>
        <v>0.55469767236737078</v>
      </c>
      <c r="F473" s="23">
        <f t="shared" ca="1" si="39"/>
        <v>0.70473776337718186</v>
      </c>
      <c r="G473" s="23">
        <f t="shared" ca="1" si="40"/>
        <v>4.6595731917769667</v>
      </c>
      <c r="H473" s="23">
        <f t="shared" si="41"/>
        <v>12</v>
      </c>
    </row>
    <row r="474" spans="2:8" x14ac:dyDescent="0.15">
      <c r="B474" s="23">
        <v>242.5</v>
      </c>
      <c r="C474" s="23">
        <f t="shared" si="36"/>
        <v>1523672.4369910497</v>
      </c>
      <c r="D474" s="23">
        <f t="shared" ca="1" si="37"/>
        <v>1.3063135770011738</v>
      </c>
      <c r="E474" s="23">
        <f t="shared" ca="1" si="38"/>
        <v>0.55631359010184644</v>
      </c>
      <c r="F474" s="23">
        <f t="shared" ca="1" si="39"/>
        <v>0.70430569798420006</v>
      </c>
      <c r="G474" s="23">
        <f t="shared" ca="1" si="40"/>
        <v>4.6563486170824984</v>
      </c>
      <c r="H474" s="23">
        <f t="shared" si="41"/>
        <v>12</v>
      </c>
    </row>
    <row r="475" spans="2:8" x14ac:dyDescent="0.15">
      <c r="B475" s="23">
        <v>243</v>
      </c>
      <c r="C475" s="23">
        <f t="shared" si="36"/>
        <v>1526814.0296446395</v>
      </c>
      <c r="D475" s="23">
        <f t="shared" ca="1" si="37"/>
        <v>1.3065706862791227</v>
      </c>
      <c r="E475" s="23">
        <f t="shared" ca="1" si="38"/>
        <v>0.55792854206824793</v>
      </c>
      <c r="F475" s="23">
        <f t="shared" ca="1" si="39"/>
        <v>0.70387440714777538</v>
      </c>
      <c r="G475" s="23">
        <f t="shared" ca="1" si="40"/>
        <v>4.6531298230303006</v>
      </c>
      <c r="H475" s="23">
        <f t="shared" si="41"/>
        <v>12</v>
      </c>
    </row>
    <row r="476" spans="2:8" x14ac:dyDescent="0.15">
      <c r="B476" s="23">
        <v>243.5</v>
      </c>
      <c r="C476" s="23">
        <f t="shared" si="36"/>
        <v>1529955.6222982293</v>
      </c>
      <c r="D476" s="23">
        <f t="shared" ca="1" si="37"/>
        <v>1.3068262133483561</v>
      </c>
      <c r="E476" s="23">
        <f t="shared" ca="1" si="38"/>
        <v>0.55954253421586531</v>
      </c>
      <c r="F476" s="23">
        <f t="shared" ca="1" si="39"/>
        <v>0.70344388349010956</v>
      </c>
      <c r="G476" s="23">
        <f t="shared" ca="1" si="40"/>
        <v>4.6499167545586548</v>
      </c>
      <c r="H476" s="23">
        <f t="shared" si="41"/>
        <v>12</v>
      </c>
    </row>
    <row r="477" spans="2:8" x14ac:dyDescent="0.15">
      <c r="B477" s="23">
        <v>244</v>
      </c>
      <c r="C477" s="23">
        <f t="shared" si="36"/>
        <v>1533097.214951819</v>
      </c>
      <c r="D477" s="23">
        <f t="shared" ca="1" si="37"/>
        <v>1.3070801711645017</v>
      </c>
      <c r="E477" s="23">
        <f t="shared" ca="1" si="38"/>
        <v>0.56115557244522363</v>
      </c>
      <c r="F477" s="23">
        <f t="shared" ca="1" si="39"/>
        <v>0.70301411972895944</v>
      </c>
      <c r="G477" s="23">
        <f t="shared" ca="1" si="40"/>
        <v>4.6467093573189926</v>
      </c>
      <c r="H477" s="23">
        <f t="shared" si="41"/>
        <v>12</v>
      </c>
    </row>
    <row r="478" spans="2:8" x14ac:dyDescent="0.15">
      <c r="B478" s="23">
        <v>244.5</v>
      </c>
      <c r="C478" s="23">
        <f t="shared" si="36"/>
        <v>1536238.8076054088</v>
      </c>
      <c r="D478" s="23">
        <f t="shared" ca="1" si="37"/>
        <v>1.3073325725508507</v>
      </c>
      <c r="E478" s="23">
        <f t="shared" ca="1" si="38"/>
        <v>0.56276766260858246</v>
      </c>
      <c r="F478" s="23">
        <f t="shared" ca="1" si="39"/>
        <v>0.70258510867630575</v>
      </c>
      <c r="G478" s="23">
        <f t="shared" ca="1" si="40"/>
        <v>4.6435075776659467</v>
      </c>
      <c r="H478" s="23">
        <f t="shared" si="41"/>
        <v>12</v>
      </c>
    </row>
    <row r="479" spans="2:8" x14ac:dyDescent="0.15">
      <c r="B479" s="23">
        <v>245</v>
      </c>
      <c r="C479" s="23">
        <f t="shared" si="36"/>
        <v>1539380.4002589986</v>
      </c>
      <c r="D479" s="23">
        <f t="shared" ca="1" si="37"/>
        <v>1.3075834301999789</v>
      </c>
      <c r="E479" s="23">
        <f t="shared" ca="1" si="38"/>
        <v>0.56437881051042738</v>
      </c>
      <c r="F479" s="23">
        <f t="shared" ca="1" si="39"/>
        <v>0.7021568432370433</v>
      </c>
      <c r="G479" s="23">
        <f t="shared" ca="1" si="40"/>
        <v>4.6403113626475898</v>
      </c>
      <c r="H479" s="23">
        <f t="shared" si="41"/>
        <v>12</v>
      </c>
    </row>
    <row r="480" spans="2:8" x14ac:dyDescent="0.15">
      <c r="B480" s="23">
        <v>245.5</v>
      </c>
      <c r="C480" s="23">
        <f t="shared" si="36"/>
        <v>1542521.9929125886</v>
      </c>
      <c r="D480" s="23">
        <f t="shared" ca="1" si="37"/>
        <v>1.3078327566753418</v>
      </c>
      <c r="E480" s="23">
        <f t="shared" ca="1" si="38"/>
        <v>0.5659890219079573</v>
      </c>
      <c r="F480" s="23">
        <f t="shared" ca="1" si="39"/>
        <v>0.70172931640769121</v>
      </c>
      <c r="G480" s="23">
        <f t="shared" ca="1" si="40"/>
        <v>4.6371206599957979</v>
      </c>
      <c r="H480" s="23">
        <f t="shared" si="41"/>
        <v>12</v>
      </c>
    </row>
    <row r="481" spans="2:8" x14ac:dyDescent="0.15">
      <c r="B481" s="23">
        <v>246</v>
      </c>
      <c r="C481" s="23">
        <f t="shared" si="36"/>
        <v>1545663.5855661782</v>
      </c>
      <c r="D481" s="23">
        <f t="shared" ca="1" si="37"/>
        <v>1.3080805644128468</v>
      </c>
      <c r="E481" s="23">
        <f t="shared" ca="1" si="38"/>
        <v>0.56759830251156373</v>
      </c>
      <c r="F481" s="23">
        <f t="shared" ca="1" si="39"/>
        <v>0.70130252127512471</v>
      </c>
      <c r="G481" s="23">
        <f t="shared" ca="1" si="40"/>
        <v>4.6339354181167902</v>
      </c>
      <c r="H481" s="23">
        <f t="shared" si="41"/>
        <v>12</v>
      </c>
    </row>
    <row r="482" spans="2:8" x14ac:dyDescent="0.15">
      <c r="B482" s="23">
        <v>246.5</v>
      </c>
      <c r="C482" s="23">
        <f t="shared" ref="C482:C545" si="42">2*PI()*B482*1000</f>
        <v>1548805.178219768</v>
      </c>
      <c r="D482" s="23">
        <f t="shared" ref="D482:D545" ca="1" si="43">1+$E$14/$E$13*(1-$C$19^2/C482^2)</f>
        <v>1.3083268657224045</v>
      </c>
      <c r="E482" s="23">
        <f t="shared" ref="E482:E545" ca="1" si="44">$C$20*(C482/$C$19-$C$19/C482)</f>
        <v>0.56920665798530778</v>
      </c>
      <c r="F482" s="23">
        <f t="shared" ref="F482:F545" ca="1" si="45">(D482^2+E482^2)^0.5/(D482^2+E482^2)</f>
        <v>0.7008764510153257</v>
      </c>
      <c r="G482" s="23">
        <f t="shared" ref="G482:G545" ca="1" si="46">F482*$C$22/$C$12-$C$3</f>
        <v>4.6307555860818015</v>
      </c>
      <c r="H482" s="23">
        <f t="shared" ref="H482:H545" si="47">$C$2</f>
        <v>12</v>
      </c>
    </row>
    <row r="483" spans="2:8" x14ac:dyDescent="0.15">
      <c r="B483" s="23">
        <v>247</v>
      </c>
      <c r="C483" s="23">
        <f t="shared" si="42"/>
        <v>1551946.7708733578</v>
      </c>
      <c r="D483" s="23">
        <f t="shared" ca="1" si="43"/>
        <v>1.3085716727894581</v>
      </c>
      <c r="E483" s="23">
        <f t="shared" ca="1" si="44"/>
        <v>0.57081409394738647</v>
      </c>
      <c r="F483" s="23">
        <f t="shared" ca="1" si="45"/>
        <v>0.70045109889215251</v>
      </c>
      <c r="G483" s="23">
        <f t="shared" ca="1" si="46"/>
        <v>4.6275811136179072</v>
      </c>
      <c r="H483" s="23">
        <f t="shared" si="47"/>
        <v>12</v>
      </c>
    </row>
    <row r="484" spans="2:8" x14ac:dyDescent="0.15">
      <c r="B484" s="23">
        <v>247.5</v>
      </c>
      <c r="C484" s="23">
        <f t="shared" si="42"/>
        <v>1555088.3635269476</v>
      </c>
      <c r="D484" s="23">
        <f t="shared" ca="1" si="43"/>
        <v>1.3088149976764893</v>
      </c>
      <c r="E484" s="23">
        <f t="shared" ca="1" si="44"/>
        <v>0.57242061597059812</v>
      </c>
      <c r="F484" s="23">
        <f t="shared" ca="1" si="45"/>
        <v>0.70002645825613052</v>
      </c>
      <c r="G484" s="23">
        <f t="shared" ca="1" si="46"/>
        <v>4.6244119510989909</v>
      </c>
      <c r="H484" s="23">
        <f t="shared" si="47"/>
        <v>12</v>
      </c>
    </row>
    <row r="485" spans="2:8" x14ac:dyDescent="0.15">
      <c r="B485" s="23">
        <v>248</v>
      </c>
      <c r="C485" s="23">
        <f t="shared" si="42"/>
        <v>1558229.9561805374</v>
      </c>
      <c r="D485" s="23">
        <f t="shared" ca="1" si="43"/>
        <v>1.3090568523245052</v>
      </c>
      <c r="E485" s="23">
        <f t="shared" ca="1" si="44"/>
        <v>0.57402622958279859</v>
      </c>
      <c r="F485" s="23">
        <f t="shared" ca="1" si="45"/>
        <v>0.69960252254326027</v>
      </c>
      <c r="G485" s="23">
        <f t="shared" ca="1" si="46"/>
        <v>4.6212480495368498</v>
      </c>
      <c r="H485" s="23">
        <f t="shared" si="47"/>
        <v>12</v>
      </c>
    </row>
    <row r="486" spans="2:8" x14ac:dyDescent="0.15">
      <c r="B486" s="23">
        <v>248.5</v>
      </c>
      <c r="C486" s="23">
        <f t="shared" si="42"/>
        <v>1561371.5488341271</v>
      </c>
      <c r="D486" s="23">
        <f t="shared" ca="1" si="43"/>
        <v>1.3092972485545036</v>
      </c>
      <c r="E486" s="23">
        <f t="shared" ca="1" si="44"/>
        <v>0.57563094026735429</v>
      </c>
      <c r="F486" s="23">
        <f t="shared" ca="1" si="45"/>
        <v>0.69917928527384399</v>
      </c>
      <c r="G486" s="23">
        <f t="shared" ca="1" si="46"/>
        <v>4.6180893605724389</v>
      </c>
      <c r="H486" s="23">
        <f t="shared" si="47"/>
        <v>12</v>
      </c>
    </row>
    <row r="487" spans="2:8" x14ac:dyDescent="0.15">
      <c r="B487" s="23">
        <v>249</v>
      </c>
      <c r="C487" s="23">
        <f t="shared" si="42"/>
        <v>1564513.1414877169</v>
      </c>
      <c r="D487" s="23">
        <f t="shared" ca="1" si="43"/>
        <v>1.3095361980689155</v>
      </c>
      <c r="E487" s="23">
        <f t="shared" ca="1" si="44"/>
        <v>0.57723475346358832</v>
      </c>
      <c r="F487" s="23">
        <f t="shared" ca="1" si="45"/>
        <v>0.69875674005133137</v>
      </c>
      <c r="G487" s="23">
        <f t="shared" ca="1" si="46"/>
        <v>4.614935836467259</v>
      </c>
      <c r="H487" s="23">
        <f t="shared" si="47"/>
        <v>12</v>
      </c>
    </row>
    <row r="488" spans="2:8" x14ac:dyDescent="0.15">
      <c r="B488" s="23">
        <v>249.5</v>
      </c>
      <c r="C488" s="23">
        <f t="shared" si="42"/>
        <v>1567654.7341413067</v>
      </c>
      <c r="D488" s="23">
        <f t="shared" ca="1" si="43"/>
        <v>1.3097737124530318</v>
      </c>
      <c r="E488" s="23">
        <f t="shared" ca="1" si="44"/>
        <v>0.5788376745672219</v>
      </c>
      <c r="F488" s="23">
        <f t="shared" ca="1" si="45"/>
        <v>0.69833488056118276</v>
      </c>
      <c r="G488" s="23">
        <f t="shared" ca="1" si="46"/>
        <v>4.6117874300948669</v>
      </c>
      <c r="H488" s="23">
        <f t="shared" si="47"/>
        <v>12</v>
      </c>
    </row>
    <row r="489" spans="2:8" x14ac:dyDescent="0.15">
      <c r="B489" s="23">
        <v>250</v>
      </c>
      <c r="C489" s="23">
        <f t="shared" si="42"/>
        <v>1570796.3267948965</v>
      </c>
      <c r="D489" s="23">
        <f t="shared" ca="1" si="43"/>
        <v>1.3100098031764063</v>
      </c>
      <c r="E489" s="23">
        <f t="shared" ca="1" si="44"/>
        <v>0.58043970893081087</v>
      </c>
      <c r="F489" s="23">
        <f t="shared" ca="1" si="45"/>
        <v>0.69791370056974844</v>
      </c>
      <c r="G489" s="23">
        <f t="shared" ca="1" si="46"/>
        <v>4.6086440949325143</v>
      </c>
      <c r="H489" s="23">
        <f t="shared" si="47"/>
        <v>12</v>
      </c>
    </row>
    <row r="490" spans="2:8" x14ac:dyDescent="0.15">
      <c r="B490" s="23">
        <v>250.5</v>
      </c>
      <c r="C490" s="23">
        <f t="shared" si="42"/>
        <v>1573937.9194484863</v>
      </c>
      <c r="D490" s="23">
        <f t="shared" ca="1" si="43"/>
        <v>1.31024448159424</v>
      </c>
      <c r="E490" s="23">
        <f t="shared" ca="1" si="44"/>
        <v>0.5820408618641757</v>
      </c>
      <c r="F490" s="23">
        <f t="shared" ca="1" si="45"/>
        <v>0.69749319392316822</v>
      </c>
      <c r="G490" s="23">
        <f t="shared" ca="1" si="46"/>
        <v>4.6055057850529373</v>
      </c>
      <c r="H490" s="23">
        <f t="shared" si="47"/>
        <v>12</v>
      </c>
    </row>
    <row r="491" spans="2:8" x14ac:dyDescent="0.15">
      <c r="B491" s="23">
        <v>251</v>
      </c>
      <c r="C491" s="23">
        <f t="shared" si="42"/>
        <v>1577079.5121020763</v>
      </c>
      <c r="D491" s="23">
        <f t="shared" ca="1" si="43"/>
        <v>1.310477758948748</v>
      </c>
      <c r="E491" s="23">
        <f t="shared" ca="1" si="44"/>
        <v>0.58364113863482781</v>
      </c>
      <c r="F491" s="23">
        <f t="shared" ca="1" si="45"/>
        <v>0.69707335454628472</v>
      </c>
      <c r="G491" s="23">
        <f t="shared" ca="1" si="46"/>
        <v>4.6023724551162433</v>
      </c>
      <c r="H491" s="23">
        <f t="shared" si="47"/>
        <v>12</v>
      </c>
    </row>
    <row r="492" spans="2:8" x14ac:dyDescent="0.15">
      <c r="B492" s="23">
        <v>251.5</v>
      </c>
      <c r="C492" s="23">
        <f t="shared" si="42"/>
        <v>1580221.1047556659</v>
      </c>
      <c r="D492" s="23">
        <f t="shared" ca="1" si="43"/>
        <v>1.3107096463705039</v>
      </c>
      <c r="E492" s="23">
        <f t="shared" ca="1" si="44"/>
        <v>0.58524054446838947</v>
      </c>
      <c r="F492" s="23">
        <f t="shared" ca="1" si="45"/>
        <v>0.69665417644157546</v>
      </c>
      <c r="G492" s="23">
        <f t="shared" ca="1" si="46"/>
        <v>4.59924406036194</v>
      </c>
      <c r="H492" s="23">
        <f t="shared" si="47"/>
        <v>12</v>
      </c>
    </row>
    <row r="493" spans="2:8" x14ac:dyDescent="0.15">
      <c r="B493" s="23">
        <v>252</v>
      </c>
      <c r="C493" s="23">
        <f t="shared" si="42"/>
        <v>1583362.6974092559</v>
      </c>
      <c r="D493" s="23">
        <f t="shared" ca="1" si="43"/>
        <v>1.3109401548797694</v>
      </c>
      <c r="E493" s="23">
        <f t="shared" ca="1" si="44"/>
        <v>0.58683908454901057</v>
      </c>
      <c r="F493" s="23">
        <f t="shared" ca="1" si="45"/>
        <v>0.69623565368810025</v>
      </c>
      <c r="G493" s="23">
        <f t="shared" ca="1" si="46"/>
        <v>4.5961205566010825</v>
      </c>
      <c r="H493" s="23">
        <f t="shared" si="47"/>
        <v>12</v>
      </c>
    </row>
    <row r="494" spans="2:8" x14ac:dyDescent="0.15">
      <c r="B494" s="23">
        <v>252.5</v>
      </c>
      <c r="C494" s="23">
        <f t="shared" si="42"/>
        <v>1586504.2900628455</v>
      </c>
      <c r="D494" s="23">
        <f t="shared" ca="1" si="43"/>
        <v>1.3111692953878022</v>
      </c>
      <c r="E494" s="23">
        <f t="shared" ca="1" si="44"/>
        <v>0.58843676401977718</v>
      </c>
      <c r="F494" s="23">
        <f t="shared" ca="1" si="45"/>
        <v>0.69581778044046549</v>
      </c>
      <c r="G494" s="23">
        <f t="shared" ca="1" si="46"/>
        <v>4.5930019002085425</v>
      </c>
      <c r="H494" s="23">
        <f t="shared" si="47"/>
        <v>12</v>
      </c>
    </row>
    <row r="495" spans="2:8" x14ac:dyDescent="0.15">
      <c r="B495" s="23">
        <v>253</v>
      </c>
      <c r="C495" s="23">
        <f t="shared" si="42"/>
        <v>1589645.8827164355</v>
      </c>
      <c r="D495" s="23">
        <f t="shared" ca="1" si="43"/>
        <v>1.3113970786981488</v>
      </c>
      <c r="E495" s="23">
        <f t="shared" ca="1" si="44"/>
        <v>0.59003358798311989</v>
      </c>
      <c r="F495" s="23">
        <f t="shared" ca="1" si="45"/>
        <v>0.69540055092780251</v>
      </c>
      <c r="G495" s="23">
        <f t="shared" ca="1" si="46"/>
        <v>4.5898880481153839</v>
      </c>
      <c r="H495" s="23">
        <f t="shared" si="47"/>
        <v>12</v>
      </c>
    </row>
    <row r="496" spans="2:8" x14ac:dyDescent="0.15">
      <c r="B496" s="23">
        <v>253.5</v>
      </c>
      <c r="C496" s="23">
        <f t="shared" si="42"/>
        <v>1592787.475370025</v>
      </c>
      <c r="D496" s="23">
        <f t="shared" ca="1" si="43"/>
        <v>1.3116235155079157</v>
      </c>
      <c r="E496" s="23">
        <f t="shared" ca="1" si="44"/>
        <v>0.59162956150121238</v>
      </c>
      <c r="F496" s="23">
        <f t="shared" ca="1" si="45"/>
        <v>0.69498395945276392</v>
      </c>
      <c r="G496" s="23">
        <f t="shared" ca="1" si="46"/>
        <v>4.5867789578013687</v>
      </c>
      <c r="H496" s="23">
        <f t="shared" si="47"/>
        <v>12</v>
      </c>
    </row>
    <row r="497" spans="2:8" x14ac:dyDescent="0.15">
      <c r="B497" s="23">
        <v>254</v>
      </c>
      <c r="C497" s="23">
        <f t="shared" si="42"/>
        <v>1595929.0680236151</v>
      </c>
      <c r="D497" s="23">
        <f t="shared" ca="1" si="43"/>
        <v>1.3118486164090279</v>
      </c>
      <c r="E497" s="23">
        <f t="shared" ca="1" si="44"/>
        <v>0.59322468959636943</v>
      </c>
      <c r="F497" s="23">
        <f t="shared" ca="1" si="45"/>
        <v>0.69456800039053268</v>
      </c>
      <c r="G497" s="23">
        <f t="shared" ca="1" si="46"/>
        <v>4.5836745872875717</v>
      </c>
      <c r="H497" s="23">
        <f t="shared" si="47"/>
        <v>12</v>
      </c>
    </row>
    <row r="498" spans="2:8" x14ac:dyDescent="0.15">
      <c r="B498" s="23">
        <v>254.5</v>
      </c>
      <c r="C498" s="23">
        <f t="shared" si="42"/>
        <v>1599070.6606772046</v>
      </c>
      <c r="D498" s="23">
        <f t="shared" ca="1" si="43"/>
        <v>1.3120723918894655</v>
      </c>
      <c r="E498" s="23">
        <f t="shared" ca="1" si="44"/>
        <v>0.59481897725143706</v>
      </c>
      <c r="F498" s="23">
        <f t="shared" ca="1" si="45"/>
        <v>0.69415266818784815</v>
      </c>
      <c r="G498" s="23">
        <f t="shared" ca="1" si="46"/>
        <v>4.5805748951290965</v>
      </c>
      <c r="H498" s="23">
        <f t="shared" si="47"/>
        <v>12</v>
      </c>
    </row>
    <row r="499" spans="2:8" x14ac:dyDescent="0.15">
      <c r="B499" s="23">
        <v>255</v>
      </c>
      <c r="C499" s="23">
        <f t="shared" si="42"/>
        <v>1602212.2533307944</v>
      </c>
      <c r="D499" s="23">
        <f t="shared" ca="1" si="43"/>
        <v>1.3122948523344868</v>
      </c>
      <c r="E499" s="23">
        <f t="shared" ca="1" si="44"/>
        <v>0.59641242941018091</v>
      </c>
      <c r="F499" s="23">
        <f t="shared" ca="1" si="45"/>
        <v>0.69373795736204535</v>
      </c>
      <c r="G499" s="23">
        <f t="shared" ca="1" si="46"/>
        <v>4.5774798404079196</v>
      </c>
      <c r="H499" s="23">
        <f t="shared" si="47"/>
        <v>12</v>
      </c>
    </row>
    <row r="500" spans="2:8" x14ac:dyDescent="0.15">
      <c r="B500" s="23">
        <v>255.5</v>
      </c>
      <c r="C500" s="23">
        <f t="shared" si="42"/>
        <v>1605353.8459843842</v>
      </c>
      <c r="D500" s="23">
        <f t="shared" ca="1" si="43"/>
        <v>1.312516008027832</v>
      </c>
      <c r="E500" s="23">
        <f t="shared" ca="1" si="44"/>
        <v>0.5980050509776671</v>
      </c>
      <c r="F500" s="23">
        <f t="shared" ca="1" si="45"/>
        <v>0.69332386250010969</v>
      </c>
      <c r="G500" s="23">
        <f t="shared" ca="1" si="46"/>
        <v>4.574389382725828</v>
      </c>
      <c r="H500" s="23">
        <f t="shared" si="47"/>
        <v>12</v>
      </c>
    </row>
    <row r="501" spans="2:8" x14ac:dyDescent="0.15">
      <c r="B501" s="23">
        <v>256</v>
      </c>
      <c r="C501" s="23">
        <f t="shared" si="42"/>
        <v>1608495.438637974</v>
      </c>
      <c r="D501" s="23">
        <f t="shared" ca="1" si="43"/>
        <v>1.3127358691529125</v>
      </c>
      <c r="E501" s="23">
        <f t="shared" ca="1" si="44"/>
        <v>0.59959684682064163</v>
      </c>
      <c r="F501" s="23">
        <f t="shared" ca="1" si="45"/>
        <v>0.69291037825774537</v>
      </c>
      <c r="G501" s="23">
        <f t="shared" ca="1" si="46"/>
        <v>4.5713034821974672</v>
      </c>
      <c r="H501" s="23">
        <f t="shared" si="47"/>
        <v>12</v>
      </c>
    </row>
    <row r="502" spans="2:8" x14ac:dyDescent="0.15">
      <c r="B502" s="23">
        <v>256.5</v>
      </c>
      <c r="C502" s="23">
        <f t="shared" si="42"/>
        <v>1611637.031291564</v>
      </c>
      <c r="D502" s="23">
        <f t="shared" ca="1" si="43"/>
        <v>1.3129544457939835</v>
      </c>
      <c r="E502" s="23">
        <f t="shared" ca="1" si="44"/>
        <v>0.60118782176790264</v>
      </c>
      <c r="F502" s="23">
        <f t="shared" ca="1" si="45"/>
        <v>0.69249749935845772</v>
      </c>
      <c r="G502" s="23">
        <f t="shared" ca="1" si="46"/>
        <v>4.5682220994434939</v>
      </c>
      <c r="H502" s="23">
        <f t="shared" si="47"/>
        <v>12</v>
      </c>
    </row>
    <row r="503" spans="2:8" x14ac:dyDescent="0.15">
      <c r="B503" s="23">
        <v>257</v>
      </c>
      <c r="C503" s="23">
        <f t="shared" si="42"/>
        <v>1614778.6239451536</v>
      </c>
      <c r="D503" s="23">
        <f t="shared" ca="1" si="43"/>
        <v>1.3131717479372993</v>
      </c>
      <c r="E503" s="23">
        <f t="shared" ca="1" si="44"/>
        <v>0.60277798061067012</v>
      </c>
      <c r="F503" s="23">
        <f t="shared" ca="1" si="45"/>
        <v>0.69208522059264943</v>
      </c>
      <c r="G503" s="23">
        <f t="shared" ca="1" si="46"/>
        <v>4.5651451955838329</v>
      </c>
      <c r="H503" s="23">
        <f t="shared" si="47"/>
        <v>12</v>
      </c>
    </row>
    <row r="504" spans="2:8" x14ac:dyDescent="0.15">
      <c r="B504" s="23">
        <v>257.5</v>
      </c>
      <c r="C504" s="23">
        <f t="shared" si="42"/>
        <v>1617920.2165987436</v>
      </c>
      <c r="D504" s="23">
        <f t="shared" ca="1" si="43"/>
        <v>1.3133877854722544</v>
      </c>
      <c r="E504" s="23">
        <f t="shared" ca="1" si="44"/>
        <v>0.60436732810295102</v>
      </c>
      <c r="F504" s="23">
        <f t="shared" ca="1" si="45"/>
        <v>0.69167353681673049</v>
      </c>
      <c r="G504" s="23">
        <f t="shared" ca="1" si="46"/>
        <v>4.5620727322310302</v>
      </c>
      <c r="H504" s="23">
        <f t="shared" si="47"/>
        <v>12</v>
      </c>
    </row>
    <row r="505" spans="2:8" x14ac:dyDescent="0.15">
      <c r="B505" s="23">
        <v>258</v>
      </c>
      <c r="C505" s="23">
        <f t="shared" si="42"/>
        <v>1621061.8092523331</v>
      </c>
      <c r="D505" s="23">
        <f t="shared" ca="1" si="43"/>
        <v>1.3136025681925094</v>
      </c>
      <c r="E505" s="23">
        <f t="shared" ca="1" si="44"/>
        <v>0.60595586896189912</v>
      </c>
      <c r="F505" s="23">
        <f t="shared" ca="1" si="45"/>
        <v>0.69126244295224049</v>
      </c>
      <c r="G505" s="23">
        <f t="shared" ca="1" si="46"/>
        <v>4.559004671483704</v>
      </c>
      <c r="H505" s="23">
        <f t="shared" si="47"/>
        <v>12</v>
      </c>
    </row>
    <row r="506" spans="2:8" x14ac:dyDescent="0.15">
      <c r="B506" s="23">
        <v>258.5</v>
      </c>
      <c r="C506" s="23">
        <f t="shared" si="42"/>
        <v>1624203.4019059232</v>
      </c>
      <c r="D506" s="23">
        <f t="shared" ca="1" si="43"/>
        <v>1.3138161057970996</v>
      </c>
      <c r="E506" s="23">
        <f t="shared" ca="1" si="44"/>
        <v>0.60754360786817252</v>
      </c>
      <c r="F506" s="23">
        <f t="shared" ca="1" si="45"/>
        <v>0.69085193398498534</v>
      </c>
      <c r="G506" s="23">
        <f t="shared" ca="1" si="46"/>
        <v>4.5559409759201053</v>
      </c>
      <c r="H506" s="23">
        <f t="shared" si="47"/>
        <v>12</v>
      </c>
    </row>
    <row r="507" spans="2:8" x14ac:dyDescent="0.15">
      <c r="B507" s="23">
        <v>259</v>
      </c>
      <c r="C507" s="23">
        <f t="shared" si="42"/>
        <v>1627344.9945595127</v>
      </c>
      <c r="D507" s="23">
        <f t="shared" ca="1" si="43"/>
        <v>1.3140284078915316</v>
      </c>
      <c r="E507" s="23">
        <f t="shared" ca="1" si="44"/>
        <v>0.60913054946628409</v>
      </c>
      <c r="F507" s="23">
        <f t="shared" ca="1" si="45"/>
        <v>0.6904420049641854</v>
      </c>
      <c r="G507" s="23">
        <f t="shared" ca="1" si="46"/>
        <v>4.5528816085917549</v>
      </c>
      <c r="H507" s="23">
        <f t="shared" si="47"/>
        <v>12</v>
      </c>
    </row>
    <row r="508" spans="2:8" x14ac:dyDescent="0.15">
      <c r="B508" s="23">
        <v>259.5</v>
      </c>
      <c r="C508" s="23">
        <f t="shared" si="42"/>
        <v>1630486.5872131027</v>
      </c>
      <c r="D508" s="23">
        <f t="shared" ca="1" si="43"/>
        <v>1.3142394839888616</v>
      </c>
      <c r="E508" s="23">
        <f t="shared" ca="1" si="44"/>
        <v>0.61071669836495202</v>
      </c>
      <c r="F508" s="23">
        <f t="shared" ca="1" si="45"/>
        <v>0.6900326510016368</v>
      </c>
      <c r="G508" s="23">
        <f t="shared" ca="1" si="46"/>
        <v>4.549826533017189</v>
      </c>
      <c r="H508" s="23">
        <f t="shared" si="47"/>
        <v>12</v>
      </c>
    </row>
    <row r="509" spans="2:8" x14ac:dyDescent="0.15">
      <c r="B509" s="23">
        <v>260</v>
      </c>
      <c r="C509" s="23">
        <f t="shared" si="42"/>
        <v>1633628.1798666923</v>
      </c>
      <c r="D509" s="23">
        <f t="shared" ca="1" si="43"/>
        <v>1.3144493435107629</v>
      </c>
      <c r="E509" s="23">
        <f t="shared" ca="1" si="44"/>
        <v>0.61230205913744207</v>
      </c>
      <c r="F509" s="23">
        <f t="shared" ca="1" si="45"/>
        <v>0.68962386727088554</v>
      </c>
      <c r="G509" s="23">
        <f t="shared" ca="1" si="46"/>
        <v>4.5467757131757898</v>
      </c>
      <c r="H509" s="23">
        <f t="shared" si="47"/>
        <v>12</v>
      </c>
    </row>
    <row r="510" spans="2:8" x14ac:dyDescent="0.15">
      <c r="B510" s="23">
        <v>260.5</v>
      </c>
      <c r="C510" s="23">
        <f t="shared" si="42"/>
        <v>1636769.7725202823</v>
      </c>
      <c r="D510" s="23">
        <f t="shared" ca="1" si="43"/>
        <v>1.3146579957885765</v>
      </c>
      <c r="E510" s="23">
        <f t="shared" ca="1" si="44"/>
        <v>0.61388663632190932</v>
      </c>
      <c r="F510" s="23">
        <f t="shared" ca="1" si="45"/>
        <v>0.68921564900641274</v>
      </c>
      <c r="G510" s="23">
        <f t="shared" ca="1" si="46"/>
        <v>4.5437291135017128</v>
      </c>
      <c r="H510" s="23">
        <f t="shared" si="47"/>
        <v>12</v>
      </c>
    </row>
    <row r="511" spans="2:8" x14ac:dyDescent="0.15">
      <c r="B511" s="23">
        <v>261</v>
      </c>
      <c r="C511" s="23">
        <f t="shared" si="42"/>
        <v>1639911.3651738719</v>
      </c>
      <c r="D511" s="23">
        <f t="shared" ca="1" si="43"/>
        <v>1.314865450064348</v>
      </c>
      <c r="E511" s="23">
        <f t="shared" ca="1" si="44"/>
        <v>0.61547043442173233</v>
      </c>
      <c r="F511" s="23">
        <f t="shared" ca="1" si="45"/>
        <v>0.68880799150283323</v>
      </c>
      <c r="G511" s="23">
        <f t="shared" ca="1" si="46"/>
        <v>4.5406866988778978</v>
      </c>
      <c r="H511" s="23">
        <f t="shared" si="47"/>
        <v>12</v>
      </c>
    </row>
    <row r="512" spans="2:8" x14ac:dyDescent="0.15">
      <c r="B512" s="23">
        <v>261.5</v>
      </c>
      <c r="C512" s="23">
        <f t="shared" si="42"/>
        <v>1643052.9578274619</v>
      </c>
      <c r="D512" s="23">
        <f t="shared" ca="1" si="43"/>
        <v>1.3150717154918516</v>
      </c>
      <c r="E512" s="23">
        <f t="shared" ca="1" si="44"/>
        <v>0.61705345790584898</v>
      </c>
      <c r="F512" s="23">
        <f t="shared" ca="1" si="45"/>
        <v>0.68840089011410432</v>
      </c>
      <c r="G512" s="23">
        <f t="shared" ca="1" si="46"/>
        <v>4.5376484346301682</v>
      </c>
      <c r="H512" s="23">
        <f t="shared" si="47"/>
        <v>12</v>
      </c>
    </row>
    <row r="513" spans="2:8" x14ac:dyDescent="0.15">
      <c r="B513" s="23">
        <v>262</v>
      </c>
      <c r="C513" s="23">
        <f t="shared" si="42"/>
        <v>1646194.5504810517</v>
      </c>
      <c r="D513" s="23">
        <f t="shared" ca="1" si="43"/>
        <v>1.3152768011376004</v>
      </c>
      <c r="E513" s="23">
        <f t="shared" ca="1" si="44"/>
        <v>0.61863571120908112</v>
      </c>
      <c r="F513" s="23">
        <f t="shared" ca="1" si="45"/>
        <v>0.68799434025274742</v>
      </c>
      <c r="G513" s="23">
        <f t="shared" ca="1" si="46"/>
        <v>4.5346142865214212</v>
      </c>
      <c r="H513" s="23">
        <f t="shared" si="47"/>
        <v>12</v>
      </c>
    </row>
    <row r="514" spans="2:8" x14ac:dyDescent="0.15">
      <c r="B514" s="23">
        <v>262.5</v>
      </c>
      <c r="C514" s="23">
        <f t="shared" si="42"/>
        <v>1649336.1431346415</v>
      </c>
      <c r="D514" s="23">
        <f t="shared" ca="1" si="43"/>
        <v>1.3154807159818409</v>
      </c>
      <c r="E514" s="23">
        <f t="shared" ca="1" si="44"/>
        <v>0.6202171987324625</v>
      </c>
      <c r="F514" s="23">
        <f t="shared" ca="1" si="45"/>
        <v>0.68758833738908021</v>
      </c>
      <c r="G514" s="23">
        <f t="shared" ca="1" si="46"/>
        <v>4.5315842207458967</v>
      </c>
      <c r="H514" s="23">
        <f t="shared" si="47"/>
        <v>12</v>
      </c>
    </row>
    <row r="515" spans="2:8" x14ac:dyDescent="0.15">
      <c r="B515" s="23">
        <v>263</v>
      </c>
      <c r="C515" s="23">
        <f t="shared" si="42"/>
        <v>1652477.7357882312</v>
      </c>
      <c r="D515" s="23">
        <f t="shared" ca="1" si="43"/>
        <v>1.3156834689195382</v>
      </c>
      <c r="E515" s="23">
        <f t="shared" ca="1" si="44"/>
        <v>0.62179792484355922</v>
      </c>
      <c r="F515" s="23">
        <f t="shared" ca="1" si="45"/>
        <v>0.68718287705046044</v>
      </c>
      <c r="G515" s="23">
        <f t="shared" ca="1" si="46"/>
        <v>4.5285582039235344</v>
      </c>
      <c r="H515" s="23">
        <f t="shared" si="47"/>
        <v>12</v>
      </c>
    </row>
    <row r="516" spans="2:8" x14ac:dyDescent="0.15">
      <c r="B516" s="23">
        <v>263.5</v>
      </c>
      <c r="C516" s="23">
        <f t="shared" si="42"/>
        <v>1655619.328441821</v>
      </c>
      <c r="D516" s="23">
        <f t="shared" ca="1" si="43"/>
        <v>1.315885068761345</v>
      </c>
      <c r="E516" s="23">
        <f t="shared" ca="1" si="44"/>
        <v>0.62337789387678622</v>
      </c>
      <c r="F516" s="23">
        <f t="shared" ca="1" si="45"/>
        <v>0.68677795482054038</v>
      </c>
      <c r="G516" s="23">
        <f t="shared" ca="1" si="46"/>
        <v>4.5255362030944086</v>
      </c>
      <c r="H516" s="23">
        <f t="shared" si="47"/>
        <v>12</v>
      </c>
    </row>
    <row r="517" spans="2:8" x14ac:dyDescent="0.15">
      <c r="B517" s="23">
        <v>264</v>
      </c>
      <c r="C517" s="23">
        <f t="shared" si="42"/>
        <v>1658760.9210954108</v>
      </c>
      <c r="D517" s="23">
        <f t="shared" ca="1" si="43"/>
        <v>1.3160855242345582</v>
      </c>
      <c r="E517" s="23">
        <f t="shared" ca="1" si="44"/>
        <v>0.62495711013372246</v>
      </c>
      <c r="F517" s="23">
        <f t="shared" ca="1" si="45"/>
        <v>0.68637356633853286</v>
      </c>
      <c r="G517" s="23">
        <f t="shared" ca="1" si="46"/>
        <v>4.5225181857132526</v>
      </c>
      <c r="H517" s="23">
        <f t="shared" si="47"/>
        <v>12</v>
      </c>
    </row>
    <row r="518" spans="2:8" x14ac:dyDescent="0.15">
      <c r="B518" s="23">
        <v>264.5</v>
      </c>
      <c r="C518" s="23">
        <f t="shared" si="42"/>
        <v>1661902.5137490004</v>
      </c>
      <c r="D518" s="23">
        <f t="shared" ca="1" si="43"/>
        <v>1.3162848439840649</v>
      </c>
      <c r="E518" s="23">
        <f t="shared" ca="1" si="44"/>
        <v>0.6265355778834204</v>
      </c>
      <c r="F518" s="23">
        <f t="shared" ca="1" si="45"/>
        <v>0.68596970729848616</v>
      </c>
      <c r="G518" s="23">
        <f t="shared" ca="1" si="46"/>
        <v>4.5195041196440409</v>
      </c>
      <c r="H518" s="23">
        <f t="shared" si="47"/>
        <v>12</v>
      </c>
    </row>
    <row r="519" spans="2:8" x14ac:dyDescent="0.15">
      <c r="B519" s="23">
        <v>265</v>
      </c>
      <c r="C519" s="23">
        <f t="shared" si="42"/>
        <v>1665044.1064025904</v>
      </c>
      <c r="D519" s="23">
        <f t="shared" ca="1" si="43"/>
        <v>1.3164830365732731</v>
      </c>
      <c r="E519" s="23">
        <f t="shared" ca="1" si="44"/>
        <v>0.62811330136271404</v>
      </c>
      <c r="F519" s="23">
        <f t="shared" ca="1" si="45"/>
        <v>0.68556637344857196</v>
      </c>
      <c r="G519" s="23">
        <f t="shared" ca="1" si="46"/>
        <v>4.516493973154688</v>
      </c>
      <c r="H519" s="23">
        <f t="shared" si="47"/>
        <v>12</v>
      </c>
    </row>
    <row r="520" spans="2:8" x14ac:dyDescent="0.15">
      <c r="B520" s="23">
        <v>265.5</v>
      </c>
      <c r="C520" s="23">
        <f t="shared" si="42"/>
        <v>1668185.69905618</v>
      </c>
      <c r="D520" s="23">
        <f t="shared" ca="1" si="43"/>
        <v>1.3166801104850328</v>
      </c>
      <c r="E520" s="23">
        <f t="shared" ca="1" si="44"/>
        <v>0.62969028477652023</v>
      </c>
      <c r="F520" s="23">
        <f t="shared" ca="1" si="45"/>
        <v>0.68516356059038119</v>
      </c>
      <c r="G520" s="23">
        <f t="shared" ca="1" si="46"/>
        <v>4.5134877149117765</v>
      </c>
      <c r="H520" s="23">
        <f t="shared" si="47"/>
        <v>12</v>
      </c>
    </row>
    <row r="521" spans="2:8" x14ac:dyDescent="0.15">
      <c r="B521" s="23">
        <v>266</v>
      </c>
      <c r="C521" s="23">
        <f t="shared" si="42"/>
        <v>1671327.29170977</v>
      </c>
      <c r="D521" s="23">
        <f t="shared" ca="1" si="43"/>
        <v>1.316876074122542</v>
      </c>
      <c r="E521" s="23">
        <f t="shared" ca="1" si="44"/>
        <v>0.631266532298141</v>
      </c>
      <c r="F521" s="23">
        <f t="shared" ca="1" si="45"/>
        <v>0.68476126457823094</v>
      </c>
      <c r="G521" s="23">
        <f t="shared" ca="1" si="46"/>
        <v>4.5104853139753986</v>
      </c>
      <c r="H521" s="23">
        <f t="shared" si="47"/>
        <v>12</v>
      </c>
    </row>
    <row r="522" spans="2:8" x14ac:dyDescent="0.15">
      <c r="B522" s="23">
        <v>266.5</v>
      </c>
      <c r="C522" s="23">
        <f t="shared" si="42"/>
        <v>1674468.8843633595</v>
      </c>
      <c r="D522" s="23">
        <f t="shared" ca="1" si="43"/>
        <v>1.3170709358102441</v>
      </c>
      <c r="E522" s="23">
        <f t="shared" ca="1" si="44"/>
        <v>0.63284204806955846</v>
      </c>
      <c r="F522" s="23">
        <f t="shared" ca="1" si="45"/>
        <v>0.68435948131848212</v>
      </c>
      <c r="G522" s="23">
        <f t="shared" ca="1" si="46"/>
        <v>4.5074867397940572</v>
      </c>
      <c r="H522" s="23">
        <f t="shared" si="47"/>
        <v>12</v>
      </c>
    </row>
    <row r="523" spans="2:8" x14ac:dyDescent="0.15">
      <c r="B523" s="23">
        <v>267</v>
      </c>
      <c r="C523" s="23">
        <f t="shared" si="42"/>
        <v>1677610.4770169496</v>
      </c>
      <c r="D523" s="23">
        <f t="shared" ca="1" si="43"/>
        <v>1.3172647037947112</v>
      </c>
      <c r="E523" s="23">
        <f t="shared" ca="1" si="44"/>
        <v>0.63441683620172884</v>
      </c>
      <c r="F523" s="23">
        <f t="shared" ca="1" si="45"/>
        <v>0.68395820676886521</v>
      </c>
      <c r="G523" s="23">
        <f t="shared" ca="1" si="46"/>
        <v>4.5044919621996318</v>
      </c>
      <c r="H523" s="23">
        <f t="shared" si="47"/>
        <v>12</v>
      </c>
    </row>
    <row r="524" spans="2:8" x14ac:dyDescent="0.15">
      <c r="B524" s="23">
        <v>267.5</v>
      </c>
      <c r="C524" s="23">
        <f t="shared" si="42"/>
        <v>1680752.0696705393</v>
      </c>
      <c r="D524" s="23">
        <f t="shared" ca="1" si="43"/>
        <v>1.3174573862455166</v>
      </c>
      <c r="E524" s="23">
        <f t="shared" ca="1" si="44"/>
        <v>0.63599090077487241</v>
      </c>
      <c r="F524" s="23">
        <f t="shared" ca="1" si="45"/>
        <v>0.68355743693781656</v>
      </c>
      <c r="G524" s="23">
        <f t="shared" ca="1" si="46"/>
        <v>4.5015009514024307</v>
      </c>
      <c r="H524" s="23">
        <f t="shared" si="47"/>
        <v>12</v>
      </c>
    </row>
    <row r="525" spans="2:8" x14ac:dyDescent="0.15">
      <c r="B525" s="23">
        <v>268</v>
      </c>
      <c r="C525" s="23">
        <f t="shared" si="42"/>
        <v>1683893.6623241291</v>
      </c>
      <c r="D525" s="23">
        <f t="shared" ca="1" si="43"/>
        <v>1.3176489912560962</v>
      </c>
      <c r="E525" s="23">
        <f t="shared" ca="1" si="44"/>
        <v>0.63756424583875948</v>
      </c>
      <c r="F525" s="23">
        <f t="shared" ca="1" si="45"/>
        <v>0.68315716788382497</v>
      </c>
      <c r="G525" s="23">
        <f t="shared" ca="1" si="46"/>
        <v>4.4985136779863115</v>
      </c>
      <c r="H525" s="23">
        <f t="shared" si="47"/>
        <v>12</v>
      </c>
    </row>
    <row r="526" spans="2:8" x14ac:dyDescent="0.15">
      <c r="B526" s="23">
        <v>268.5</v>
      </c>
      <c r="C526" s="23">
        <f t="shared" si="42"/>
        <v>1687035.2549777189</v>
      </c>
      <c r="D526" s="23">
        <f t="shared" ca="1" si="43"/>
        <v>1.3178395268445984</v>
      </c>
      <c r="E526" s="23">
        <f t="shared" ca="1" si="44"/>
        <v>0.63913687541299513</v>
      </c>
      <c r="F526" s="23">
        <f t="shared" ca="1" si="45"/>
        <v>0.68275739571478544</v>
      </c>
      <c r="G526" s="23">
        <f t="shared" ca="1" si="46"/>
        <v>4.4955301129038565</v>
      </c>
      <c r="H526" s="23">
        <f t="shared" si="47"/>
        <v>12</v>
      </c>
    </row>
    <row r="527" spans="2:8" x14ac:dyDescent="0.15">
      <c r="B527" s="23">
        <v>269</v>
      </c>
      <c r="C527" s="23">
        <f t="shared" si="42"/>
        <v>1690176.8476313087</v>
      </c>
      <c r="D527" s="23">
        <f t="shared" ca="1" si="43"/>
        <v>1.3180290009547226</v>
      </c>
      <c r="E527" s="23">
        <f t="shared" ca="1" si="44"/>
        <v>0.64070879348729859</v>
      </c>
      <c r="F527" s="23">
        <f t="shared" ca="1" si="45"/>
        <v>0.68235811658736478</v>
      </c>
      <c r="G527" s="23">
        <f t="shared" ca="1" si="46"/>
        <v>4.4925502274716447</v>
      </c>
      <c r="H527" s="23">
        <f t="shared" si="47"/>
        <v>12</v>
      </c>
    </row>
    <row r="528" spans="2:8" x14ac:dyDescent="0.15">
      <c r="B528" s="23">
        <v>269.5</v>
      </c>
      <c r="C528" s="23">
        <f t="shared" si="42"/>
        <v>1693318.4402848985</v>
      </c>
      <c r="D528" s="23">
        <f t="shared" ca="1" si="43"/>
        <v>1.3182174214565472</v>
      </c>
      <c r="E528" s="23">
        <f t="shared" ca="1" si="44"/>
        <v>0.64228000402178054</v>
      </c>
      <c r="F528" s="23">
        <f t="shared" ca="1" si="45"/>
        <v>0.68195932670637383</v>
      </c>
      <c r="G528" s="23">
        <f t="shared" ca="1" si="46"/>
        <v>4.4895739933655561</v>
      </c>
      <c r="H528" s="23">
        <f t="shared" si="47"/>
        <v>12</v>
      </c>
    </row>
    <row r="529" spans="2:8" x14ac:dyDescent="0.15">
      <c r="B529" s="23">
        <v>270</v>
      </c>
      <c r="C529" s="23">
        <f t="shared" si="42"/>
        <v>1696460.0329384883</v>
      </c>
      <c r="D529" s="23">
        <f t="shared" ca="1" si="43"/>
        <v>1.3184047961473473</v>
      </c>
      <c r="E529" s="23">
        <f t="shared" ca="1" si="44"/>
        <v>0.64385051094721812</v>
      </c>
      <c r="F529" s="23">
        <f t="shared" ca="1" si="45"/>
        <v>0.68156102232414983</v>
      </c>
      <c r="G529" s="23">
        <f t="shared" ca="1" si="46"/>
        <v>4.4866013826161701</v>
      </c>
      <c r="H529" s="23">
        <f t="shared" si="47"/>
        <v>12</v>
      </c>
    </row>
    <row r="530" spans="2:8" x14ac:dyDescent="0.15">
      <c r="B530" s="23">
        <v>270.5</v>
      </c>
      <c r="C530" s="23">
        <f t="shared" si="42"/>
        <v>1699601.6255920781</v>
      </c>
      <c r="D530" s="23">
        <f t="shared" ca="1" si="43"/>
        <v>1.3185911327524011</v>
      </c>
      <c r="E530" s="23">
        <f t="shared" ca="1" si="44"/>
        <v>0.64542031816532464</v>
      </c>
      <c r="F530" s="23">
        <f t="shared" ca="1" si="45"/>
        <v>0.68116319973994655</v>
      </c>
      <c r="G530" s="23">
        <f t="shared" ca="1" si="46"/>
        <v>4.4836323676042147</v>
      </c>
      <c r="H530" s="23">
        <f t="shared" si="47"/>
        <v>12</v>
      </c>
    </row>
    <row r="531" spans="2:8" x14ac:dyDescent="0.15">
      <c r="B531" s="23">
        <v>271</v>
      </c>
      <c r="C531" s="23">
        <f t="shared" si="42"/>
        <v>1702743.2182456679</v>
      </c>
      <c r="D531" s="23">
        <f t="shared" ca="1" si="43"/>
        <v>1.3187764389257863</v>
      </c>
      <c r="E531" s="23">
        <f t="shared" ca="1" si="44"/>
        <v>0.64698942954901939</v>
      </c>
      <c r="F531" s="23">
        <f t="shared" ca="1" si="45"/>
        <v>0.6807658552993352</v>
      </c>
      <c r="G531" s="23">
        <f t="shared" ca="1" si="46"/>
        <v>4.4806669210560885</v>
      </c>
      <c r="H531" s="23">
        <f t="shared" si="47"/>
        <v>12</v>
      </c>
    </row>
    <row r="532" spans="2:8" x14ac:dyDescent="0.15">
      <c r="B532" s="23">
        <v>271.5</v>
      </c>
      <c r="C532" s="23">
        <f t="shared" si="42"/>
        <v>1705884.8108992577</v>
      </c>
      <c r="D532" s="23">
        <f t="shared" ca="1" si="43"/>
        <v>1.3189607222511657</v>
      </c>
      <c r="E532" s="23">
        <f t="shared" ca="1" si="44"/>
        <v>0.64855784894269097</v>
      </c>
      <c r="F532" s="23">
        <f t="shared" ca="1" si="45"/>
        <v>0.68036898539361046</v>
      </c>
      <c r="G532" s="23">
        <f t="shared" ca="1" si="46"/>
        <v>4.477705016039434</v>
      </c>
      <c r="H532" s="23">
        <f t="shared" si="47"/>
        <v>12</v>
      </c>
    </row>
    <row r="533" spans="2:8" x14ac:dyDescent="0.15">
      <c r="B533" s="23">
        <v>272</v>
      </c>
      <c r="C533" s="23">
        <f t="shared" si="42"/>
        <v>1709026.4035528477</v>
      </c>
      <c r="D533" s="23">
        <f t="shared" ca="1" si="43"/>
        <v>1.3191439902425639</v>
      </c>
      <c r="E533" s="23">
        <f t="shared" ca="1" si="44"/>
        <v>0.65012558016246136</v>
      </c>
      <c r="F533" s="23">
        <f t="shared" ca="1" si="45"/>
        <v>0.67997258645920788</v>
      </c>
      <c r="G533" s="23">
        <f t="shared" ca="1" si="46"/>
        <v>4.4747466259587858</v>
      </c>
      <c r="H533" s="23">
        <f t="shared" si="47"/>
        <v>12</v>
      </c>
    </row>
    <row r="534" spans="2:8" x14ac:dyDescent="0.15">
      <c r="B534" s="23">
        <v>272.5</v>
      </c>
      <c r="C534" s="23">
        <f t="shared" si="42"/>
        <v>1712167.9962064372</v>
      </c>
      <c r="D534" s="23">
        <f t="shared" ca="1" si="43"/>
        <v>1.3193262503451324</v>
      </c>
      <c r="E534" s="23">
        <f t="shared" ca="1" si="44"/>
        <v>0.65169262699644315</v>
      </c>
      <c r="F534" s="23">
        <f t="shared" ca="1" si="45"/>
        <v>0.67957665497712783</v>
      </c>
      <c r="G534" s="23">
        <f t="shared" ca="1" si="46"/>
        <v>4.4717917245512764</v>
      </c>
      <c r="H534" s="23">
        <f t="shared" si="47"/>
        <v>12</v>
      </c>
    </row>
    <row r="535" spans="2:8" x14ac:dyDescent="0.15">
      <c r="B535" s="23">
        <v>273</v>
      </c>
      <c r="C535" s="23">
        <f t="shared" si="42"/>
        <v>1715309.588860027</v>
      </c>
      <c r="D535" s="23">
        <f t="shared" ca="1" si="43"/>
        <v>1.3195075099359059</v>
      </c>
      <c r="E535" s="23">
        <f t="shared" ca="1" si="44"/>
        <v>0.65325899320499803</v>
      </c>
      <c r="F535" s="23">
        <f t="shared" ca="1" si="45"/>
        <v>0.67918118747236755</v>
      </c>
      <c r="G535" s="23">
        <f t="shared" ca="1" si="46"/>
        <v>4.4688402858823899</v>
      </c>
      <c r="H535" s="23">
        <f t="shared" si="47"/>
        <v>12</v>
      </c>
    </row>
    <row r="536" spans="2:8" x14ac:dyDescent="0.15">
      <c r="B536" s="23">
        <v>273.5</v>
      </c>
      <c r="C536" s="23">
        <f t="shared" si="42"/>
        <v>1718451.1815136168</v>
      </c>
      <c r="D536" s="23">
        <f t="shared" ca="1" si="43"/>
        <v>1.31968777632455</v>
      </c>
      <c r="E536" s="23">
        <f t="shared" ca="1" si="44"/>
        <v>0.65482468252098958</v>
      </c>
      <c r="F536" s="23">
        <f t="shared" ca="1" si="45"/>
        <v>0.67878618051336126</v>
      </c>
      <c r="G536" s="23">
        <f t="shared" ca="1" si="46"/>
        <v>4.4658922843417903</v>
      </c>
      <c r="H536" s="23">
        <f t="shared" si="47"/>
        <v>12</v>
      </c>
    </row>
    <row r="537" spans="2:8" x14ac:dyDescent="0.15">
      <c r="B537" s="23">
        <v>274</v>
      </c>
      <c r="C537" s="23">
        <f t="shared" si="42"/>
        <v>1721592.7741672066</v>
      </c>
      <c r="D537" s="23">
        <f t="shared" ca="1" si="43"/>
        <v>1.3198670567540964</v>
      </c>
      <c r="E537" s="23">
        <f t="shared" ca="1" si="44"/>
        <v>0.65638969865003394</v>
      </c>
      <c r="F537" s="23">
        <f t="shared" ca="1" si="45"/>
        <v>0.67839163071142883</v>
      </c>
      <c r="G537" s="23">
        <f t="shared" ca="1" si="46"/>
        <v>4.4629476946392019</v>
      </c>
      <c r="H537" s="23">
        <f t="shared" si="47"/>
        <v>12</v>
      </c>
    </row>
    <row r="538" spans="2:8" x14ac:dyDescent="0.15">
      <c r="B538" s="23">
        <v>274.5</v>
      </c>
      <c r="C538" s="23">
        <f t="shared" si="42"/>
        <v>1724734.3668207964</v>
      </c>
      <c r="D538" s="23">
        <f t="shared" ca="1" si="43"/>
        <v>1.3200453584016716</v>
      </c>
      <c r="E538" s="23">
        <f t="shared" ca="1" si="44"/>
        <v>0.65795404527074819</v>
      </c>
      <c r="F538" s="23">
        <f t="shared" ca="1" si="45"/>
        <v>0.67799753472023105</v>
      </c>
      <c r="G538" s="23">
        <f t="shared" ca="1" si="46"/>
        <v>4.4600064918003515</v>
      </c>
      <c r="H538" s="23">
        <f t="shared" si="47"/>
        <v>12</v>
      </c>
    </row>
    <row r="539" spans="2:8" x14ac:dyDescent="0.15">
      <c r="B539" s="23">
        <v>275</v>
      </c>
      <c r="C539" s="23">
        <f t="shared" si="42"/>
        <v>1727875.9594743862</v>
      </c>
      <c r="D539" s="23">
        <f t="shared" ca="1" si="43"/>
        <v>1.3202226883792143</v>
      </c>
      <c r="E539" s="23">
        <f t="shared" ca="1" si="44"/>
        <v>0.65951772603499603</v>
      </c>
      <c r="F539" s="23">
        <f t="shared" ca="1" si="45"/>
        <v>0.67760388923523363</v>
      </c>
      <c r="G539" s="23">
        <f t="shared" ca="1" si="46"/>
        <v>4.457068651162956</v>
      </c>
      <c r="H539" s="23">
        <f t="shared" si="47"/>
        <v>12</v>
      </c>
    </row>
    <row r="540" spans="2:8" x14ac:dyDescent="0.15">
      <c r="B540" s="23">
        <v>275.5</v>
      </c>
      <c r="C540" s="23">
        <f t="shared" si="42"/>
        <v>1731017.552127976</v>
      </c>
      <c r="D540" s="23">
        <f t="shared" ca="1" si="43"/>
        <v>1.3203990537341859</v>
      </c>
      <c r="E540" s="23">
        <f t="shared" ca="1" si="44"/>
        <v>0.66108074456813049</v>
      </c>
      <c r="F540" s="23">
        <f t="shared" ca="1" si="45"/>
        <v>0.67721069099317621</v>
      </c>
      <c r="G540" s="23">
        <f t="shared" ca="1" si="46"/>
        <v>4.4541341483727708</v>
      </c>
      <c r="H540" s="23">
        <f t="shared" si="47"/>
        <v>12</v>
      </c>
    </row>
    <row r="541" spans="2:8" x14ac:dyDescent="0.15">
      <c r="B541" s="23">
        <v>276</v>
      </c>
      <c r="C541" s="23">
        <f t="shared" si="42"/>
        <v>1734159.1447815658</v>
      </c>
      <c r="D541" s="23">
        <f t="shared" ca="1" si="43"/>
        <v>1.3205744614502695</v>
      </c>
      <c r="E541" s="23">
        <f t="shared" ca="1" si="44"/>
        <v>0.66264310446923325</v>
      </c>
      <c r="F541" s="23">
        <f t="shared" ca="1" si="45"/>
        <v>0.67681793677155233</v>
      </c>
      <c r="G541" s="23">
        <f t="shared" ca="1" si="46"/>
        <v>4.451202959379704</v>
      </c>
      <c r="H541" s="23">
        <f t="shared" si="47"/>
        <v>12</v>
      </c>
    </row>
    <row r="542" spans="2:8" x14ac:dyDescent="0.15">
      <c r="B542" s="23">
        <v>276.5</v>
      </c>
      <c r="C542" s="23">
        <f t="shared" si="42"/>
        <v>1737300.7374351555</v>
      </c>
      <c r="D542" s="23">
        <f t="shared" ca="1" si="43"/>
        <v>1.3207489184480621</v>
      </c>
      <c r="E542" s="23">
        <f t="shared" ca="1" si="44"/>
        <v>0.66420480931135384</v>
      </c>
      <c r="F542" s="23">
        <f t="shared" ca="1" si="45"/>
        <v>0.67642562338809287</v>
      </c>
      <c r="G542" s="23">
        <f t="shared" ca="1" si="46"/>
        <v>4.4482750604339589</v>
      </c>
      <c r="H542" s="23">
        <f t="shared" si="47"/>
        <v>12</v>
      </c>
    </row>
    <row r="543" spans="2:8" x14ac:dyDescent="0.15">
      <c r="B543" s="23">
        <v>277</v>
      </c>
      <c r="C543" s="23">
        <f t="shared" si="42"/>
        <v>1740442.3300887453</v>
      </c>
      <c r="D543" s="23">
        <f t="shared" ca="1" si="43"/>
        <v>1.3209224315857564</v>
      </c>
      <c r="E543" s="23">
        <f t="shared" ca="1" si="44"/>
        <v>0.66576586264174253</v>
      </c>
      <c r="F543" s="23">
        <f t="shared" ca="1" si="45"/>
        <v>0.67603374770026003</v>
      </c>
      <c r="G543" s="23">
        <f t="shared" ca="1" si="46"/>
        <v>4.4453504280822633</v>
      </c>
      <c r="H543" s="23">
        <f t="shared" si="47"/>
        <v>12</v>
      </c>
    </row>
    <row r="544" spans="2:8" x14ac:dyDescent="0.15">
      <c r="B544" s="23">
        <v>277.5</v>
      </c>
      <c r="C544" s="23">
        <f t="shared" si="42"/>
        <v>1743583.9227423354</v>
      </c>
      <c r="D544" s="23">
        <f t="shared" ca="1" si="43"/>
        <v>1.3210950076598156</v>
      </c>
      <c r="E544" s="23">
        <f t="shared" ca="1" si="44"/>
        <v>0.66732626798208472</v>
      </c>
      <c r="F544" s="23">
        <f t="shared" ca="1" si="45"/>
        <v>0.67564230660474545</v>
      </c>
      <c r="G544" s="23">
        <f t="shared" ca="1" si="46"/>
        <v>4.4424290391641188</v>
      </c>
      <c r="H544" s="23">
        <f t="shared" si="47"/>
        <v>12</v>
      </c>
    </row>
    <row r="545" spans="2:8" x14ac:dyDescent="0.15">
      <c r="B545" s="23">
        <v>278</v>
      </c>
      <c r="C545" s="23">
        <f t="shared" si="42"/>
        <v>1746725.5153959249</v>
      </c>
      <c r="D545" s="23">
        <f t="shared" ca="1" si="43"/>
        <v>1.3212666534056385</v>
      </c>
      <c r="E545" s="23">
        <f t="shared" ca="1" si="44"/>
        <v>0.66888602882872938</v>
      </c>
      <c r="F545" s="23">
        <f t="shared" ca="1" si="45"/>
        <v>0.67525129703697617</v>
      </c>
      <c r="G545" s="23">
        <f t="shared" ca="1" si="46"/>
        <v>4.4395108708081157</v>
      </c>
      <c r="H545" s="23">
        <f t="shared" si="47"/>
        <v>12</v>
      </c>
    </row>
    <row r="546" spans="2:8" x14ac:dyDescent="0.15">
      <c r="B546" s="23">
        <v>278.5</v>
      </c>
      <c r="C546" s="23">
        <f t="shared" ref="C546:C609" si="48">2*PI()*B546*1000</f>
        <v>1749867.1080495149</v>
      </c>
      <c r="D546" s="23">
        <f t="shared" ref="D546:D609" ca="1" si="49">1+$E$14/$E$13*(1-$C$19^2/C546^2)</f>
        <v>1.3214373754982174</v>
      </c>
      <c r="E546" s="23">
        <f t="shared" ref="E546:E609" ca="1" si="50">$C$20*(C546/$C$19-$C$19/C546)</f>
        <v>0.67044514865291749</v>
      </c>
      <c r="F546" s="23">
        <f t="shared" ref="F546:F609" ca="1" si="51">(D546^2+E546^2)^0.5/(D546^2+E546^2)</f>
        <v>0.67486071597062802</v>
      </c>
      <c r="G546" s="23">
        <f t="shared" ref="G546:G609" ca="1" si="52">F546*$C$22/$C$12-$C$3</f>
        <v>4.4365959004283013</v>
      </c>
      <c r="H546" s="23">
        <f t="shared" ref="H546:H609" si="53">$C$2</f>
        <v>12</v>
      </c>
    </row>
    <row r="547" spans="2:8" x14ac:dyDescent="0.15">
      <c r="B547" s="23">
        <v>279</v>
      </c>
      <c r="C547" s="23">
        <f t="shared" si="48"/>
        <v>1753008.7007031045</v>
      </c>
      <c r="D547" s="23">
        <f t="shared" ca="1" si="49"/>
        <v>1.3216071805527856</v>
      </c>
      <c r="E547" s="23">
        <f t="shared" ca="1" si="50"/>
        <v>0.67200363090100601</v>
      </c>
      <c r="F547" s="23">
        <f t="shared" ca="1" si="51"/>
        <v>0.67447056041714559</v>
      </c>
      <c r="G547" s="23">
        <f t="shared" ca="1" si="52"/>
        <v>4.4336841057206007</v>
      </c>
      <c r="H547" s="23">
        <f t="shared" si="53"/>
        <v>12</v>
      </c>
    </row>
    <row r="548" spans="2:8" x14ac:dyDescent="0.15">
      <c r="B548" s="23">
        <v>279.5</v>
      </c>
      <c r="C548" s="23">
        <f t="shared" si="48"/>
        <v>1756150.2933566945</v>
      </c>
      <c r="D548" s="23">
        <f t="shared" ca="1" si="49"/>
        <v>1.3217760751254595</v>
      </c>
      <c r="E548" s="23">
        <f t="shared" ca="1" si="50"/>
        <v>0.67356147899469176</v>
      </c>
      <c r="F548" s="23">
        <f t="shared" ca="1" si="51"/>
        <v>0.67408082742526709</v>
      </c>
      <c r="G548" s="23">
        <f t="shared" ca="1" si="52"/>
        <v>4.430775464659261</v>
      </c>
      <c r="H548" s="23">
        <f t="shared" si="53"/>
        <v>12</v>
      </c>
    </row>
    <row r="549" spans="2:8" x14ac:dyDescent="0.15">
      <c r="B549" s="23">
        <v>280</v>
      </c>
      <c r="C549" s="23">
        <f t="shared" si="48"/>
        <v>1759291.8860102841</v>
      </c>
      <c r="D549" s="23">
        <f t="shared" ca="1" si="49"/>
        <v>1.3219440657138712</v>
      </c>
      <c r="E549" s="23">
        <f t="shared" ca="1" si="50"/>
        <v>0.67511869633123012</v>
      </c>
      <c r="F549" s="23">
        <f t="shared" ca="1" si="51"/>
        <v>0.67369151408055783</v>
      </c>
      <c r="G549" s="23">
        <f t="shared" ca="1" si="52"/>
        <v>4.4278699554933816</v>
      </c>
      <c r="H549" s="23">
        <f t="shared" si="53"/>
        <v>12</v>
      </c>
    </row>
    <row r="550" spans="2:8" x14ac:dyDescent="0.15">
      <c r="B550" s="23">
        <v>280.5</v>
      </c>
      <c r="C550" s="23">
        <f t="shared" si="48"/>
        <v>1762433.4786638741</v>
      </c>
      <c r="D550" s="23">
        <f t="shared" ca="1" si="49"/>
        <v>1.3221111587577932</v>
      </c>
      <c r="E550" s="23">
        <f t="shared" ca="1" si="50"/>
        <v>0.67667528628365425</v>
      </c>
      <c r="F550" s="23">
        <f t="shared" ca="1" si="51"/>
        <v>0.67330261750494858</v>
      </c>
      <c r="G550" s="23">
        <f t="shared" ca="1" si="52"/>
        <v>4.4249675567434599</v>
      </c>
      <c r="H550" s="23">
        <f t="shared" si="53"/>
        <v>12</v>
      </c>
    </row>
    <row r="551" spans="2:8" x14ac:dyDescent="0.15">
      <c r="B551" s="23">
        <v>281</v>
      </c>
      <c r="C551" s="23">
        <f t="shared" si="48"/>
        <v>1765575.0713174636</v>
      </c>
      <c r="D551" s="23">
        <f t="shared" ca="1" si="49"/>
        <v>1.3222773606397555</v>
      </c>
      <c r="E551" s="23">
        <f t="shared" ca="1" si="50"/>
        <v>0.67823125220098923</v>
      </c>
      <c r="F551" s="23">
        <f t="shared" ca="1" si="51"/>
        <v>0.67291413485628115</v>
      </c>
      <c r="G551" s="23">
        <f t="shared" ca="1" si="52"/>
        <v>4.4220682471980064</v>
      </c>
      <c r="H551" s="23">
        <f t="shared" si="53"/>
        <v>12</v>
      </c>
    </row>
    <row r="552" spans="2:8" x14ac:dyDescent="0.15">
      <c r="B552" s="23">
        <v>281.5</v>
      </c>
      <c r="C552" s="23">
        <f t="shared" si="48"/>
        <v>1768716.6639710534</v>
      </c>
      <c r="D552" s="23">
        <f t="shared" ca="1" si="49"/>
        <v>1.3224426776856557</v>
      </c>
      <c r="E552" s="23">
        <f t="shared" ca="1" si="50"/>
        <v>0.67978659740846692</v>
      </c>
      <c r="F552" s="23">
        <f t="shared" ca="1" si="51"/>
        <v>0.67252606332785891</v>
      </c>
      <c r="G552" s="23">
        <f t="shared" ca="1" si="52"/>
        <v>4.4191720059101822</v>
      </c>
      <c r="H552" s="23">
        <f t="shared" si="53"/>
        <v>12</v>
      </c>
    </row>
    <row r="553" spans="2:8" x14ac:dyDescent="0.15">
      <c r="B553" s="23">
        <v>282</v>
      </c>
      <c r="C553" s="23">
        <f t="shared" si="48"/>
        <v>1771858.2566246432</v>
      </c>
      <c r="D553" s="23">
        <f t="shared" ca="1" si="49"/>
        <v>1.3226071161653601</v>
      </c>
      <c r="E553" s="23">
        <f t="shared" ca="1" si="50"/>
        <v>0.68134132520773516</v>
      </c>
      <c r="F553" s="23">
        <f t="shared" ca="1" si="51"/>
        <v>0.67213840014800497</v>
      </c>
      <c r="G553" s="23">
        <f t="shared" ca="1" si="52"/>
        <v>4.4162788121945109</v>
      </c>
      <c r="H553" s="23">
        <f t="shared" si="53"/>
        <v>12</v>
      </c>
    </row>
    <row r="554" spans="2:8" x14ac:dyDescent="0.15">
      <c r="B554" s="23">
        <v>282.5</v>
      </c>
      <c r="C554" s="23">
        <f t="shared" si="48"/>
        <v>1774999.849278233</v>
      </c>
      <c r="D554" s="23">
        <f t="shared" ca="1" si="49"/>
        <v>1.3227706822932987</v>
      </c>
      <c r="E554" s="23">
        <f t="shared" ca="1" si="50"/>
        <v>0.68289543887706783</v>
      </c>
      <c r="F554" s="23">
        <f t="shared" ca="1" si="51"/>
        <v>0.67175114257962476</v>
      </c>
      <c r="G554" s="23">
        <f t="shared" ca="1" si="52"/>
        <v>4.4133886456236091</v>
      </c>
      <c r="H554" s="23">
        <f t="shared" si="53"/>
        <v>12</v>
      </c>
    </row>
    <row r="555" spans="2:8" x14ac:dyDescent="0.15">
      <c r="B555" s="23">
        <v>283</v>
      </c>
      <c r="C555" s="23">
        <f t="shared" si="48"/>
        <v>1778141.441931823</v>
      </c>
      <c r="D555" s="23">
        <f t="shared" ca="1" si="49"/>
        <v>1.3229333822290523</v>
      </c>
      <c r="E555" s="23">
        <f t="shared" ca="1" si="50"/>
        <v>0.68444894167157089</v>
      </c>
      <c r="F555" s="23">
        <f t="shared" ca="1" si="51"/>
        <v>0.67136428791977565</v>
      </c>
      <c r="G555" s="23">
        <f t="shared" ca="1" si="52"/>
        <v>4.4105014860249714</v>
      </c>
      <c r="H555" s="23">
        <f t="shared" si="53"/>
        <v>12</v>
      </c>
    </row>
    <row r="556" spans="2:8" x14ac:dyDescent="0.15">
      <c r="B556" s="23">
        <v>283.5</v>
      </c>
      <c r="C556" s="23">
        <f t="shared" si="48"/>
        <v>1781283.0345854126</v>
      </c>
      <c r="D556" s="23">
        <f t="shared" ca="1" si="49"/>
        <v>1.3230952220779326</v>
      </c>
      <c r="E556" s="23">
        <f t="shared" ca="1" si="50"/>
        <v>0.68600183682338545</v>
      </c>
      <c r="F556" s="23">
        <f t="shared" ca="1" si="51"/>
        <v>0.67097783349924178</v>
      </c>
      <c r="G556" s="23">
        <f t="shared" ca="1" si="52"/>
        <v>4.4076173134778056</v>
      </c>
      <c r="H556" s="23">
        <f t="shared" si="53"/>
        <v>12</v>
      </c>
    </row>
    <row r="557" spans="2:8" x14ac:dyDescent="0.15">
      <c r="B557" s="23">
        <v>284</v>
      </c>
      <c r="C557" s="23">
        <f t="shared" si="48"/>
        <v>1784424.6272390026</v>
      </c>
      <c r="D557" s="23">
        <f t="shared" ca="1" si="49"/>
        <v>1.323256207891554</v>
      </c>
      <c r="E557" s="23">
        <f t="shared" ca="1" si="50"/>
        <v>0.68755412754189282</v>
      </c>
      <c r="F557" s="23">
        <f t="shared" ca="1" si="51"/>
        <v>0.67059177668211456</v>
      </c>
      <c r="G557" s="23">
        <f t="shared" ca="1" si="52"/>
        <v>4.4047361083098933</v>
      </c>
      <c r="H557" s="23">
        <f t="shared" si="53"/>
        <v>12</v>
      </c>
    </row>
    <row r="558" spans="2:8" x14ac:dyDescent="0.15">
      <c r="B558" s="23">
        <v>284.5</v>
      </c>
      <c r="C558" s="23">
        <f t="shared" si="48"/>
        <v>1787566.2198925922</v>
      </c>
      <c r="D558" s="23">
        <f t="shared" ca="1" si="49"/>
        <v>1.3234163456684007</v>
      </c>
      <c r="E558" s="23">
        <f t="shared" ca="1" si="50"/>
        <v>0.68910581701391105</v>
      </c>
      <c r="F558" s="23">
        <f t="shared" ca="1" si="51"/>
        <v>0.67020611486537918</v>
      </c>
      <c r="G558" s="23">
        <f t="shared" ca="1" si="52"/>
        <v>4.4018578510945101</v>
      </c>
      <c r="H558" s="23">
        <f t="shared" si="53"/>
        <v>12</v>
      </c>
    </row>
    <row r="559" spans="2:8" x14ac:dyDescent="0.15">
      <c r="B559" s="23">
        <v>285</v>
      </c>
      <c r="C559" s="23">
        <f t="shared" si="48"/>
        <v>1790707.8125461822</v>
      </c>
      <c r="D559" s="23">
        <f t="shared" ca="1" si="49"/>
        <v>1.3235756413543847</v>
      </c>
      <c r="E559" s="23">
        <f t="shared" ca="1" si="50"/>
        <v>0.69065690840389593</v>
      </c>
      <c r="F559" s="23">
        <f t="shared" ca="1" si="51"/>
        <v>0.66982084547850629</v>
      </c>
      <c r="G559" s="23">
        <f t="shared" ca="1" si="52"/>
        <v>4.3989825226473753</v>
      </c>
      <c r="H559" s="23">
        <f t="shared" si="53"/>
        <v>12</v>
      </c>
    </row>
    <row r="560" spans="2:8" x14ac:dyDescent="0.15">
      <c r="B560" s="23">
        <v>285.5</v>
      </c>
      <c r="C560" s="23">
        <f t="shared" si="48"/>
        <v>1793849.4051997717</v>
      </c>
      <c r="D560" s="23">
        <f t="shared" ca="1" si="49"/>
        <v>1.3237341008433976</v>
      </c>
      <c r="E560" s="23">
        <f t="shared" ca="1" si="50"/>
        <v>0.69220740485413457</v>
      </c>
      <c r="F560" s="23">
        <f t="shared" ca="1" si="51"/>
        <v>0.66943596598304878</v>
      </c>
      <c r="G560" s="23">
        <f t="shared" ca="1" si="52"/>
        <v>4.3961101040236414</v>
      </c>
      <c r="H560" s="23">
        <f t="shared" si="53"/>
        <v>12</v>
      </c>
    </row>
    <row r="561" spans="2:8" x14ac:dyDescent="0.15">
      <c r="B561" s="23">
        <v>286</v>
      </c>
      <c r="C561" s="23">
        <f t="shared" si="48"/>
        <v>1796990.9978533618</v>
      </c>
      <c r="D561" s="23">
        <f t="shared" ca="1" si="49"/>
        <v>1.3238917299778561</v>
      </c>
      <c r="E561" s="23">
        <f t="shared" ca="1" si="50"/>
        <v>0.69375730948494052</v>
      </c>
      <c r="F561" s="23">
        <f t="shared" ca="1" si="51"/>
        <v>0.66905147387224528</v>
      </c>
      <c r="G561" s="23">
        <f t="shared" ca="1" si="52"/>
        <v>4.3932405765149403</v>
      </c>
      <c r="H561" s="23">
        <f t="shared" si="53"/>
        <v>12</v>
      </c>
    </row>
    <row r="562" spans="2:8" x14ac:dyDescent="0.15">
      <c r="B562" s="23">
        <v>286.5</v>
      </c>
      <c r="C562" s="23">
        <f t="shared" si="48"/>
        <v>1800132.5905069513</v>
      </c>
      <c r="D562" s="23">
        <f t="shared" ca="1" si="49"/>
        <v>1.324048534549241</v>
      </c>
      <c r="E562" s="23">
        <f t="shared" ca="1" si="50"/>
        <v>0.69530662539484445</v>
      </c>
      <c r="F562" s="23">
        <f t="shared" ca="1" si="51"/>
        <v>0.66866736667062732</v>
      </c>
      <c r="G562" s="23">
        <f t="shared" ca="1" si="52"/>
        <v>4.3903739216464439</v>
      </c>
      <c r="H562" s="23">
        <f t="shared" si="53"/>
        <v>12</v>
      </c>
    </row>
    <row r="563" spans="2:8" x14ac:dyDescent="0.15">
      <c r="B563" s="23">
        <v>287</v>
      </c>
      <c r="C563" s="23">
        <f t="shared" si="48"/>
        <v>1803274.1831605413</v>
      </c>
      <c r="D563" s="23">
        <f t="shared" ca="1" si="49"/>
        <v>1.3242045202986279</v>
      </c>
      <c r="E563" s="23">
        <f t="shared" ca="1" si="50"/>
        <v>0.69685535566078549</v>
      </c>
      <c r="F563" s="23">
        <f t="shared" ca="1" si="51"/>
        <v>0.66828364193363265</v>
      </c>
      <c r="G563" s="23">
        <f t="shared" ca="1" si="52"/>
        <v>4.3875101211739853</v>
      </c>
      <c r="H563" s="23">
        <f t="shared" si="53"/>
        <v>12</v>
      </c>
    </row>
    <row r="564" spans="2:8" x14ac:dyDescent="0.15">
      <c r="B564" s="23">
        <v>287.5</v>
      </c>
      <c r="C564" s="23">
        <f t="shared" si="48"/>
        <v>1806415.7758141309</v>
      </c>
      <c r="D564" s="23">
        <f t="shared" ca="1" si="49"/>
        <v>1.3243596929172137</v>
      </c>
      <c r="E564" s="23">
        <f t="shared" ca="1" si="50"/>
        <v>0.69840350333829671</v>
      </c>
      <c r="F564" s="23">
        <f t="shared" ca="1" si="51"/>
        <v>0.66790029724722344</v>
      </c>
      <c r="G564" s="23">
        <f t="shared" ca="1" si="52"/>
        <v>4.3846491570812054</v>
      </c>
      <c r="H564" s="23">
        <f t="shared" si="53"/>
        <v>12</v>
      </c>
    </row>
    <row r="565" spans="2:8" x14ac:dyDescent="0.15">
      <c r="B565" s="23">
        <v>288</v>
      </c>
      <c r="C565" s="23">
        <f t="shared" si="48"/>
        <v>1809557.3684677209</v>
      </c>
      <c r="D565" s="23">
        <f t="shared" ca="1" si="49"/>
        <v>1.3245140580468358</v>
      </c>
      <c r="E565" s="23">
        <f t="shared" ca="1" si="50"/>
        <v>0.69995107146169344</v>
      </c>
      <c r="F565" s="23">
        <f t="shared" ca="1" si="51"/>
        <v>0.66751733022750936</v>
      </c>
      <c r="G565" s="23">
        <f t="shared" ca="1" si="52"/>
        <v>4.3817910115767402</v>
      </c>
      <c r="H565" s="23">
        <f t="shared" si="53"/>
        <v>12</v>
      </c>
    </row>
    <row r="566" spans="2:8" x14ac:dyDescent="0.15">
      <c r="B566" s="23">
        <v>288.5</v>
      </c>
      <c r="C566" s="23">
        <f t="shared" si="48"/>
        <v>1812698.9611213107</v>
      </c>
      <c r="D566" s="23">
        <f t="shared" ca="1" si="49"/>
        <v>1.3246676212804842</v>
      </c>
      <c r="E566" s="23">
        <f t="shared" ca="1" si="50"/>
        <v>0.70149806304425488</v>
      </c>
      <c r="F566" s="23">
        <f t="shared" ca="1" si="51"/>
        <v>0.66713473852037608</v>
      </c>
      <c r="G566" s="23">
        <f t="shared" ca="1" si="52"/>
        <v>4.3789356670914517</v>
      </c>
      <c r="H566" s="23">
        <f t="shared" si="53"/>
        <v>12</v>
      </c>
    </row>
    <row r="567" spans="2:8" x14ac:dyDescent="0.15">
      <c r="B567" s="23">
        <v>289</v>
      </c>
      <c r="C567" s="23">
        <f t="shared" si="48"/>
        <v>1815840.5537749005</v>
      </c>
      <c r="D567" s="23">
        <f t="shared" ca="1" si="49"/>
        <v>1.3248203881628087</v>
      </c>
      <c r="E567" s="23">
        <f t="shared" ca="1" si="50"/>
        <v>0.70304448107840745</v>
      </c>
      <c r="F567" s="23">
        <f t="shared" ca="1" si="51"/>
        <v>0.66675251980111816</v>
      </c>
      <c r="G567" s="23">
        <f t="shared" ca="1" si="52"/>
        <v>4.3760831062756802</v>
      </c>
      <c r="H567" s="23">
        <f t="shared" si="53"/>
        <v>12</v>
      </c>
    </row>
    <row r="568" spans="2:8" x14ac:dyDescent="0.15">
      <c r="B568" s="23">
        <v>289.5</v>
      </c>
      <c r="C568" s="23">
        <f t="shared" si="48"/>
        <v>1818982.1464284903</v>
      </c>
      <c r="D568" s="23">
        <f t="shared" ca="1" si="49"/>
        <v>1.324972364190619</v>
      </c>
      <c r="E568" s="23">
        <f t="shared" ca="1" si="50"/>
        <v>0.70459032853590486</v>
      </c>
      <c r="F568" s="23">
        <f t="shared" ca="1" si="51"/>
        <v>0.66637067177407683</v>
      </c>
      <c r="G568" s="23">
        <f t="shared" ca="1" si="52"/>
        <v>4.3732333119965494</v>
      </c>
      <c r="H568" s="23">
        <f t="shared" si="53"/>
        <v>12</v>
      </c>
    </row>
    <row r="569" spans="2:8" x14ac:dyDescent="0.15">
      <c r="B569" s="23">
        <v>290</v>
      </c>
      <c r="C569" s="23">
        <f t="shared" si="48"/>
        <v>1822123.7390820801</v>
      </c>
      <c r="D569" s="23">
        <f t="shared" ca="1" si="49"/>
        <v>1.3251235548133797</v>
      </c>
      <c r="E569" s="23">
        <f t="shared" ca="1" si="50"/>
        <v>0.70613560836800571</v>
      </c>
      <c r="F569" s="23">
        <f t="shared" ca="1" si="51"/>
        <v>0.66598919217228325</v>
      </c>
      <c r="G569" s="23">
        <f t="shared" ca="1" si="52"/>
        <v>4.3703862673353004</v>
      </c>
      <c r="H569" s="23">
        <f t="shared" si="53"/>
        <v>12</v>
      </c>
    </row>
    <row r="570" spans="2:8" x14ac:dyDescent="0.15">
      <c r="B570" s="23">
        <v>290.5</v>
      </c>
      <c r="C570" s="23">
        <f t="shared" si="48"/>
        <v>1825265.3317356699</v>
      </c>
      <c r="D570" s="23">
        <f t="shared" ca="1" si="49"/>
        <v>1.3252739654336987</v>
      </c>
      <c r="E570" s="23">
        <f t="shared" ca="1" si="50"/>
        <v>0.7076803235056498</v>
      </c>
      <c r="F570" s="23">
        <f t="shared" ca="1" si="51"/>
        <v>0.66560807875710504</v>
      </c>
      <c r="G570" s="23">
        <f t="shared" ca="1" si="52"/>
        <v>4.3675419555846551</v>
      </c>
      <c r="H570" s="23">
        <f t="shared" si="53"/>
        <v>12</v>
      </c>
    </row>
    <row r="571" spans="2:8" x14ac:dyDescent="0.15">
      <c r="B571" s="23">
        <v>291</v>
      </c>
      <c r="C571" s="23">
        <f t="shared" si="48"/>
        <v>1828406.9243892594</v>
      </c>
      <c r="D571" s="23">
        <f t="shared" ca="1" si="49"/>
        <v>1.3254236014078089</v>
      </c>
      <c r="E571" s="23">
        <f t="shared" ca="1" si="50"/>
        <v>0.70922447685963341</v>
      </c>
      <c r="F571" s="23">
        <f t="shared" ca="1" si="51"/>
        <v>0.66522732931789907</v>
      </c>
      <c r="G571" s="23">
        <f t="shared" ca="1" si="52"/>
        <v>4.3647003602462187</v>
      </c>
      <c r="H571" s="23">
        <f t="shared" si="53"/>
        <v>12</v>
      </c>
    </row>
    <row r="572" spans="2:8" x14ac:dyDescent="0.15">
      <c r="B572" s="23">
        <v>291.5</v>
      </c>
      <c r="C572" s="23">
        <f t="shared" si="48"/>
        <v>1831548.5170428494</v>
      </c>
      <c r="D572" s="23">
        <f t="shared" ca="1" si="49"/>
        <v>1.3255724680460466</v>
      </c>
      <c r="E572" s="23">
        <f t="shared" ca="1" si="50"/>
        <v>0.7107680713207819</v>
      </c>
      <c r="F572" s="23">
        <f t="shared" ca="1" si="51"/>
        <v>0.66484694167166736</v>
      </c>
      <c r="G572" s="23">
        <f t="shared" ca="1" si="52"/>
        <v>4.3618614650279239</v>
      </c>
      <c r="H572" s="23">
        <f t="shared" si="53"/>
        <v>12</v>
      </c>
    </row>
    <row r="573" spans="2:8" x14ac:dyDescent="0.15">
      <c r="B573" s="23">
        <v>292</v>
      </c>
      <c r="C573" s="23">
        <f t="shared" si="48"/>
        <v>1834690.109696439</v>
      </c>
      <c r="D573" s="23">
        <f t="shared" ca="1" si="49"/>
        <v>1.325720570613321</v>
      </c>
      <c r="E573" s="23">
        <f t="shared" ca="1" si="50"/>
        <v>0.71231110976011947</v>
      </c>
      <c r="F573" s="23">
        <f t="shared" ca="1" si="51"/>
        <v>0.66446691366271871</v>
      </c>
      <c r="G573" s="23">
        <f t="shared" ca="1" si="52"/>
        <v>4.3590252538414935</v>
      </c>
      <c r="H573" s="23">
        <f t="shared" si="53"/>
        <v>12</v>
      </c>
    </row>
    <row r="574" spans="2:8" x14ac:dyDescent="0.15">
      <c r="B574" s="23">
        <v>292.5</v>
      </c>
      <c r="C574" s="23">
        <f t="shared" si="48"/>
        <v>1837831.702350029</v>
      </c>
      <c r="D574" s="23">
        <f t="shared" ca="1" si="49"/>
        <v>1.3258679143295817</v>
      </c>
      <c r="E574" s="23">
        <f t="shared" ca="1" si="50"/>
        <v>0.71385359502904056</v>
      </c>
      <c r="F574" s="23">
        <f t="shared" ca="1" si="51"/>
        <v>0.66408724316233325</v>
      </c>
      <c r="G574" s="23">
        <f t="shared" ca="1" si="52"/>
        <v>4.3561917107999415</v>
      </c>
      <c r="H574" s="23">
        <f t="shared" si="53"/>
        <v>12</v>
      </c>
    </row>
    <row r="575" spans="2:8" x14ac:dyDescent="0.15">
      <c r="B575" s="23">
        <v>293</v>
      </c>
      <c r="C575" s="23">
        <f t="shared" si="48"/>
        <v>1840973.2950036186</v>
      </c>
      <c r="D575" s="23">
        <f t="shared" ca="1" si="49"/>
        <v>1.3260145043702765</v>
      </c>
      <c r="E575" s="23">
        <f t="shared" ca="1" si="50"/>
        <v>0.71539552995947508</v>
      </c>
      <c r="F575" s="23">
        <f t="shared" ca="1" si="51"/>
        <v>0.66370792806843348</v>
      </c>
      <c r="G575" s="23">
        <f t="shared" ca="1" si="52"/>
        <v>4.3533608202151219</v>
      </c>
      <c r="H575" s="23">
        <f t="shared" si="53"/>
        <v>12</v>
      </c>
    </row>
    <row r="576" spans="2:8" x14ac:dyDescent="0.15">
      <c r="B576" s="23">
        <v>293.5</v>
      </c>
      <c r="C576" s="23">
        <f t="shared" si="48"/>
        <v>1844114.8876572086</v>
      </c>
      <c r="D576" s="23">
        <f t="shared" ca="1" si="49"/>
        <v>1.3261603458668076</v>
      </c>
      <c r="E576" s="23">
        <f t="shared" ca="1" si="50"/>
        <v>0.71693691736405651</v>
      </c>
      <c r="F576" s="23">
        <f t="shared" ca="1" si="51"/>
        <v>0.6633289663052564</v>
      </c>
      <c r="G576" s="23">
        <f t="shared" ca="1" si="52"/>
        <v>4.3505325665952741</v>
      </c>
      <c r="H576" s="23">
        <f t="shared" si="53"/>
        <v>12</v>
      </c>
    </row>
    <row r="577" spans="2:8" x14ac:dyDescent="0.15">
      <c r="B577" s="23">
        <v>294</v>
      </c>
      <c r="C577" s="23">
        <f t="shared" si="48"/>
        <v>1847256.4803107984</v>
      </c>
      <c r="D577" s="23">
        <f t="shared" ca="1" si="49"/>
        <v>1.3263054439069792</v>
      </c>
      <c r="E577" s="23">
        <f t="shared" ca="1" si="50"/>
        <v>0.71847776003628361</v>
      </c>
      <c r="F577" s="23">
        <f t="shared" ca="1" si="51"/>
        <v>0.66295035582303385</v>
      </c>
      <c r="G577" s="23">
        <f t="shared" ca="1" si="52"/>
        <v>4.3477069346426447</v>
      </c>
      <c r="H577" s="23">
        <f t="shared" si="53"/>
        <v>12</v>
      </c>
    </row>
    <row r="578" spans="2:8" x14ac:dyDescent="0.15">
      <c r="B578" s="23">
        <v>294.5</v>
      </c>
      <c r="C578" s="23">
        <f t="shared" si="48"/>
        <v>1850398.0729643882</v>
      </c>
      <c r="D578" s="23">
        <f t="shared" ca="1" si="49"/>
        <v>1.3264498035354428</v>
      </c>
      <c r="E578" s="23">
        <f t="shared" ca="1" si="50"/>
        <v>0.72001806075068475</v>
      </c>
      <c r="F578" s="23">
        <f t="shared" ca="1" si="51"/>
        <v>0.66257209459767374</v>
      </c>
      <c r="G578" s="23">
        <f t="shared" ca="1" si="52"/>
        <v>4.3448839092511022</v>
      </c>
      <c r="H578" s="23">
        <f t="shared" si="53"/>
        <v>12</v>
      </c>
    </row>
    <row r="579" spans="2:8" x14ac:dyDescent="0.15">
      <c r="B579" s="23">
        <v>295</v>
      </c>
      <c r="C579" s="23">
        <f t="shared" si="48"/>
        <v>1853539.665617978</v>
      </c>
      <c r="D579" s="23">
        <f t="shared" ca="1" si="49"/>
        <v>1.3265934297541344</v>
      </c>
      <c r="E579" s="23">
        <f t="shared" ca="1" si="50"/>
        <v>0.7215578222629776</v>
      </c>
      <c r="F579" s="23">
        <f t="shared" ca="1" si="51"/>
        <v>0.66219418063044677</v>
      </c>
      <c r="G579" s="23">
        <f t="shared" ca="1" si="52"/>
        <v>4.342063475503803</v>
      </c>
      <c r="H579" s="23">
        <f t="shared" si="53"/>
        <v>12</v>
      </c>
    </row>
    <row r="580" spans="2:8" x14ac:dyDescent="0.15">
      <c r="B580" s="23">
        <v>295.5</v>
      </c>
      <c r="C580" s="23">
        <f t="shared" si="48"/>
        <v>1856681.2582715678</v>
      </c>
      <c r="D580" s="23">
        <f t="shared" ca="1" si="49"/>
        <v>1.3267363275227086</v>
      </c>
      <c r="E580" s="23">
        <f t="shared" ca="1" si="50"/>
        <v>0.72309704731022861</v>
      </c>
      <c r="F580" s="23">
        <f t="shared" ca="1" si="51"/>
        <v>0.66181661194767682</v>
      </c>
      <c r="G580" s="23">
        <f t="shared" ca="1" si="52"/>
        <v>4.3392456186708799</v>
      </c>
      <c r="H580" s="23">
        <f t="shared" si="53"/>
        <v>12</v>
      </c>
    </row>
    <row r="581" spans="2:8" x14ac:dyDescent="0.15">
      <c r="B581" s="23">
        <v>296</v>
      </c>
      <c r="C581" s="23">
        <f t="shared" si="48"/>
        <v>1859822.8509251575</v>
      </c>
      <c r="D581" s="23">
        <f t="shared" ca="1" si="49"/>
        <v>1.3268785017589662</v>
      </c>
      <c r="E581" s="23">
        <f t="shared" ca="1" si="50"/>
        <v>0.72463573861101083</v>
      </c>
      <c r="F581" s="23">
        <f t="shared" ca="1" si="51"/>
        <v>0.66143938660043633</v>
      </c>
      <c r="G581" s="23">
        <f t="shared" ca="1" si="52"/>
        <v>4.3364303242071678</v>
      </c>
      <c r="H581" s="23">
        <f t="shared" si="53"/>
        <v>12</v>
      </c>
    </row>
    <row r="582" spans="2:8" x14ac:dyDescent="0.15">
      <c r="B582" s="23">
        <v>296.5</v>
      </c>
      <c r="C582" s="23">
        <f t="shared" si="48"/>
        <v>1862964.4435787473</v>
      </c>
      <c r="D582" s="23">
        <f t="shared" ca="1" si="49"/>
        <v>1.3270199573392771</v>
      </c>
      <c r="E582" s="23">
        <f t="shared" ca="1" si="50"/>
        <v>0.72617389886555905</v>
      </c>
      <c r="F582" s="23">
        <f t="shared" ca="1" si="51"/>
        <v>0.6610625026642436</v>
      </c>
      <c r="G582" s="23">
        <f t="shared" ca="1" si="52"/>
        <v>4.3336175777499442</v>
      </c>
      <c r="H582" s="23">
        <f t="shared" si="53"/>
        <v>12</v>
      </c>
    </row>
    <row r="583" spans="2:8" x14ac:dyDescent="0.15">
      <c r="B583" s="23">
        <v>297</v>
      </c>
      <c r="C583" s="23">
        <f t="shared" si="48"/>
        <v>1866106.0362323371</v>
      </c>
      <c r="D583" s="23">
        <f t="shared" ca="1" si="49"/>
        <v>1.3271606990990001</v>
      </c>
      <c r="E583" s="23">
        <f t="shared" ca="1" si="50"/>
        <v>0.7277115307559251</v>
      </c>
      <c r="F583" s="23">
        <f t="shared" ca="1" si="51"/>
        <v>0.66068595823876608</v>
      </c>
      <c r="G583" s="23">
        <f t="shared" ca="1" si="52"/>
        <v>4.3308073651167165</v>
      </c>
      <c r="H583" s="23">
        <f t="shared" si="53"/>
        <v>12</v>
      </c>
    </row>
    <row r="584" spans="2:8" x14ac:dyDescent="0.15">
      <c r="B584" s="23">
        <v>297.5</v>
      </c>
      <c r="C584" s="23">
        <f t="shared" si="48"/>
        <v>1869247.6288859269</v>
      </c>
      <c r="D584" s="23">
        <f t="shared" ca="1" si="49"/>
        <v>1.327300731832894</v>
      </c>
      <c r="E584" s="23">
        <f t="shared" ca="1" si="50"/>
        <v>0.7292486369461304</v>
      </c>
      <c r="F584" s="23">
        <f t="shared" ca="1" si="51"/>
        <v>0.66030975144752568</v>
      </c>
      <c r="G584" s="23">
        <f t="shared" ca="1" si="52"/>
        <v>4.3279996723030232</v>
      </c>
      <c r="H584" s="23">
        <f t="shared" si="53"/>
        <v>12</v>
      </c>
    </row>
    <row r="585" spans="2:8" x14ac:dyDescent="0.15">
      <c r="B585" s="23">
        <v>298</v>
      </c>
      <c r="C585" s="23">
        <f t="shared" si="48"/>
        <v>1872389.2215395167</v>
      </c>
      <c r="D585" s="23">
        <f t="shared" ca="1" si="49"/>
        <v>1.327440060295527</v>
      </c>
      <c r="E585" s="23">
        <f t="shared" ca="1" si="50"/>
        <v>0.73078522008231606</v>
      </c>
      <c r="F585" s="23">
        <f t="shared" ca="1" si="51"/>
        <v>0.65993388043760992</v>
      </c>
      <c r="G585" s="23">
        <f t="shared" ca="1" si="52"/>
        <v>4.3251944854802744</v>
      </c>
      <c r="H585" s="23">
        <f t="shared" si="53"/>
        <v>12</v>
      </c>
    </row>
    <row r="586" spans="2:8" x14ac:dyDescent="0.15">
      <c r="B586" s="23">
        <v>298.5</v>
      </c>
      <c r="C586" s="23">
        <f t="shared" si="48"/>
        <v>1875530.8141931065</v>
      </c>
      <c r="D586" s="23">
        <f t="shared" ca="1" si="49"/>
        <v>1.3275786892016801</v>
      </c>
      <c r="E586" s="23">
        <f t="shared" ca="1" si="50"/>
        <v>0.73232128279289488</v>
      </c>
      <c r="F586" s="23">
        <f t="shared" ca="1" si="51"/>
        <v>0.65955834337938402</v>
      </c>
      <c r="G586" s="23">
        <f t="shared" ca="1" si="52"/>
        <v>4.3223917909936072</v>
      </c>
      <c r="H586" s="23">
        <f t="shared" si="53"/>
        <v>12</v>
      </c>
    </row>
    <row r="587" spans="2:8" x14ac:dyDescent="0.15">
      <c r="B587" s="23">
        <v>299</v>
      </c>
      <c r="C587" s="23">
        <f t="shared" si="48"/>
        <v>1878672.4068466963</v>
      </c>
      <c r="D587" s="23">
        <f t="shared" ca="1" si="49"/>
        <v>1.3277166232267463</v>
      </c>
      <c r="E587" s="23">
        <f t="shared" ca="1" si="50"/>
        <v>0.7338568276886972</v>
      </c>
      <c r="F587" s="23">
        <f t="shared" ca="1" si="51"/>
        <v>0.65918313846620924</v>
      </c>
      <c r="G587" s="23">
        <f t="shared" ca="1" si="52"/>
        <v>4.3195915753597802</v>
      </c>
      <c r="H587" s="23">
        <f t="shared" si="53"/>
        <v>12</v>
      </c>
    </row>
    <row r="588" spans="2:8" x14ac:dyDescent="0.15">
      <c r="B588" s="23">
        <v>299.5</v>
      </c>
      <c r="C588" s="23">
        <f t="shared" si="48"/>
        <v>1881813.9995002861</v>
      </c>
      <c r="D588" s="23">
        <f t="shared" ca="1" si="49"/>
        <v>1.3278538670071245</v>
      </c>
      <c r="E588" s="23">
        <f t="shared" ca="1" si="50"/>
        <v>0.73539185736311941</v>
      </c>
      <c r="F588" s="23">
        <f t="shared" ca="1" si="51"/>
        <v>0.65880826391416325</v>
      </c>
      <c r="G588" s="23">
        <f t="shared" ca="1" si="52"/>
        <v>4.3167938252650897</v>
      </c>
      <c r="H588" s="23">
        <f t="shared" si="53"/>
        <v>12</v>
      </c>
    </row>
    <row r="589" spans="2:8" x14ac:dyDescent="0.15">
      <c r="B589" s="23">
        <v>300</v>
      </c>
      <c r="C589" s="23">
        <f t="shared" si="48"/>
        <v>1884955.5921538759</v>
      </c>
      <c r="D589" s="23">
        <f t="shared" ca="1" si="49"/>
        <v>1.3279904251406092</v>
      </c>
      <c r="E589" s="23">
        <f t="shared" ca="1" si="50"/>
        <v>0.73692637439226849</v>
      </c>
      <c r="F589" s="23">
        <f t="shared" ca="1" si="51"/>
        <v>0.65843371796176486</v>
      </c>
      <c r="G589" s="23">
        <f t="shared" ca="1" si="52"/>
        <v>4.3139985275633137</v>
      </c>
      <c r="H589" s="23">
        <f t="shared" si="53"/>
        <v>12</v>
      </c>
    </row>
    <row r="590" spans="2:8" x14ac:dyDescent="0.15">
      <c r="B590" s="23">
        <v>300.5</v>
      </c>
      <c r="C590" s="23">
        <f t="shared" si="48"/>
        <v>1888097.1848074656</v>
      </c>
      <c r="D590" s="23">
        <f t="shared" ca="1" si="49"/>
        <v>1.3281263021867755</v>
      </c>
      <c r="E590" s="23">
        <f t="shared" ca="1" si="50"/>
        <v>0.7384603813351055</v>
      </c>
      <c r="F590" s="23">
        <f t="shared" ca="1" si="51"/>
        <v>0.65805949886970161</v>
      </c>
      <c r="G590" s="23">
        <f t="shared" ca="1" si="52"/>
        <v>4.3112056692736784</v>
      </c>
      <c r="H590" s="23">
        <f t="shared" si="53"/>
        <v>12</v>
      </c>
    </row>
    <row r="591" spans="2:8" x14ac:dyDescent="0.15">
      <c r="B591" s="23">
        <v>301</v>
      </c>
      <c r="C591" s="23">
        <f t="shared" si="48"/>
        <v>1891238.7774610554</v>
      </c>
      <c r="D591" s="23">
        <f t="shared" ca="1" si="49"/>
        <v>1.3282615026673597</v>
      </c>
      <c r="E591" s="23">
        <f t="shared" ca="1" si="50"/>
        <v>0.73999388073358929</v>
      </c>
      <c r="F591" s="23">
        <f t="shared" ca="1" si="51"/>
        <v>0.65768560492056127</v>
      </c>
      <c r="G591" s="23">
        <f t="shared" ca="1" si="52"/>
        <v>4.3084152375788554</v>
      </c>
      <c r="H591" s="23">
        <f t="shared" si="53"/>
        <v>12</v>
      </c>
    </row>
    <row r="592" spans="2:8" x14ac:dyDescent="0.15">
      <c r="B592" s="23">
        <v>301.5</v>
      </c>
      <c r="C592" s="23">
        <f t="shared" si="48"/>
        <v>1894380.3701146452</v>
      </c>
      <c r="D592" s="23">
        <f t="shared" ca="1" si="49"/>
        <v>1.3283960310666352</v>
      </c>
      <c r="E592" s="23">
        <f t="shared" ca="1" si="50"/>
        <v>0.7415268751128159</v>
      </c>
      <c r="F592" s="23">
        <f t="shared" ca="1" si="51"/>
        <v>0.65731203441856689</v>
      </c>
      <c r="G592" s="23">
        <f t="shared" ca="1" si="52"/>
        <v>4.305627219822985</v>
      </c>
      <c r="H592" s="23">
        <f t="shared" si="53"/>
        <v>12</v>
      </c>
    </row>
    <row r="593" spans="2:8" x14ac:dyDescent="0.15">
      <c r="B593" s="23">
        <v>302</v>
      </c>
      <c r="C593" s="23">
        <f t="shared" si="48"/>
        <v>1897521.962768235</v>
      </c>
      <c r="D593" s="23">
        <f t="shared" ca="1" si="49"/>
        <v>1.3285298918317856</v>
      </c>
      <c r="E593" s="23">
        <f t="shared" ca="1" si="50"/>
        <v>0.74305936698115915</v>
      </c>
      <c r="F593" s="23">
        <f t="shared" ca="1" si="51"/>
        <v>0.65693878568931396</v>
      </c>
      <c r="G593" s="23">
        <f t="shared" ca="1" si="52"/>
        <v>4.3028416035097106</v>
      </c>
      <c r="H593" s="23">
        <f t="shared" si="53"/>
        <v>12</v>
      </c>
    </row>
    <row r="594" spans="2:8" x14ac:dyDescent="0.15">
      <c r="B594" s="23">
        <v>302.5</v>
      </c>
      <c r="C594" s="23">
        <f t="shared" si="48"/>
        <v>1900663.5554218248</v>
      </c>
      <c r="D594" s="23">
        <f t="shared" ca="1" si="49"/>
        <v>1.3286630893732705</v>
      </c>
      <c r="E594" s="23">
        <f t="shared" ca="1" si="50"/>
        <v>0.74459135883040861</v>
      </c>
      <c r="F594" s="23">
        <f t="shared" ca="1" si="51"/>
        <v>0.65656585707951287</v>
      </c>
      <c r="G594" s="23">
        <f t="shared" ca="1" si="52"/>
        <v>4.3000583763002638</v>
      </c>
      <c r="H594" s="23">
        <f t="shared" si="53"/>
        <v>12</v>
      </c>
    </row>
    <row r="595" spans="2:8" x14ac:dyDescent="0.15">
      <c r="B595" s="23">
        <v>303</v>
      </c>
      <c r="C595" s="23">
        <f t="shared" si="48"/>
        <v>1903805.1480754146</v>
      </c>
      <c r="D595" s="23">
        <f t="shared" ca="1" si="49"/>
        <v>1.32879562806519</v>
      </c>
      <c r="E595" s="23">
        <f t="shared" ca="1" si="50"/>
        <v>0.74612285313590621</v>
      </c>
      <c r="F595" s="23">
        <f t="shared" ca="1" si="51"/>
        <v>0.65619324695673287</v>
      </c>
      <c r="G595" s="23">
        <f t="shared" ca="1" si="52"/>
        <v>4.2972775260115448</v>
      </c>
      <c r="H595" s="23">
        <f t="shared" si="53"/>
        <v>12</v>
      </c>
    </row>
    <row r="596" spans="2:8" x14ac:dyDescent="0.15">
      <c r="B596" s="23">
        <v>303.5</v>
      </c>
      <c r="C596" s="23">
        <f t="shared" si="48"/>
        <v>1906946.7407290044</v>
      </c>
      <c r="D596" s="23">
        <f t="shared" ca="1" si="49"/>
        <v>1.328927512245643</v>
      </c>
      <c r="E596" s="23">
        <f t="shared" ca="1" si="50"/>
        <v>0.74765385235668214</v>
      </c>
      <c r="F596" s="23">
        <f t="shared" ca="1" si="51"/>
        <v>0.6558209537091505</v>
      </c>
      <c r="G596" s="23">
        <f t="shared" ca="1" si="52"/>
        <v>4.2944990406142525</v>
      </c>
      <c r="H596" s="23">
        <f t="shared" si="53"/>
        <v>12</v>
      </c>
    </row>
    <row r="597" spans="2:8" x14ac:dyDescent="0.15">
      <c r="B597" s="23">
        <v>304</v>
      </c>
      <c r="C597" s="23">
        <f t="shared" si="48"/>
        <v>1910088.3333825942</v>
      </c>
      <c r="D597" s="23">
        <f t="shared" ca="1" si="49"/>
        <v>1.3290587462170835</v>
      </c>
      <c r="E597" s="23">
        <f t="shared" ca="1" si="50"/>
        <v>0.74918435893558866</v>
      </c>
      <c r="F597" s="23">
        <f t="shared" ca="1" si="51"/>
        <v>0.65544897574529992</v>
      </c>
      <c r="G597" s="23">
        <f t="shared" ca="1" si="52"/>
        <v>4.2917229082310167</v>
      </c>
      <c r="H597" s="23">
        <f t="shared" si="53"/>
        <v>12</v>
      </c>
    </row>
    <row r="598" spans="2:8" x14ac:dyDescent="0.15">
      <c r="B598" s="23">
        <v>304.5</v>
      </c>
      <c r="C598" s="23">
        <f t="shared" si="48"/>
        <v>1913229.926036184</v>
      </c>
      <c r="D598" s="23">
        <f t="shared" ca="1" si="49"/>
        <v>1.3291893342466696</v>
      </c>
      <c r="E598" s="23">
        <f t="shared" ca="1" si="50"/>
        <v>0.75071437529943275</v>
      </c>
      <c r="F598" s="23">
        <f t="shared" ca="1" si="51"/>
        <v>0.65507731149382775</v>
      </c>
      <c r="G598" s="23">
        <f t="shared" ca="1" si="52"/>
        <v>4.2889491171345719</v>
      </c>
      <c r="H598" s="23">
        <f t="shared" si="53"/>
        <v>12</v>
      </c>
    </row>
    <row r="599" spans="2:8" x14ac:dyDescent="0.15">
      <c r="B599" s="23">
        <v>305</v>
      </c>
      <c r="C599" s="23">
        <f t="shared" si="48"/>
        <v>1916371.518689774</v>
      </c>
      <c r="D599" s="23">
        <f t="shared" ca="1" si="49"/>
        <v>1.3293192805666119</v>
      </c>
      <c r="E599" s="23">
        <f t="shared" ca="1" si="50"/>
        <v>0.75224390385910844</v>
      </c>
      <c r="F599" s="23">
        <f t="shared" ca="1" si="51"/>
        <v>0.65470595940324994</v>
      </c>
      <c r="G599" s="23">
        <f t="shared" ca="1" si="52"/>
        <v>4.2861776557459352</v>
      </c>
      <c r="H599" s="23">
        <f t="shared" si="53"/>
        <v>12</v>
      </c>
    </row>
    <row r="600" spans="2:8" x14ac:dyDescent="0.15">
      <c r="B600" s="23">
        <v>305.5</v>
      </c>
      <c r="C600" s="23">
        <f t="shared" si="48"/>
        <v>1919513.1113433635</v>
      </c>
      <c r="D600" s="23">
        <f t="shared" ca="1" si="49"/>
        <v>1.3294485893745158</v>
      </c>
      <c r="E600" s="23">
        <f t="shared" ca="1" si="50"/>
        <v>0.75377294700972608</v>
      </c>
      <c r="F600" s="23">
        <f t="shared" ca="1" si="51"/>
        <v>0.65433491794171184</v>
      </c>
      <c r="G600" s="23">
        <f t="shared" ca="1" si="52"/>
        <v>4.2834085126326285</v>
      </c>
      <c r="H600" s="23">
        <f t="shared" si="53"/>
        <v>12</v>
      </c>
    </row>
    <row r="601" spans="2:8" x14ac:dyDescent="0.15">
      <c r="B601" s="23">
        <v>306</v>
      </c>
      <c r="C601" s="23">
        <f t="shared" si="48"/>
        <v>1922654.7039969536</v>
      </c>
      <c r="D601" s="23">
        <f t="shared" ca="1" si="49"/>
        <v>1.3295772648337207</v>
      </c>
      <c r="E601" s="23">
        <f t="shared" ca="1" si="50"/>
        <v>0.75530150713074207</v>
      </c>
      <c r="F601" s="23">
        <f t="shared" ca="1" si="51"/>
        <v>0.65396418559675185</v>
      </c>
      <c r="G601" s="23">
        <f t="shared" ca="1" si="52"/>
        <v>4.2806416765069004</v>
      </c>
      <c r="H601" s="23">
        <f t="shared" si="53"/>
        <v>12</v>
      </c>
    </row>
    <row r="602" spans="2:8" x14ac:dyDescent="0.15">
      <c r="B602" s="23">
        <v>306.5</v>
      </c>
      <c r="C602" s="23">
        <f t="shared" si="48"/>
        <v>1925796.2966505431</v>
      </c>
      <c r="D602" s="23">
        <f t="shared" ca="1" si="49"/>
        <v>1.3297053110736348</v>
      </c>
      <c r="E602" s="23">
        <f t="shared" ca="1" si="50"/>
        <v>0.75682958658608546</v>
      </c>
      <c r="F602" s="23">
        <f t="shared" ca="1" si="51"/>
        <v>0.65359376087506771</v>
      </c>
      <c r="G602" s="23">
        <f t="shared" ca="1" si="52"/>
        <v>4.2778771362239949</v>
      </c>
      <c r="H602" s="23">
        <f t="shared" si="53"/>
        <v>12</v>
      </c>
    </row>
    <row r="603" spans="2:8" x14ac:dyDescent="0.15">
      <c r="B603" s="23">
        <v>307</v>
      </c>
      <c r="C603" s="23">
        <f t="shared" si="48"/>
        <v>1928937.8893041331</v>
      </c>
      <c r="D603" s="23">
        <f t="shared" ca="1" si="49"/>
        <v>1.3298327321900667</v>
      </c>
      <c r="E603" s="23">
        <f t="shared" ca="1" si="50"/>
        <v>0.75835718772428606</v>
      </c>
      <c r="F603" s="23">
        <f t="shared" ca="1" si="51"/>
        <v>0.65322364230228491</v>
      </c>
      <c r="G603" s="23">
        <f t="shared" ca="1" si="52"/>
        <v>4.2751148807804125</v>
      </c>
      <c r="H603" s="23">
        <f t="shared" si="53"/>
        <v>12</v>
      </c>
    </row>
    <row r="604" spans="2:8" x14ac:dyDescent="0.15">
      <c r="B604" s="23">
        <v>307.5</v>
      </c>
      <c r="C604" s="23">
        <f t="shared" si="48"/>
        <v>1932079.4819577227</v>
      </c>
      <c r="D604" s="23">
        <f t="shared" ca="1" si="49"/>
        <v>1.3299595322455529</v>
      </c>
      <c r="E604" s="23">
        <f t="shared" ca="1" si="50"/>
        <v>0.75988431287859803</v>
      </c>
      <c r="F604" s="23">
        <f t="shared" ca="1" si="51"/>
        <v>0.65285382842272954</v>
      </c>
      <c r="G604" s="23">
        <f t="shared" ca="1" si="52"/>
        <v>4.2723548993122193</v>
      </c>
      <c r="H604" s="23">
        <f t="shared" si="53"/>
        <v>12</v>
      </c>
    </row>
    <row r="605" spans="2:8" x14ac:dyDescent="0.15">
      <c r="B605" s="23">
        <v>308</v>
      </c>
      <c r="C605" s="23">
        <f t="shared" si="48"/>
        <v>1935221.0746113125</v>
      </c>
      <c r="D605" s="23">
        <f t="shared" ca="1" si="49"/>
        <v>1.3300857152696812</v>
      </c>
      <c r="E605" s="23">
        <f t="shared" ca="1" si="50"/>
        <v>0.76141096436712463</v>
      </c>
      <c r="F605" s="23">
        <f t="shared" ca="1" si="51"/>
        <v>0.65248431779920224</v>
      </c>
      <c r="G605" s="23">
        <f t="shared" ca="1" si="52"/>
        <v>4.2695971810933635</v>
      </c>
      <c r="H605" s="23">
        <f t="shared" si="53"/>
        <v>12</v>
      </c>
    </row>
    <row r="606" spans="2:8" x14ac:dyDescent="0.15">
      <c r="B606" s="23">
        <v>308.5</v>
      </c>
      <c r="C606" s="23">
        <f t="shared" si="48"/>
        <v>1938362.6672649023</v>
      </c>
      <c r="D606" s="23">
        <f t="shared" ca="1" si="49"/>
        <v>1.3302112852594119</v>
      </c>
      <c r="E606" s="23">
        <f t="shared" ca="1" si="50"/>
        <v>0.76293714449294114</v>
      </c>
      <c r="F606" s="23">
        <f t="shared" ca="1" si="51"/>
        <v>0.65211510901275671</v>
      </c>
      <c r="G606" s="23">
        <f t="shared" ca="1" si="52"/>
        <v>4.2668417155340164</v>
      </c>
      <c r="H606" s="23">
        <f t="shared" si="53"/>
        <v>12</v>
      </c>
    </row>
    <row r="607" spans="2:8" x14ac:dyDescent="0.15">
      <c r="B607" s="23">
        <v>309</v>
      </c>
      <c r="C607" s="23">
        <f t="shared" si="48"/>
        <v>1941504.2599184921</v>
      </c>
      <c r="D607" s="23">
        <f t="shared" ca="1" si="49"/>
        <v>1.3303362461793928</v>
      </c>
      <c r="E607" s="23">
        <f t="shared" ca="1" si="50"/>
        <v>0.76446285554421611</v>
      </c>
      <c r="F607" s="23">
        <f t="shared" ca="1" si="51"/>
        <v>0.65174620066247946</v>
      </c>
      <c r="G607" s="23">
        <f t="shared" ca="1" si="52"/>
        <v>4.2640884921789306</v>
      </c>
      <c r="H607" s="23">
        <f t="shared" si="53"/>
        <v>12</v>
      </c>
    </row>
    <row r="608" spans="2:8" x14ac:dyDescent="0.15">
      <c r="B608" s="23">
        <v>309.5</v>
      </c>
      <c r="C608" s="23">
        <f t="shared" si="48"/>
        <v>1944645.8525720821</v>
      </c>
      <c r="D608" s="23">
        <f t="shared" ca="1" si="49"/>
        <v>1.3304606019622736</v>
      </c>
      <c r="E608" s="23">
        <f t="shared" ca="1" si="50"/>
        <v>0.76598809979433191</v>
      </c>
      <c r="F608" s="23">
        <f t="shared" ca="1" si="51"/>
        <v>0.65137759136527296</v>
      </c>
      <c r="G608" s="23">
        <f t="shared" ca="1" si="52"/>
        <v>4.2613375007058227</v>
      </c>
      <c r="H608" s="23">
        <f t="shared" si="53"/>
        <v>12</v>
      </c>
    </row>
    <row r="609" spans="2:8" x14ac:dyDescent="0.15">
      <c r="B609" s="23">
        <v>310</v>
      </c>
      <c r="C609" s="23">
        <f t="shared" si="48"/>
        <v>1947787.4452256716</v>
      </c>
      <c r="D609" s="23">
        <f t="shared" ca="1" si="49"/>
        <v>1.3305843565090143</v>
      </c>
      <c r="E609" s="23">
        <f t="shared" ca="1" si="50"/>
        <v>0.76751287950200342</v>
      </c>
      <c r="F609" s="23">
        <f t="shared" ca="1" si="51"/>
        <v>0.65100927975564138</v>
      </c>
      <c r="G609" s="23">
        <f t="shared" ca="1" si="52"/>
        <v>4.2585887309237771</v>
      </c>
      <c r="H609" s="23">
        <f t="shared" si="53"/>
        <v>12</v>
      </c>
    </row>
    <row r="610" spans="2:8" x14ac:dyDescent="0.15">
      <c r="B610" s="23">
        <v>310.5</v>
      </c>
      <c r="C610" s="23">
        <f t="shared" ref="C610:C673" si="54">2*PI()*B610*1000</f>
        <v>1950929.0378792617</v>
      </c>
      <c r="D610" s="23">
        <f t="shared" ref="D610:D673" ca="1" si="55">1+$E$14/$E$13*(1-$C$19^2/C610^2)</f>
        <v>1.3307075136891919</v>
      </c>
      <c r="E610" s="23">
        <f t="shared" ref="E610:E673" ca="1" si="56">$C$20*(C610/$C$19-$C$19/C610)</f>
        <v>0.76903719691139738</v>
      </c>
      <c r="F610" s="23">
        <f t="shared" ref="F610:F673" ca="1" si="57">(D610^2+E610^2)^0.5/(D610^2+E610^2)</f>
        <v>0.65064126448547932</v>
      </c>
      <c r="G610" s="23">
        <f t="shared" ref="G610:G673" ca="1" si="58">F610*$C$22/$C$12-$C$3</f>
        <v>4.2558421727716587</v>
      </c>
      <c r="H610" s="23">
        <f t="shared" ref="H610:H673" si="59">$C$2</f>
        <v>12</v>
      </c>
    </row>
    <row r="611" spans="2:8" x14ac:dyDescent="0.15">
      <c r="B611" s="23">
        <v>311</v>
      </c>
      <c r="C611" s="23">
        <f t="shared" si="54"/>
        <v>1954070.6305328512</v>
      </c>
      <c r="D611" s="23">
        <f t="shared" ca="1" si="55"/>
        <v>1.330830077341302</v>
      </c>
      <c r="E611" s="23">
        <f t="shared" ca="1" si="56"/>
        <v>0.77056105425224786</v>
      </c>
      <c r="F611" s="23">
        <f t="shared" ca="1" si="57"/>
        <v>0.6502735442238623</v>
      </c>
      <c r="G611" s="23">
        <f t="shared" ca="1" si="58"/>
        <v>4.2530978163165623</v>
      </c>
      <c r="H611" s="23">
        <f t="shared" si="59"/>
        <v>12</v>
      </c>
    </row>
    <row r="612" spans="2:8" x14ac:dyDescent="0.15">
      <c r="B612" s="23">
        <v>311.5</v>
      </c>
      <c r="C612" s="23">
        <f t="shared" si="54"/>
        <v>1957212.2231864412</v>
      </c>
      <c r="D612" s="23">
        <f t="shared" ca="1" si="55"/>
        <v>1.3309520512730588</v>
      </c>
      <c r="E612" s="23">
        <f t="shared" ca="1" si="56"/>
        <v>0.77208445373997359</v>
      </c>
      <c r="F612" s="23">
        <f t="shared" ca="1" si="57"/>
        <v>0.6499061176568407</v>
      </c>
      <c r="G612" s="23">
        <f t="shared" ca="1" si="58"/>
        <v>4.250355651752268</v>
      </c>
      <c r="H612" s="23">
        <f t="shared" si="59"/>
        <v>12</v>
      </c>
    </row>
    <row r="613" spans="2:8" x14ac:dyDescent="0.15">
      <c r="B613" s="23">
        <v>312</v>
      </c>
      <c r="C613" s="23">
        <f t="shared" si="54"/>
        <v>1960353.8158400308</v>
      </c>
      <c r="D613" s="23">
        <f t="shared" ca="1" si="55"/>
        <v>1.3310734392616903</v>
      </c>
      <c r="E613" s="23">
        <f t="shared" ca="1" si="56"/>
        <v>0.77360739757579156</v>
      </c>
      <c r="F613" s="23">
        <f t="shared" ca="1" si="57"/>
        <v>0.6495389834872356</v>
      </c>
      <c r="G613" s="23">
        <f t="shared" ca="1" si="58"/>
        <v>4.2476156693977147</v>
      </c>
      <c r="H613" s="23">
        <f t="shared" si="59"/>
        <v>12</v>
      </c>
    </row>
    <row r="614" spans="2:8" x14ac:dyDescent="0.15">
      <c r="B614" s="23">
        <v>312.5</v>
      </c>
      <c r="C614" s="23">
        <f t="shared" si="54"/>
        <v>1963495.4084936208</v>
      </c>
      <c r="D614" s="23">
        <f t="shared" ca="1" si="55"/>
        <v>1.3311942450542309</v>
      </c>
      <c r="E614" s="23">
        <f t="shared" ca="1" si="56"/>
        <v>0.77512988794683058</v>
      </c>
      <c r="F614" s="23">
        <f t="shared" ca="1" si="57"/>
        <v>0.64917214043443738</v>
      </c>
      <c r="G614" s="23">
        <f t="shared" ca="1" si="58"/>
        <v>4.2448778596955066</v>
      </c>
      <c r="H614" s="23">
        <f t="shared" si="59"/>
        <v>12</v>
      </c>
    </row>
    <row r="615" spans="2:8" x14ac:dyDescent="0.15">
      <c r="B615" s="23">
        <v>313</v>
      </c>
      <c r="C615" s="23">
        <f t="shared" si="54"/>
        <v>1966637.0011472104</v>
      </c>
      <c r="D615" s="23">
        <f t="shared" ca="1" si="55"/>
        <v>1.3313144723678103</v>
      </c>
      <c r="E615" s="23">
        <f t="shared" ca="1" si="56"/>
        <v>0.77665192702624475</v>
      </c>
      <c r="F615" s="23">
        <f t="shared" ca="1" si="57"/>
        <v>0.64880558723420723</v>
      </c>
      <c r="G615" s="23">
        <f t="shared" ca="1" si="58"/>
        <v>4.2421422132104194</v>
      </c>
      <c r="H615" s="23">
        <f t="shared" si="59"/>
        <v>12</v>
      </c>
    </row>
    <row r="616" spans="2:8" x14ac:dyDescent="0.15">
      <c r="B616" s="23">
        <v>313.5</v>
      </c>
      <c r="C616" s="23">
        <f t="shared" si="54"/>
        <v>1969778.5938008004</v>
      </c>
      <c r="D616" s="23">
        <f t="shared" ca="1" si="55"/>
        <v>1.3314341248899402</v>
      </c>
      <c r="E616" s="23">
        <f t="shared" ca="1" si="56"/>
        <v>0.77817351697332426</v>
      </c>
      <c r="F616" s="23">
        <f t="shared" ca="1" si="57"/>
        <v>0.64843932263847981</v>
      </c>
      <c r="G616" s="23">
        <f t="shared" ca="1" si="58"/>
        <v>4.2394087206279396</v>
      </c>
      <c r="H616" s="23">
        <f t="shared" si="59"/>
        <v>12</v>
      </c>
    </row>
    <row r="617" spans="2:8" x14ac:dyDescent="0.15">
      <c r="B617" s="23">
        <v>314</v>
      </c>
      <c r="C617" s="23">
        <f t="shared" si="54"/>
        <v>1972920.1864543899</v>
      </c>
      <c r="D617" s="23">
        <f t="shared" ca="1" si="55"/>
        <v>1.331553206278796</v>
      </c>
      <c r="E617" s="23">
        <f t="shared" ca="1" si="56"/>
        <v>0.77969465993360543</v>
      </c>
      <c r="F617" s="23">
        <f t="shared" ca="1" si="57"/>
        <v>0.64807334541517003</v>
      </c>
      <c r="G617" s="23">
        <f t="shared" ca="1" si="58"/>
        <v>4.2366773727528138</v>
      </c>
      <c r="H617" s="23">
        <f t="shared" si="59"/>
        <v>12</v>
      </c>
    </row>
    <row r="618" spans="2:8" x14ac:dyDescent="0.15">
      <c r="B618" s="23">
        <v>314.5</v>
      </c>
      <c r="C618" s="23">
        <f t="shared" si="54"/>
        <v>1976061.77910798</v>
      </c>
      <c r="D618" s="23">
        <f t="shared" ca="1" si="55"/>
        <v>1.3316717201634971</v>
      </c>
      <c r="E618" s="23">
        <f t="shared" ca="1" si="56"/>
        <v>0.78121535803898112</v>
      </c>
      <c r="F618" s="23">
        <f t="shared" ca="1" si="57"/>
        <v>0.64770765434798061</v>
      </c>
      <c r="G618" s="23">
        <f t="shared" ca="1" si="58"/>
        <v>4.2339481605076168</v>
      </c>
      <c r="H618" s="23">
        <f t="shared" si="59"/>
        <v>12</v>
      </c>
    </row>
    <row r="619" spans="2:8" x14ac:dyDescent="0.15">
      <c r="B619" s="23">
        <v>315</v>
      </c>
      <c r="C619" s="23">
        <f t="shared" si="54"/>
        <v>1979203.3717615698</v>
      </c>
      <c r="D619" s="23">
        <f t="shared" ca="1" si="55"/>
        <v>1.3317896701443832</v>
      </c>
      <c r="E619" s="23">
        <f t="shared" ca="1" si="56"/>
        <v>0.78273561340780784</v>
      </c>
      <c r="F619" s="23">
        <f t="shared" ca="1" si="57"/>
        <v>0.64734224823621334</v>
      </c>
      <c r="G619" s="23">
        <f t="shared" ca="1" si="58"/>
        <v>4.2312210749313417</v>
      </c>
      <c r="H619" s="23">
        <f t="shared" si="59"/>
        <v>12</v>
      </c>
    </row>
    <row r="620" spans="2:8" x14ac:dyDescent="0.15">
      <c r="B620" s="23">
        <v>315.5</v>
      </c>
      <c r="C620" s="23">
        <f t="shared" si="54"/>
        <v>1982344.9644151595</v>
      </c>
      <c r="D620" s="23">
        <f t="shared" ca="1" si="55"/>
        <v>1.3319070597932883</v>
      </c>
      <c r="E620" s="23">
        <f t="shared" ca="1" si="56"/>
        <v>0.78425542814501359</v>
      </c>
      <c r="F620" s="23">
        <f t="shared" ca="1" si="57"/>
        <v>0.64697712589458078</v>
      </c>
      <c r="G620" s="23">
        <f t="shared" ca="1" si="58"/>
        <v>4.2284961071779934</v>
      </c>
      <c r="H620" s="23">
        <f t="shared" si="59"/>
        <v>12</v>
      </c>
    </row>
    <row r="621" spans="2:8" x14ac:dyDescent="0.15">
      <c r="B621" s="23">
        <v>316</v>
      </c>
      <c r="C621" s="23">
        <f t="shared" si="54"/>
        <v>1985486.5570687493</v>
      </c>
      <c r="D621" s="23">
        <f t="shared" ca="1" si="55"/>
        <v>1.3320238926538097</v>
      </c>
      <c r="E621" s="23">
        <f t="shared" ca="1" si="56"/>
        <v>0.78577480434220437</v>
      </c>
      <c r="F621" s="23">
        <f t="shared" ca="1" si="57"/>
        <v>0.64661228615302324</v>
      </c>
      <c r="G621" s="23">
        <f t="shared" ca="1" si="58"/>
        <v>4.2257732485152255</v>
      </c>
      <c r="H621" s="23">
        <f t="shared" si="59"/>
        <v>12</v>
      </c>
    </row>
    <row r="622" spans="2:8" x14ac:dyDescent="0.15">
      <c r="B622" s="23">
        <v>316.5</v>
      </c>
      <c r="C622" s="23">
        <f t="shared" si="54"/>
        <v>1988628.1497223391</v>
      </c>
      <c r="D622" s="23">
        <f t="shared" ca="1" si="55"/>
        <v>1.3321401722415771</v>
      </c>
      <c r="E622" s="23">
        <f t="shared" ca="1" si="56"/>
        <v>0.78729374407776875</v>
      </c>
      <c r="F622" s="23">
        <f t="shared" ca="1" si="57"/>
        <v>0.64624772785652451</v>
      </c>
      <c r="G622" s="23">
        <f t="shared" ca="1" si="58"/>
        <v>4.2230524903229645</v>
      </c>
      <c r="H622" s="23">
        <f t="shared" si="59"/>
        <v>12</v>
      </c>
    </row>
    <row r="623" spans="2:8" x14ac:dyDescent="0.15">
      <c r="B623" s="23">
        <v>317</v>
      </c>
      <c r="C623" s="23">
        <f t="shared" si="54"/>
        <v>1991769.7423759289</v>
      </c>
      <c r="D623" s="23">
        <f t="shared" ca="1" si="55"/>
        <v>1.3322559020445157</v>
      </c>
      <c r="E623" s="23">
        <f t="shared" ca="1" si="56"/>
        <v>0.78881224941698269</v>
      </c>
      <c r="F623" s="23">
        <f t="shared" ca="1" si="57"/>
        <v>0.64588344986493218</v>
      </c>
      <c r="G623" s="23">
        <f t="shared" ca="1" si="58"/>
        <v>4.2203338240920649</v>
      </c>
      <c r="H623" s="23">
        <f t="shared" si="59"/>
        <v>12</v>
      </c>
    </row>
    <row r="624" spans="2:8" x14ac:dyDescent="0.15">
      <c r="B624" s="23">
        <v>317.5</v>
      </c>
      <c r="C624" s="23">
        <f t="shared" si="54"/>
        <v>1994911.3350295185</v>
      </c>
      <c r="D624" s="23">
        <f t="shared" ca="1" si="55"/>
        <v>1.3323710855231088</v>
      </c>
      <c r="E624" s="23">
        <f t="shared" ca="1" si="56"/>
        <v>0.79033032241211232</v>
      </c>
      <c r="F624" s="23">
        <f t="shared" ca="1" si="57"/>
        <v>0.64551945105277952</v>
      </c>
      <c r="G624" s="23">
        <f t="shared" ca="1" si="58"/>
        <v>4.2176172414229844</v>
      </c>
      <c r="H624" s="23">
        <f t="shared" si="59"/>
        <v>12</v>
      </c>
    </row>
    <row r="625" spans="2:8" x14ac:dyDescent="0.15">
      <c r="B625" s="23">
        <v>318</v>
      </c>
      <c r="C625" s="23">
        <f t="shared" si="54"/>
        <v>1998052.9276831085</v>
      </c>
      <c r="D625" s="23">
        <f t="shared" ca="1" si="55"/>
        <v>1.3324857261106557</v>
      </c>
      <c r="E625" s="23">
        <f t="shared" ca="1" si="56"/>
        <v>0.79184796510251665</v>
      </c>
      <c r="F625" s="23">
        <f t="shared" ca="1" si="57"/>
        <v>0.64515573030910967</v>
      </c>
      <c r="G625" s="23">
        <f t="shared" ca="1" si="58"/>
        <v>4.2149027340244709</v>
      </c>
      <c r="H625" s="23">
        <f t="shared" si="59"/>
        <v>12</v>
      </c>
    </row>
    <row r="626" spans="2:8" x14ac:dyDescent="0.15">
      <c r="B626" s="23">
        <v>318.5</v>
      </c>
      <c r="C626" s="23">
        <f t="shared" si="54"/>
        <v>2001194.520336698</v>
      </c>
      <c r="D626" s="23">
        <f t="shared" ca="1" si="55"/>
        <v>1.3325998272135284</v>
      </c>
      <c r="E626" s="23">
        <f t="shared" ca="1" si="56"/>
        <v>0.79336517951474828</v>
      </c>
      <c r="F626" s="23">
        <f t="shared" ca="1" si="57"/>
        <v>0.64479228653730081</v>
      </c>
      <c r="G626" s="23">
        <f t="shared" ca="1" si="58"/>
        <v>4.2121902937122568</v>
      </c>
      <c r="H626" s="23">
        <f t="shared" si="59"/>
        <v>12</v>
      </c>
    </row>
    <row r="627" spans="2:8" x14ac:dyDescent="0.15">
      <c r="B627" s="23">
        <v>319</v>
      </c>
      <c r="C627" s="23">
        <f t="shared" si="54"/>
        <v>2004336.1129902881</v>
      </c>
      <c r="D627" s="23">
        <f t="shared" ca="1" si="55"/>
        <v>1.3327133922114238</v>
      </c>
      <c r="E627" s="23">
        <f t="shared" ca="1" si="56"/>
        <v>0.79488196766265473</v>
      </c>
      <c r="F627" s="23">
        <f t="shared" ca="1" si="57"/>
        <v>0.64442911865489516</v>
      </c>
      <c r="G627" s="23">
        <f t="shared" ca="1" si="58"/>
        <v>4.2094799124077813</v>
      </c>
      <c r="H627" s="23">
        <f t="shared" si="59"/>
        <v>12</v>
      </c>
    </row>
    <row r="628" spans="2:8" x14ac:dyDescent="0.15">
      <c r="B628" s="23">
        <v>319.5</v>
      </c>
      <c r="C628" s="23">
        <f t="shared" si="54"/>
        <v>2007477.7056438776</v>
      </c>
      <c r="D628" s="23">
        <f t="shared" ca="1" si="55"/>
        <v>1.3328264244576142</v>
      </c>
      <c r="E628" s="23">
        <f t="shared" ca="1" si="56"/>
        <v>0.79639833154747663</v>
      </c>
      <c r="F628" s="23">
        <f t="shared" ca="1" si="57"/>
        <v>0.64406622559342908</v>
      </c>
      <c r="G628" s="23">
        <f t="shared" ca="1" si="58"/>
        <v>4.2067715821369269</v>
      </c>
      <c r="H628" s="23">
        <f t="shared" si="59"/>
        <v>12</v>
      </c>
    </row>
    <row r="629" spans="2:8" x14ac:dyDescent="0.15">
      <c r="B629" s="23">
        <v>320</v>
      </c>
      <c r="C629" s="23">
        <f t="shared" si="54"/>
        <v>2010619.2982974676</v>
      </c>
      <c r="D629" s="23">
        <f t="shared" ca="1" si="55"/>
        <v>1.3329389272791949</v>
      </c>
      <c r="E629" s="23">
        <f t="shared" ca="1" si="56"/>
        <v>0.79791427315794761</v>
      </c>
      <c r="F629" s="23">
        <f t="shared" ca="1" si="57"/>
        <v>0.64370360629826517</v>
      </c>
      <c r="G629" s="23">
        <f t="shared" ca="1" si="58"/>
        <v>4.2040652950287614</v>
      </c>
      <c r="H629" s="23">
        <f t="shared" si="59"/>
        <v>12</v>
      </c>
    </row>
    <row r="630" spans="2:8" x14ac:dyDescent="0.15">
      <c r="B630" s="23">
        <v>320.5</v>
      </c>
      <c r="C630" s="23">
        <f t="shared" si="54"/>
        <v>2013760.8909510574</v>
      </c>
      <c r="D630" s="23">
        <f t="shared" ca="1" si="55"/>
        <v>1.3330509039773295</v>
      </c>
      <c r="E630" s="23">
        <f t="shared" ca="1" si="56"/>
        <v>0.79942979447039031</v>
      </c>
      <c r="F630" s="23">
        <f t="shared" ca="1" si="57"/>
        <v>0.64334125972842648</v>
      </c>
      <c r="G630" s="23">
        <f t="shared" ca="1" si="58"/>
        <v>4.2013610433143036</v>
      </c>
      <c r="H630" s="23">
        <f t="shared" si="59"/>
        <v>12</v>
      </c>
    </row>
    <row r="631" spans="2:8" x14ac:dyDescent="0.15">
      <c r="B631" s="23">
        <v>321</v>
      </c>
      <c r="C631" s="23">
        <f t="shared" si="54"/>
        <v>2016902.4836046472</v>
      </c>
      <c r="D631" s="23">
        <f t="shared" ca="1" si="55"/>
        <v>1.3331623578274914</v>
      </c>
      <c r="E631" s="23">
        <f t="shared" ca="1" si="56"/>
        <v>0.80094489744881447</v>
      </c>
      <c r="F631" s="23">
        <f t="shared" ca="1" si="57"/>
        <v>0.64297918485643324</v>
      </c>
      <c r="G631" s="23">
        <f t="shared" ca="1" si="58"/>
        <v>4.1986588193253036</v>
      </c>
      <c r="H631" s="23">
        <f t="shared" si="59"/>
        <v>12</v>
      </c>
    </row>
    <row r="632" spans="2:8" x14ac:dyDescent="0.15">
      <c r="B632" s="23">
        <v>321.5</v>
      </c>
      <c r="C632" s="23">
        <f t="shared" si="54"/>
        <v>2020044.076258237</v>
      </c>
      <c r="D632" s="23">
        <f t="shared" ca="1" si="55"/>
        <v>1.3332732920797035</v>
      </c>
      <c r="E632" s="23">
        <f t="shared" ca="1" si="56"/>
        <v>0.80245958404501161</v>
      </c>
      <c r="F632" s="23">
        <f t="shared" ca="1" si="57"/>
        <v>0.64261738066814067</v>
      </c>
      <c r="G632" s="23">
        <f t="shared" ca="1" si="58"/>
        <v>4.1959586154930335</v>
      </c>
      <c r="H632" s="23">
        <f t="shared" si="59"/>
        <v>12</v>
      </c>
    </row>
    <row r="633" spans="2:8" x14ac:dyDescent="0.15">
      <c r="B633" s="23">
        <v>322</v>
      </c>
      <c r="C633" s="23">
        <f t="shared" si="54"/>
        <v>2023185.6689118268</v>
      </c>
      <c r="D633" s="23">
        <f t="shared" ca="1" si="55"/>
        <v>1.3333837099587753</v>
      </c>
      <c r="E633" s="23">
        <f t="shared" ca="1" si="56"/>
        <v>0.80397385619865058</v>
      </c>
      <c r="F633" s="23">
        <f t="shared" ca="1" si="57"/>
        <v>0.64225584616257936</v>
      </c>
      <c r="G633" s="23">
        <f t="shared" ca="1" si="58"/>
        <v>4.1932604243470957</v>
      </c>
      <c r="H633" s="23">
        <f t="shared" si="59"/>
        <v>12</v>
      </c>
    </row>
    <row r="634" spans="2:8" x14ac:dyDescent="0.15">
      <c r="B634" s="23">
        <v>322.5</v>
      </c>
      <c r="C634" s="23">
        <f t="shared" si="54"/>
        <v>2026327.2615654166</v>
      </c>
      <c r="D634" s="23">
        <f t="shared" ca="1" si="55"/>
        <v>1.3334936146645369</v>
      </c>
      <c r="E634" s="23">
        <f t="shared" ca="1" si="56"/>
        <v>0.80548771583737111</v>
      </c>
      <c r="F634" s="23">
        <f t="shared" ca="1" si="57"/>
        <v>0.64189458035179769</v>
      </c>
      <c r="G634" s="23">
        <f t="shared" ca="1" si="58"/>
        <v>4.1905642385142441</v>
      </c>
      <c r="H634" s="23">
        <f t="shared" si="59"/>
        <v>12</v>
      </c>
    </row>
    <row r="635" spans="2:8" x14ac:dyDescent="0.15">
      <c r="B635" s="23">
        <v>323</v>
      </c>
      <c r="C635" s="23">
        <f t="shared" si="54"/>
        <v>2029468.8542190064</v>
      </c>
      <c r="D635" s="23">
        <f t="shared" ca="1" si="55"/>
        <v>1.3336030093720717</v>
      </c>
      <c r="E635" s="23">
        <f t="shared" ca="1" si="56"/>
        <v>0.80700116487687723</v>
      </c>
      <c r="F635" s="23">
        <f t="shared" ca="1" si="57"/>
        <v>0.64153358226070512</v>
      </c>
      <c r="G635" s="23">
        <f t="shared" ca="1" si="58"/>
        <v>4.18787005071722</v>
      </c>
      <c r="H635" s="23">
        <f t="shared" si="59"/>
        <v>12</v>
      </c>
    </row>
    <row r="636" spans="2:8" x14ac:dyDescent="0.15">
      <c r="B636" s="23">
        <v>323.5</v>
      </c>
      <c r="C636" s="23">
        <f t="shared" si="54"/>
        <v>2032610.4468725962</v>
      </c>
      <c r="D636" s="23">
        <f t="shared" ca="1" si="55"/>
        <v>1.3337118972319446</v>
      </c>
      <c r="E636" s="23">
        <f t="shared" ca="1" si="56"/>
        <v>0.80851420522102901</v>
      </c>
      <c r="F636" s="23">
        <f t="shared" ca="1" si="57"/>
        <v>0.64117285092691834</v>
      </c>
      <c r="G636" s="23">
        <f t="shared" ca="1" si="58"/>
        <v>4.1851778537735989</v>
      </c>
      <c r="H636" s="23">
        <f t="shared" si="59"/>
        <v>12</v>
      </c>
    </row>
    <row r="637" spans="2:8" x14ac:dyDescent="0.15">
      <c r="B637" s="23">
        <v>324</v>
      </c>
      <c r="C637" s="23">
        <f t="shared" si="54"/>
        <v>2035752.039526186</v>
      </c>
      <c r="D637" s="23">
        <f t="shared" ca="1" si="55"/>
        <v>1.3338202813704294</v>
      </c>
      <c r="E637" s="23">
        <f t="shared" ca="1" si="56"/>
        <v>0.81002683876193515</v>
      </c>
      <c r="F637" s="23">
        <f t="shared" ca="1" si="57"/>
        <v>0.64081238540060925</v>
      </c>
      <c r="G637" s="23">
        <f t="shared" ca="1" si="58"/>
        <v>4.1824876405946574</v>
      </c>
      <c r="H637" s="23">
        <f t="shared" si="59"/>
        <v>12</v>
      </c>
    </row>
    <row r="638" spans="2:8" x14ac:dyDescent="0.15">
      <c r="B638" s="23">
        <v>324.5</v>
      </c>
      <c r="C638" s="23">
        <f t="shared" si="54"/>
        <v>2038893.6321797757</v>
      </c>
      <c r="D638" s="23">
        <f t="shared" ca="1" si="55"/>
        <v>1.3339281648897334</v>
      </c>
      <c r="E638" s="23">
        <f t="shared" ca="1" si="56"/>
        <v>0.81153906738004156</v>
      </c>
      <c r="F638" s="23">
        <f t="shared" ca="1" si="57"/>
        <v>0.64045218474435428</v>
      </c>
      <c r="G638" s="23">
        <f t="shared" ca="1" si="58"/>
        <v>4.1797994041842506</v>
      </c>
      <c r="H638" s="23">
        <f t="shared" si="59"/>
        <v>12</v>
      </c>
    </row>
    <row r="639" spans="2:8" x14ac:dyDescent="0.15">
      <c r="B639" s="23">
        <v>325</v>
      </c>
      <c r="C639" s="23">
        <f t="shared" si="54"/>
        <v>2042035.2248333655</v>
      </c>
      <c r="D639" s="23">
        <f t="shared" ca="1" si="55"/>
        <v>1.3340355508682191</v>
      </c>
      <c r="E639" s="23">
        <f t="shared" ca="1" si="56"/>
        <v>0.81305089294422295</v>
      </c>
      <c r="F639" s="23">
        <f t="shared" ca="1" si="57"/>
        <v>0.64009224803298537</v>
      </c>
      <c r="G639" s="23">
        <f t="shared" ca="1" si="58"/>
        <v>4.177113137637698</v>
      </c>
      <c r="H639" s="23">
        <f t="shared" si="59"/>
        <v>12</v>
      </c>
    </row>
    <row r="640" spans="2:8" x14ac:dyDescent="0.15">
      <c r="B640" s="23">
        <v>325.5</v>
      </c>
      <c r="C640" s="23">
        <f t="shared" si="54"/>
        <v>2045176.8174869553</v>
      </c>
      <c r="D640" s="23">
        <f t="shared" ca="1" si="55"/>
        <v>1.3341424423606236</v>
      </c>
      <c r="E640" s="23">
        <f t="shared" ca="1" si="56"/>
        <v>0.81456231731187068</v>
      </c>
      <c r="F640" s="23">
        <f t="shared" ca="1" si="57"/>
        <v>0.63973257435344333</v>
      </c>
      <c r="G640" s="23">
        <f t="shared" ca="1" si="58"/>
        <v>4.1744288341406888</v>
      </c>
      <c r="H640" s="23">
        <f t="shared" si="59"/>
        <v>12</v>
      </c>
    </row>
    <row r="641" spans="2:8" x14ac:dyDescent="0.15">
      <c r="B641" s="23">
        <v>326</v>
      </c>
      <c r="C641" s="23">
        <f t="shared" si="54"/>
        <v>2048318.4101405449</v>
      </c>
      <c r="D641" s="23">
        <f t="shared" ca="1" si="55"/>
        <v>1.3342488423982763</v>
      </c>
      <c r="E641" s="23">
        <f t="shared" ca="1" si="56"/>
        <v>0.81607334232898077</v>
      </c>
      <c r="F641" s="23">
        <f t="shared" ca="1" si="57"/>
        <v>0.63937316280463263</v>
      </c>
      <c r="G641" s="23">
        <f t="shared" ca="1" si="58"/>
        <v>4.1717464869682024</v>
      </c>
      <c r="H641" s="23">
        <f t="shared" si="59"/>
        <v>12</v>
      </c>
    </row>
    <row r="642" spans="2:8" x14ac:dyDescent="0.15">
      <c r="B642" s="23">
        <v>326.5</v>
      </c>
      <c r="C642" s="23">
        <f t="shared" si="54"/>
        <v>2051460.0027941351</v>
      </c>
      <c r="D642" s="23">
        <f t="shared" ca="1" si="55"/>
        <v>1.3343547539893137</v>
      </c>
      <c r="E642" s="23">
        <f t="shared" ca="1" si="56"/>
        <v>0.81758396983024229</v>
      </c>
      <c r="F642" s="23">
        <f t="shared" ca="1" si="57"/>
        <v>0.63901401249727785</v>
      </c>
      <c r="G642" s="23">
        <f t="shared" ca="1" si="58"/>
        <v>4.1690660894834277</v>
      </c>
      <c r="H642" s="23">
        <f t="shared" si="59"/>
        <v>12</v>
      </c>
    </row>
    <row r="643" spans="2:8" x14ac:dyDescent="0.15">
      <c r="B643" s="23">
        <v>327</v>
      </c>
      <c r="C643" s="23">
        <f t="shared" si="54"/>
        <v>2054601.5954477247</v>
      </c>
      <c r="D643" s="23">
        <f t="shared" ca="1" si="55"/>
        <v>1.3344601801188913</v>
      </c>
      <c r="E643" s="23">
        <f t="shared" ca="1" si="56"/>
        <v>0.81909420163912183</v>
      </c>
      <c r="F643" s="23">
        <f t="shared" ca="1" si="57"/>
        <v>0.6386551225537821</v>
      </c>
      <c r="G643" s="23">
        <f t="shared" ca="1" si="58"/>
        <v>4.1663876351367177</v>
      </c>
      <c r="H643" s="23">
        <f t="shared" si="59"/>
        <v>12</v>
      </c>
    </row>
    <row r="644" spans="2:8" x14ac:dyDescent="0.15">
      <c r="B644" s="23">
        <v>327.5</v>
      </c>
      <c r="C644" s="23">
        <f t="shared" si="54"/>
        <v>2057743.1881013145</v>
      </c>
      <c r="D644" s="23">
        <f t="shared" ca="1" si="55"/>
        <v>1.3345651237493952</v>
      </c>
      <c r="E644" s="23">
        <f t="shared" ca="1" si="56"/>
        <v>0.82060403956795136</v>
      </c>
      <c r="F644" s="23">
        <f t="shared" ca="1" si="57"/>
        <v>0.63829649210808637</v>
      </c>
      <c r="G644" s="23">
        <f t="shared" ca="1" si="58"/>
        <v>4.1637111174645307</v>
      </c>
      <c r="H644" s="23">
        <f t="shared" si="59"/>
        <v>12</v>
      </c>
    </row>
    <row r="645" spans="2:8" x14ac:dyDescent="0.15">
      <c r="B645" s="23">
        <v>328</v>
      </c>
      <c r="C645" s="23">
        <f t="shared" si="54"/>
        <v>2060884.780754904</v>
      </c>
      <c r="D645" s="23">
        <f t="shared" ca="1" si="55"/>
        <v>1.3346695878206494</v>
      </c>
      <c r="E645" s="23">
        <f t="shared" ca="1" si="56"/>
        <v>0.82211348541801132</v>
      </c>
      <c r="F645" s="23">
        <f t="shared" ca="1" si="57"/>
        <v>0.63793812030553132</v>
      </c>
      <c r="G645" s="23">
        <f t="shared" ca="1" si="58"/>
        <v>4.1610365300884062</v>
      </c>
      <c r="H645" s="23">
        <f t="shared" si="59"/>
        <v>12</v>
      </c>
    </row>
    <row r="646" spans="2:8" x14ac:dyDescent="0.15">
      <c r="B646" s="23">
        <v>328.5</v>
      </c>
      <c r="C646" s="23">
        <f t="shared" si="54"/>
        <v>2064026.3734084943</v>
      </c>
      <c r="D646" s="23">
        <f t="shared" ca="1" si="55"/>
        <v>1.3347735752501215</v>
      </c>
      <c r="E646" s="23">
        <f t="shared" ca="1" si="56"/>
        <v>0.82362254097961629</v>
      </c>
      <c r="F646" s="23">
        <f t="shared" ca="1" si="57"/>
        <v>0.63758000630272116</v>
      </c>
      <c r="G646" s="23">
        <f t="shared" ca="1" si="58"/>
        <v>4.1583638667139411</v>
      </c>
      <c r="H646" s="23">
        <f t="shared" si="59"/>
        <v>12</v>
      </c>
    </row>
    <row r="647" spans="2:8" x14ac:dyDescent="0.15">
      <c r="B647" s="23">
        <v>329</v>
      </c>
      <c r="C647" s="23">
        <f t="shared" si="54"/>
        <v>2067167.9660620838</v>
      </c>
      <c r="D647" s="23">
        <f t="shared" ca="1" si="55"/>
        <v>1.3348770889331276</v>
      </c>
      <c r="E647" s="23">
        <f t="shared" ca="1" si="56"/>
        <v>0.82513120803219608</v>
      </c>
      <c r="F647" s="23">
        <f t="shared" ca="1" si="57"/>
        <v>0.63722214926738729</v>
      </c>
      <c r="G647" s="23">
        <f t="shared" ca="1" si="58"/>
        <v>4.1556931211297803</v>
      </c>
      <c r="H647" s="23">
        <f t="shared" si="59"/>
        <v>12</v>
      </c>
    </row>
    <row r="648" spans="2:8" x14ac:dyDescent="0.15">
      <c r="B648" s="23">
        <v>329.5</v>
      </c>
      <c r="C648" s="23">
        <f t="shared" si="54"/>
        <v>2070309.5587156736</v>
      </c>
      <c r="D648" s="23">
        <f t="shared" ca="1" si="55"/>
        <v>1.3349801317430319</v>
      </c>
      <c r="E648" s="23">
        <f t="shared" ca="1" si="56"/>
        <v>0.82663948834438106</v>
      </c>
      <c r="F648" s="23">
        <f t="shared" ca="1" si="57"/>
        <v>0.63686454837825524</v>
      </c>
      <c r="G648" s="23">
        <f t="shared" ca="1" si="58"/>
        <v>4.1530242872066179</v>
      </c>
      <c r="H648" s="23">
        <f t="shared" si="59"/>
        <v>12</v>
      </c>
    </row>
    <row r="649" spans="2:8" x14ac:dyDescent="0.15">
      <c r="B649" s="23">
        <v>330</v>
      </c>
      <c r="C649" s="23">
        <f t="shared" si="54"/>
        <v>2073451.1513692632</v>
      </c>
      <c r="D649" s="23">
        <f t="shared" ca="1" si="55"/>
        <v>1.3350827065314481</v>
      </c>
      <c r="E649" s="23">
        <f t="shared" ca="1" si="56"/>
        <v>0.82814738367408192</v>
      </c>
      <c r="F649" s="23">
        <f t="shared" ca="1" si="57"/>
        <v>0.63650720282491313</v>
      </c>
      <c r="G649" s="23">
        <f t="shared" ca="1" si="58"/>
        <v>4.1503573588962182</v>
      </c>
      <c r="H649" s="23">
        <f t="shared" si="59"/>
        <v>12</v>
      </c>
    </row>
    <row r="650" spans="2:8" x14ac:dyDescent="0.15">
      <c r="B650" s="23">
        <v>330.5</v>
      </c>
      <c r="C650" s="23">
        <f t="shared" si="54"/>
        <v>2076592.7440228534</v>
      </c>
      <c r="D650" s="23">
        <f t="shared" ca="1" si="55"/>
        <v>1.3351848161284354</v>
      </c>
      <c r="E650" s="23">
        <f t="shared" ca="1" si="56"/>
        <v>0.82965489576857199</v>
      </c>
      <c r="F650" s="23">
        <f t="shared" ca="1" si="57"/>
        <v>0.63615011180767966</v>
      </c>
      <c r="G650" s="23">
        <f t="shared" ca="1" si="58"/>
        <v>4.1476923302304272</v>
      </c>
      <c r="H650" s="23">
        <f t="shared" si="59"/>
        <v>12</v>
      </c>
    </row>
    <row r="651" spans="2:8" x14ac:dyDescent="0.15">
      <c r="B651" s="23">
        <v>331</v>
      </c>
      <c r="C651" s="23">
        <f t="shared" si="54"/>
        <v>2079734.336676443</v>
      </c>
      <c r="D651" s="23">
        <f t="shared" ca="1" si="55"/>
        <v>1.3352864633426937</v>
      </c>
      <c r="E651" s="23">
        <f t="shared" ca="1" si="56"/>
        <v>0.83116202636456626</v>
      </c>
      <c r="F651" s="23">
        <f t="shared" ca="1" si="57"/>
        <v>0.63579327453747747</v>
      </c>
      <c r="G651" s="23">
        <f t="shared" ca="1" si="58"/>
        <v>4.1450291953202321</v>
      </c>
      <c r="H651" s="23">
        <f t="shared" si="59"/>
        <v>12</v>
      </c>
    </row>
    <row r="652" spans="2:8" x14ac:dyDescent="0.15">
      <c r="B652" s="23">
        <v>331.5</v>
      </c>
      <c r="C652" s="23">
        <f t="shared" si="54"/>
        <v>2082875.9293300328</v>
      </c>
      <c r="D652" s="23">
        <f t="shared" ca="1" si="55"/>
        <v>1.3353876509617579</v>
      </c>
      <c r="E652" s="23">
        <f t="shared" ca="1" si="56"/>
        <v>0.83266877718830257</v>
      </c>
      <c r="F652" s="23">
        <f t="shared" ca="1" si="57"/>
        <v>0.63543669023570326</v>
      </c>
      <c r="G652" s="23">
        <f t="shared" ca="1" si="58"/>
        <v>4.1423679483547904</v>
      </c>
      <c r="H652" s="23">
        <f t="shared" si="59"/>
        <v>12</v>
      </c>
    </row>
    <row r="653" spans="2:8" x14ac:dyDescent="0.15">
      <c r="B653" s="23">
        <v>332</v>
      </c>
      <c r="C653" s="23">
        <f t="shared" si="54"/>
        <v>2086017.5219836228</v>
      </c>
      <c r="D653" s="23">
        <f t="shared" ca="1" si="55"/>
        <v>1.3354883817521879</v>
      </c>
      <c r="E653" s="23">
        <f t="shared" ca="1" si="56"/>
        <v>0.83417514995561948</v>
      </c>
      <c r="F653" s="23">
        <f t="shared" ca="1" si="57"/>
        <v>0.63508035813410324</v>
      </c>
      <c r="G653" s="23">
        <f t="shared" ca="1" si="58"/>
        <v>4.1397085836004965</v>
      </c>
      <c r="H653" s="23">
        <f t="shared" si="59"/>
        <v>12</v>
      </c>
    </row>
    <row r="654" spans="2:8" x14ac:dyDescent="0.15">
      <c r="B654" s="23">
        <v>332.5</v>
      </c>
      <c r="C654" s="23">
        <f t="shared" si="54"/>
        <v>2089159.1146372126</v>
      </c>
      <c r="D654" s="23">
        <f t="shared" ca="1" si="55"/>
        <v>1.3355886584597578</v>
      </c>
      <c r="E654" s="23">
        <f t="shared" ca="1" si="56"/>
        <v>0.8356811463720345</v>
      </c>
      <c r="F654" s="23">
        <f t="shared" ca="1" si="57"/>
        <v>0.63472427747464866</v>
      </c>
      <c r="G654" s="23">
        <f t="shared" ca="1" si="58"/>
        <v>4.1370510954000581</v>
      </c>
      <c r="H654" s="23">
        <f t="shared" si="59"/>
        <v>12</v>
      </c>
    </row>
    <row r="655" spans="2:8" x14ac:dyDescent="0.15">
      <c r="B655" s="23">
        <v>333</v>
      </c>
      <c r="C655" s="23">
        <f t="shared" si="54"/>
        <v>2092300.7072908022</v>
      </c>
      <c r="D655" s="23">
        <f t="shared" ca="1" si="55"/>
        <v>1.3356884838096434</v>
      </c>
      <c r="E655" s="23">
        <f t="shared" ca="1" si="56"/>
        <v>0.83718676813282178</v>
      </c>
      <c r="F655" s="23">
        <f t="shared" ca="1" si="57"/>
        <v>0.63436844750941224</v>
      </c>
      <c r="G655" s="23">
        <f t="shared" ca="1" si="58"/>
        <v>4.1343954781715739</v>
      </c>
      <c r="H655" s="23">
        <f t="shared" si="59"/>
        <v>12</v>
      </c>
    </row>
    <row r="656" spans="2:8" x14ac:dyDescent="0.15">
      <c r="B656" s="23">
        <v>333.5</v>
      </c>
      <c r="C656" s="23">
        <f t="shared" si="54"/>
        <v>2095442.2999443919</v>
      </c>
      <c r="D656" s="23">
        <f t="shared" ca="1" si="55"/>
        <v>1.3357878605066078</v>
      </c>
      <c r="E656" s="23">
        <f t="shared" ca="1" si="56"/>
        <v>0.83869201692308948</v>
      </c>
      <c r="F656" s="23">
        <f t="shared" ca="1" si="57"/>
        <v>0.6340128675004465</v>
      </c>
      <c r="G656" s="23">
        <f t="shared" ca="1" si="58"/>
        <v>4.1317417264076193</v>
      </c>
      <c r="H656" s="23">
        <f t="shared" si="59"/>
        <v>12</v>
      </c>
    </row>
    <row r="657" spans="2:8" x14ac:dyDescent="0.15">
      <c r="B657" s="23">
        <v>334</v>
      </c>
      <c r="C657" s="23">
        <f t="shared" si="54"/>
        <v>2098583.8925979817</v>
      </c>
      <c r="D657" s="23">
        <f t="shared" ca="1" si="55"/>
        <v>1.3358867912351831</v>
      </c>
      <c r="E657" s="23">
        <f t="shared" ca="1" si="56"/>
        <v>0.84019689441785472</v>
      </c>
      <c r="F657" s="23">
        <f t="shared" ca="1" si="57"/>
        <v>0.6336575367196644</v>
      </c>
      <c r="G657" s="23">
        <f t="shared" ca="1" si="58"/>
        <v>4.1290898346743612</v>
      </c>
      <c r="H657" s="23">
        <f t="shared" si="59"/>
        <v>12</v>
      </c>
    </row>
    <row r="658" spans="2:8" x14ac:dyDescent="0.15">
      <c r="B658" s="23">
        <v>334.5</v>
      </c>
      <c r="C658" s="23">
        <f t="shared" si="54"/>
        <v>2101725.4852515715</v>
      </c>
      <c r="D658" s="23">
        <f t="shared" ca="1" si="55"/>
        <v>1.3359852786598532</v>
      </c>
      <c r="E658" s="23">
        <f t="shared" ca="1" si="56"/>
        <v>0.84170140228211987</v>
      </c>
      <c r="F658" s="23">
        <f t="shared" ca="1" si="57"/>
        <v>0.63330245444871991</v>
      </c>
      <c r="G658" s="23">
        <f t="shared" ca="1" si="58"/>
        <v>4.1264397976106659</v>
      </c>
      <c r="H658" s="23">
        <f t="shared" si="59"/>
        <v>12</v>
      </c>
    </row>
    <row r="659" spans="2:8" x14ac:dyDescent="0.15">
      <c r="B659" s="23">
        <v>335</v>
      </c>
      <c r="C659" s="23">
        <f t="shared" si="54"/>
        <v>2104867.0779051613</v>
      </c>
      <c r="D659" s="23">
        <f t="shared" ca="1" si="55"/>
        <v>1.3360833254252324</v>
      </c>
      <c r="E659" s="23">
        <f t="shared" ca="1" si="56"/>
        <v>0.84320554217094656</v>
      </c>
      <c r="F659" s="23">
        <f t="shared" ca="1" si="57"/>
        <v>0.63294761997889049</v>
      </c>
      <c r="G659" s="23">
        <f t="shared" ca="1" si="58"/>
        <v>4.1237916099272214</v>
      </c>
      <c r="H659" s="23">
        <f t="shared" si="59"/>
        <v>12</v>
      </c>
    </row>
    <row r="660" spans="2:8" x14ac:dyDescent="0.15">
      <c r="B660" s="23">
        <v>335.5</v>
      </c>
      <c r="C660" s="23">
        <f t="shared" si="54"/>
        <v>2108008.6705587511</v>
      </c>
      <c r="D660" s="23">
        <f t="shared" ca="1" si="55"/>
        <v>1.3361809341562436</v>
      </c>
      <c r="E660" s="23">
        <f t="shared" ca="1" si="56"/>
        <v>0.8447093157295309</v>
      </c>
      <c r="F660" s="23">
        <f t="shared" ca="1" si="57"/>
        <v>0.63259303261096167</v>
      </c>
      <c r="G660" s="23">
        <f t="shared" ca="1" si="58"/>
        <v>4.1211452664056774</v>
      </c>
      <c r="H660" s="23">
        <f t="shared" si="59"/>
        <v>12</v>
      </c>
    </row>
    <row r="661" spans="2:8" x14ac:dyDescent="0.15">
      <c r="B661" s="23">
        <v>336</v>
      </c>
      <c r="C661" s="23">
        <f t="shared" si="54"/>
        <v>2111150.2632123409</v>
      </c>
      <c r="D661" s="23">
        <f t="shared" ca="1" si="55"/>
        <v>1.3362781074582932</v>
      </c>
      <c r="E661" s="23">
        <f t="shared" ca="1" si="56"/>
        <v>0.84621272459327557</v>
      </c>
      <c r="F661" s="23">
        <f t="shared" ca="1" si="57"/>
        <v>0.63223869165511193</v>
      </c>
      <c r="G661" s="23">
        <f t="shared" ca="1" si="58"/>
        <v>4.1185007618977805</v>
      </c>
      <c r="H661" s="23">
        <f t="shared" si="59"/>
        <v>12</v>
      </c>
    </row>
    <row r="662" spans="2:8" x14ac:dyDescent="0.15">
      <c r="B662" s="23">
        <v>336.5</v>
      </c>
      <c r="C662" s="23">
        <f t="shared" si="54"/>
        <v>2114291.8558659307</v>
      </c>
      <c r="D662" s="23">
        <f t="shared" ca="1" si="55"/>
        <v>1.3363748479174453</v>
      </c>
      <c r="E662" s="23">
        <f t="shared" ca="1" si="56"/>
        <v>0.84771577038786317</v>
      </c>
      <c r="F662" s="23">
        <f t="shared" ca="1" si="57"/>
        <v>0.63188459643079953</v>
      </c>
      <c r="G662" s="23">
        <f t="shared" ca="1" si="58"/>
        <v>4.1158580913245384</v>
      </c>
      <c r="H662" s="23">
        <f t="shared" si="59"/>
        <v>12</v>
      </c>
    </row>
    <row r="663" spans="2:8" x14ac:dyDescent="0.15">
      <c r="B663" s="23">
        <v>337</v>
      </c>
      <c r="C663" s="23">
        <f t="shared" si="54"/>
        <v>2117433.4485195205</v>
      </c>
      <c r="D663" s="23">
        <f t="shared" ca="1" si="55"/>
        <v>1.3364711581005939</v>
      </c>
      <c r="E663" s="23">
        <f t="shared" ca="1" si="56"/>
        <v>0.849218454729329</v>
      </c>
      <c r="F663" s="23">
        <f t="shared" ca="1" si="57"/>
        <v>0.6315307462666504</v>
      </c>
      <c r="G663" s="23">
        <f t="shared" ca="1" si="58"/>
        <v>4.1132172496753752</v>
      </c>
      <c r="H663" s="23">
        <f t="shared" si="59"/>
        <v>12</v>
      </c>
    </row>
    <row r="664" spans="2:8" x14ac:dyDescent="0.15">
      <c r="B664" s="23">
        <v>337.5</v>
      </c>
      <c r="C664" s="23">
        <f t="shared" si="54"/>
        <v>2120575.0411731107</v>
      </c>
      <c r="D664" s="23">
        <f t="shared" ca="1" si="55"/>
        <v>1.3365670405556331</v>
      </c>
      <c r="E664" s="23">
        <f t="shared" ca="1" si="56"/>
        <v>0.85072077922413092</v>
      </c>
      <c r="F664" s="23">
        <f t="shared" ca="1" si="57"/>
        <v>0.63117714050034746</v>
      </c>
      <c r="G664" s="23">
        <f t="shared" ca="1" si="58"/>
        <v>4.1105782320073105</v>
      </c>
      <c r="H664" s="23">
        <f t="shared" si="59"/>
        <v>12</v>
      </c>
    </row>
    <row r="665" spans="2:8" x14ac:dyDescent="0.15">
      <c r="B665" s="23">
        <v>338</v>
      </c>
      <c r="C665" s="23">
        <f t="shared" si="54"/>
        <v>2123716.6338267</v>
      </c>
      <c r="D665" s="23">
        <f t="shared" ca="1" si="55"/>
        <v>1.3366624978116255</v>
      </c>
      <c r="E665" s="23">
        <f t="shared" ca="1" si="56"/>
        <v>0.85222274546922172</v>
      </c>
      <c r="F665" s="23">
        <f t="shared" ca="1" si="57"/>
        <v>0.63082377847852122</v>
      </c>
      <c r="G665" s="23">
        <f t="shared" ca="1" si="58"/>
        <v>4.1079410334441411</v>
      </c>
      <c r="H665" s="23">
        <f t="shared" si="59"/>
        <v>12</v>
      </c>
    </row>
    <row r="666" spans="2:8" x14ac:dyDescent="0.15">
      <c r="B666" s="23">
        <v>338.5</v>
      </c>
      <c r="C666" s="23">
        <f t="shared" si="54"/>
        <v>2126858.2264802898</v>
      </c>
      <c r="D666" s="23">
        <f t="shared" ca="1" si="55"/>
        <v>1.3367575323789693</v>
      </c>
      <c r="E666" s="23">
        <f t="shared" ca="1" si="56"/>
        <v>0.85372435505211863</v>
      </c>
      <c r="F666" s="23">
        <f t="shared" ca="1" si="57"/>
        <v>0.63047065955664161</v>
      </c>
      <c r="G666" s="23">
        <f t="shared" ca="1" si="58"/>
        <v>4.1053056491756337</v>
      </c>
      <c r="H666" s="23">
        <f t="shared" si="59"/>
        <v>12</v>
      </c>
    </row>
    <row r="667" spans="2:8" x14ac:dyDescent="0.15">
      <c r="B667" s="23">
        <v>339</v>
      </c>
      <c r="C667" s="23">
        <f t="shared" si="54"/>
        <v>2129999.8191338796</v>
      </c>
      <c r="D667" s="23">
        <f t="shared" ca="1" si="55"/>
        <v>1.3368521467495624</v>
      </c>
      <c r="E667" s="23">
        <f t="shared" ca="1" si="56"/>
        <v>0.85522560955097293</v>
      </c>
      <c r="F667" s="23">
        <f t="shared" ca="1" si="57"/>
        <v>0.63011778309891076</v>
      </c>
      <c r="G667" s="23">
        <f t="shared" ca="1" si="58"/>
        <v>4.1026720744567244</v>
      </c>
      <c r="H667" s="23">
        <f t="shared" si="59"/>
        <v>12</v>
      </c>
    </row>
    <row r="668" spans="2:8" x14ac:dyDescent="0.15">
      <c r="B668" s="23">
        <v>339.5</v>
      </c>
      <c r="C668" s="23">
        <f t="shared" si="54"/>
        <v>2133141.4117874699</v>
      </c>
      <c r="D668" s="23">
        <f t="shared" ca="1" si="55"/>
        <v>1.3369463433969675</v>
      </c>
      <c r="E668" s="23">
        <f t="shared" ca="1" si="56"/>
        <v>0.85672651053463933</v>
      </c>
      <c r="F668" s="23">
        <f t="shared" ca="1" si="57"/>
        <v>0.62976514847815768</v>
      </c>
      <c r="G668" s="23">
        <f t="shared" ca="1" si="58"/>
        <v>4.1000403046067353</v>
      </c>
      <c r="H668" s="23">
        <f t="shared" si="59"/>
        <v>12</v>
      </c>
    </row>
    <row r="669" spans="2:8" x14ac:dyDescent="0.15">
      <c r="B669" s="23">
        <v>340</v>
      </c>
      <c r="C669" s="23">
        <f t="shared" si="54"/>
        <v>2136283.0044410592</v>
      </c>
      <c r="D669" s="23">
        <f t="shared" ca="1" si="55"/>
        <v>1.3370401247765717</v>
      </c>
      <c r="E669" s="23">
        <f t="shared" ca="1" si="56"/>
        <v>0.85822705956274281</v>
      </c>
      <c r="F669" s="23">
        <f t="shared" ca="1" si="57"/>
        <v>0.62941275507573402</v>
      </c>
      <c r="G669" s="23">
        <f t="shared" ca="1" si="58"/>
        <v>4.0974103350085906</v>
      </c>
      <c r="H669" s="23">
        <f t="shared" si="59"/>
        <v>12</v>
      </c>
    </row>
    <row r="670" spans="2:8" x14ac:dyDescent="0.15">
      <c r="B670" s="23">
        <v>340.5</v>
      </c>
      <c r="C670" s="23">
        <f t="shared" si="54"/>
        <v>2139424.597094649</v>
      </c>
      <c r="D670" s="23">
        <f t="shared" ca="1" si="55"/>
        <v>1.3371334933257484</v>
      </c>
      <c r="E670" s="23">
        <f t="shared" ca="1" si="56"/>
        <v>0.85972725818574924</v>
      </c>
      <c r="F670" s="23">
        <f t="shared" ca="1" si="57"/>
        <v>0.62906060228140981</v>
      </c>
      <c r="G670" s="23">
        <f t="shared" ca="1" si="58"/>
        <v>4.0947821611080446</v>
      </c>
      <c r="H670" s="23">
        <f t="shared" si="59"/>
        <v>12</v>
      </c>
    </row>
    <row r="671" spans="2:8" x14ac:dyDescent="0.15">
      <c r="B671" s="23">
        <v>341</v>
      </c>
      <c r="C671" s="23">
        <f t="shared" si="54"/>
        <v>2142566.1897482388</v>
      </c>
      <c r="D671" s="23">
        <f t="shared" ca="1" si="55"/>
        <v>1.3372264514640144</v>
      </c>
      <c r="E671" s="23">
        <f t="shared" ca="1" si="56"/>
        <v>0.86122710794502955</v>
      </c>
      <c r="F671" s="23">
        <f t="shared" ca="1" si="57"/>
        <v>0.6287086894932723</v>
      </c>
      <c r="G671" s="23">
        <f t="shared" ca="1" si="58"/>
        <v>4.0921557784129243</v>
      </c>
      <c r="H671" s="23">
        <f t="shared" si="59"/>
        <v>12</v>
      </c>
    </row>
    <row r="672" spans="2:8" x14ac:dyDescent="0.15">
      <c r="B672" s="23">
        <v>341.5</v>
      </c>
      <c r="C672" s="23">
        <f t="shared" si="54"/>
        <v>2145707.782401829</v>
      </c>
      <c r="D672" s="23">
        <f t="shared" ca="1" si="55"/>
        <v>1.3373190015931868</v>
      </c>
      <c r="E672" s="23">
        <f t="shared" ca="1" si="56"/>
        <v>0.86272661037292864</v>
      </c>
      <c r="F672" s="23">
        <f t="shared" ca="1" si="57"/>
        <v>0.62835701611762518</v>
      </c>
      <c r="G672" s="23">
        <f t="shared" ca="1" si="58"/>
        <v>4.0895311824923777</v>
      </c>
      <c r="H672" s="23">
        <f t="shared" si="59"/>
        <v>12</v>
      </c>
    </row>
    <row r="673" spans="2:8" x14ac:dyDescent="0.15">
      <c r="B673" s="23">
        <v>342</v>
      </c>
      <c r="C673" s="23">
        <f t="shared" si="54"/>
        <v>2148849.3750554183</v>
      </c>
      <c r="D673" s="23">
        <f t="shared" ca="1" si="55"/>
        <v>1.3374111460975386</v>
      </c>
      <c r="E673" s="23">
        <f t="shared" ca="1" si="56"/>
        <v>0.86422576699282894</v>
      </c>
      <c r="F673" s="23">
        <f t="shared" ca="1" si="57"/>
        <v>0.62800558156888786</v>
      </c>
      <c r="G673" s="23">
        <f t="shared" ca="1" si="58"/>
        <v>4.0869083689761183</v>
      </c>
      <c r="H673" s="23">
        <f t="shared" si="59"/>
        <v>12</v>
      </c>
    </row>
    <row r="674" spans="2:8" x14ac:dyDescent="0.15">
      <c r="B674" s="23">
        <v>342.5</v>
      </c>
      <c r="C674" s="23">
        <f t="shared" ref="C674:C689" si="60">2*PI()*B674*1000</f>
        <v>2151990.9677090081</v>
      </c>
      <c r="D674" s="23">
        <f t="shared" ref="D674:D689" ca="1" si="61">1+$E$14/$E$13*(1-$C$19^2/C674^2)</f>
        <v>1.3375028873439527</v>
      </c>
      <c r="E674" s="23">
        <f t="shared" ref="E674:E689" ca="1" si="62">$C$20*(C674/$C$19-$C$19/C674)</f>
        <v>0.86572457931921831</v>
      </c>
      <c r="F674" s="23">
        <f t="shared" ref="F674:F689" ca="1" si="63">(D674^2+E674^2)^0.5/(D674^2+E674^2)</f>
        <v>0.62765438526949746</v>
      </c>
      <c r="G674" s="23">
        <f t="shared" ref="G674:G689" ca="1" si="64">F674*$C$22/$C$12-$C$3</f>
        <v>4.0842873335537035</v>
      </c>
      <c r="H674" s="23">
        <f t="shared" ref="H674:H689" si="65">$C$2</f>
        <v>12</v>
      </c>
    </row>
    <row r="675" spans="2:8" x14ac:dyDescent="0.15">
      <c r="B675" s="23">
        <v>343</v>
      </c>
      <c r="C675" s="23">
        <f t="shared" si="60"/>
        <v>2155132.5603625984</v>
      </c>
      <c r="D675" s="23">
        <f t="shared" ca="1" si="61"/>
        <v>1.337594227682072</v>
      </c>
      <c r="E675" s="23">
        <f t="shared" ca="1" si="62"/>
        <v>0.86722304885775425</v>
      </c>
      <c r="F675" s="23">
        <f t="shared" ca="1" si="63"/>
        <v>0.62730342664981198</v>
      </c>
      <c r="G675" s="23">
        <f t="shared" ca="1" si="64"/>
        <v>4.0816680719738008</v>
      </c>
      <c r="H675" s="23">
        <f t="shared" si="65"/>
        <v>12</v>
      </c>
    </row>
    <row r="676" spans="2:8" x14ac:dyDescent="0.15">
      <c r="B676" s="23">
        <v>343.5</v>
      </c>
      <c r="C676" s="23">
        <f t="shared" si="60"/>
        <v>2158274.1530161877</v>
      </c>
      <c r="D676" s="23">
        <f t="shared" ca="1" si="61"/>
        <v>1.3376851694444525</v>
      </c>
      <c r="E676" s="23">
        <f t="shared" ca="1" si="62"/>
        <v>0.8687211771053257</v>
      </c>
      <c r="F676" s="23">
        <f t="shared" ca="1" si="63"/>
        <v>0.62695270514801271</v>
      </c>
      <c r="G676" s="23">
        <f t="shared" ca="1" si="64"/>
        <v>4.0790505800434644</v>
      </c>
      <c r="H676" s="23">
        <f t="shared" si="65"/>
        <v>12</v>
      </c>
    </row>
    <row r="677" spans="2:8" x14ac:dyDescent="0.15">
      <c r="B677" s="23">
        <v>344</v>
      </c>
      <c r="C677" s="23">
        <f t="shared" si="60"/>
        <v>2161415.7456697775</v>
      </c>
      <c r="D677" s="23">
        <f t="shared" ca="1" si="61"/>
        <v>1.3377757149467095</v>
      </c>
      <c r="E677" s="23">
        <f t="shared" ca="1" si="62"/>
        <v>0.8702189655501209</v>
      </c>
      <c r="F677" s="23">
        <f t="shared" ca="1" si="63"/>
        <v>0.62660222021001</v>
      </c>
      <c r="G677" s="23">
        <f t="shared" ca="1" si="64"/>
        <v>4.0764348536274335</v>
      </c>
      <c r="H677" s="23">
        <f t="shared" si="65"/>
        <v>12</v>
      </c>
    </row>
    <row r="678" spans="2:8" x14ac:dyDescent="0.15">
      <c r="B678" s="23">
        <v>344.5</v>
      </c>
      <c r="C678" s="23">
        <f t="shared" si="60"/>
        <v>2164557.3383233673</v>
      </c>
      <c r="D678" s="23">
        <f t="shared" ca="1" si="61"/>
        <v>1.3378658664876673</v>
      </c>
      <c r="E678" s="23">
        <f t="shared" ca="1" si="62"/>
        <v>0.87171641567168734</v>
      </c>
      <c r="F678" s="23">
        <f t="shared" ca="1" si="63"/>
        <v>0.62625197128934851</v>
      </c>
      <c r="G678" s="23">
        <f t="shared" ca="1" si="64"/>
        <v>4.073820888647421</v>
      </c>
      <c r="H678" s="23">
        <f t="shared" si="65"/>
        <v>12</v>
      </c>
    </row>
    <row r="679" spans="2:8" x14ac:dyDescent="0.15">
      <c r="B679" s="23">
        <v>345</v>
      </c>
      <c r="C679" s="23">
        <f t="shared" si="60"/>
        <v>2167698.9309769575</v>
      </c>
      <c r="D679" s="23">
        <f t="shared" ca="1" si="61"/>
        <v>1.3379556263495034</v>
      </c>
      <c r="E679" s="23">
        <f t="shared" ca="1" si="62"/>
        <v>0.87321352894099558</v>
      </c>
      <c r="F679" s="23">
        <f t="shared" ca="1" si="63"/>
        <v>0.62590195784711444</v>
      </c>
      <c r="G679" s="23">
        <f t="shared" ca="1" si="64"/>
        <v>4.0712086810814263</v>
      </c>
      <c r="H679" s="23">
        <f t="shared" si="65"/>
        <v>12</v>
      </c>
    </row>
    <row r="680" spans="2:8" x14ac:dyDescent="0.15">
      <c r="B680" s="23">
        <v>345.5</v>
      </c>
      <c r="C680" s="23">
        <f t="shared" si="60"/>
        <v>2170840.5236305469</v>
      </c>
      <c r="D680" s="23">
        <f t="shared" ca="1" si="61"/>
        <v>1.3380449967978942</v>
      </c>
      <c r="E680" s="23">
        <f t="shared" ca="1" si="62"/>
        <v>0.87471030682050088</v>
      </c>
      <c r="F680" s="23">
        <f t="shared" ca="1" si="63"/>
        <v>0.62555217935184382</v>
      </c>
      <c r="G680" s="23">
        <f t="shared" ca="1" si="64"/>
        <v>4.0685982269630472</v>
      </c>
      <c r="H680" s="23">
        <f t="shared" si="65"/>
        <v>12</v>
      </c>
    </row>
    <row r="681" spans="2:8" x14ac:dyDescent="0.15">
      <c r="B681" s="23">
        <v>346</v>
      </c>
      <c r="C681" s="23">
        <f t="shared" si="60"/>
        <v>2173982.1162841367</v>
      </c>
      <c r="D681" s="23">
        <f t="shared" ca="1" si="61"/>
        <v>1.3381339800821577</v>
      </c>
      <c r="E681" s="23">
        <f t="shared" ca="1" si="62"/>
        <v>0.8762067507642054</v>
      </c>
      <c r="F681" s="23">
        <f t="shared" ca="1" si="63"/>
        <v>0.62520263527943043</v>
      </c>
      <c r="G681" s="23">
        <f t="shared" ca="1" si="64"/>
        <v>4.065989522380792</v>
      </c>
      <c r="H681" s="23">
        <f t="shared" si="65"/>
        <v>12</v>
      </c>
    </row>
    <row r="682" spans="2:8" x14ac:dyDescent="0.15">
      <c r="B682" s="23">
        <v>346.5</v>
      </c>
      <c r="C682" s="23">
        <f t="shared" si="60"/>
        <v>2177123.7089377264</v>
      </c>
      <c r="D682" s="23">
        <f t="shared" ca="1" si="61"/>
        <v>1.3382225784353936</v>
      </c>
      <c r="E682" s="23">
        <f t="shared" ca="1" si="62"/>
        <v>0.87770286221771865</v>
      </c>
      <c r="F682" s="23">
        <f t="shared" ca="1" si="63"/>
        <v>0.62485332511303759</v>
      </c>
      <c r="G682" s="23">
        <f t="shared" ca="1" si="64"/>
        <v>4.0633825634774254</v>
      </c>
      <c r="H682" s="23">
        <f t="shared" si="65"/>
        <v>12</v>
      </c>
    </row>
    <row r="683" spans="2:8" x14ac:dyDescent="0.15">
      <c r="B683" s="23">
        <v>347</v>
      </c>
      <c r="C683" s="23">
        <f t="shared" si="60"/>
        <v>2180265.3015913167</v>
      </c>
      <c r="D683" s="23">
        <f t="shared" ca="1" si="61"/>
        <v>1.3383107940746259</v>
      </c>
      <c r="E683" s="23">
        <f t="shared" ca="1" si="62"/>
        <v>0.8791986426183187</v>
      </c>
      <c r="F683" s="23">
        <f t="shared" ca="1" si="63"/>
        <v>0.62450424834300744</v>
      </c>
      <c r="G683" s="23">
        <f t="shared" ca="1" si="64"/>
        <v>4.0607773464492869</v>
      </c>
      <c r="H683" s="23">
        <f t="shared" si="65"/>
        <v>12</v>
      </c>
    </row>
    <row r="684" spans="2:8" x14ac:dyDescent="0.15">
      <c r="B684" s="23">
        <v>347.5</v>
      </c>
      <c r="C684" s="23">
        <f t="shared" si="60"/>
        <v>2183406.894244906</v>
      </c>
      <c r="D684" s="23">
        <f t="shared" ca="1" si="61"/>
        <v>1.3383986292009395</v>
      </c>
      <c r="E684" s="23">
        <f t="shared" ca="1" si="62"/>
        <v>0.8806940933950097</v>
      </c>
      <c r="F684" s="23">
        <f t="shared" ca="1" si="63"/>
        <v>0.62415540446677498</v>
      </c>
      <c r="G684" s="23">
        <f t="shared" ca="1" si="64"/>
        <v>4.0581738675456505</v>
      </c>
      <c r="H684" s="23">
        <f t="shared" si="65"/>
        <v>12</v>
      </c>
    </row>
    <row r="685" spans="2:8" x14ac:dyDescent="0.15">
      <c r="B685" s="23">
        <v>348</v>
      </c>
      <c r="C685" s="23">
        <f t="shared" si="60"/>
        <v>2186548.4868984958</v>
      </c>
      <c r="D685" s="23">
        <f t="shared" ca="1" si="61"/>
        <v>1.3384860859996186</v>
      </c>
      <c r="E685" s="23">
        <f t="shared" ca="1" si="62"/>
        <v>0.88218921596858546</v>
      </c>
      <c r="F685" s="23">
        <f t="shared" ca="1" si="63"/>
        <v>0.62380679298877939</v>
      </c>
      <c r="G685" s="23">
        <f t="shared" ca="1" si="64"/>
        <v>4.0555721230680675</v>
      </c>
      <c r="H685" s="23">
        <f t="shared" si="65"/>
        <v>12</v>
      </c>
    </row>
    <row r="686" spans="2:8" x14ac:dyDescent="0.15">
      <c r="B686" s="23">
        <v>348.5</v>
      </c>
      <c r="C686" s="23">
        <f t="shared" si="60"/>
        <v>2189690.0795520861</v>
      </c>
      <c r="D686" s="23">
        <f t="shared" ca="1" si="61"/>
        <v>1.3385731666402823</v>
      </c>
      <c r="E686" s="23">
        <f t="shared" ca="1" si="62"/>
        <v>0.88368401175168487</v>
      </c>
      <c r="F686" s="23">
        <f t="shared" ca="1" si="63"/>
        <v>0.62345841342037944</v>
      </c>
      <c r="G686" s="23">
        <f t="shared" ca="1" si="64"/>
        <v>4.0529721093697253</v>
      </c>
      <c r="H686" s="23">
        <f t="shared" si="65"/>
        <v>12</v>
      </c>
    </row>
    <row r="687" spans="2:8" x14ac:dyDescent="0.15">
      <c r="B687" s="23">
        <v>349</v>
      </c>
      <c r="C687" s="23">
        <f t="shared" si="60"/>
        <v>2192831.6722056759</v>
      </c>
      <c r="D687" s="23">
        <f t="shared" ca="1" si="61"/>
        <v>1.3386598732770185</v>
      </c>
      <c r="E687" s="23">
        <f t="shared" ca="1" si="62"/>
        <v>0.88517848214885053</v>
      </c>
      <c r="F687" s="23">
        <f t="shared" ca="1" si="63"/>
        <v>0.62311026527976809</v>
      </c>
      <c r="G687" s="23">
        <f t="shared" ca="1" si="64"/>
        <v>4.0503738228548221</v>
      </c>
      <c r="H687" s="23">
        <f t="shared" si="65"/>
        <v>12</v>
      </c>
    </row>
    <row r="688" spans="2:8" x14ac:dyDescent="0.15">
      <c r="B688" s="23">
        <v>349.5</v>
      </c>
      <c r="C688" s="23">
        <f t="shared" si="60"/>
        <v>2195973.2648592652</v>
      </c>
      <c r="D688" s="23">
        <f t="shared" ca="1" si="61"/>
        <v>1.3387462080485186</v>
      </c>
      <c r="E688" s="23">
        <f t="shared" ca="1" si="62"/>
        <v>0.88667262855658957</v>
      </c>
      <c r="F688" s="23">
        <f t="shared" ca="1" si="63"/>
        <v>0.62276234809188868</v>
      </c>
      <c r="G688" s="23">
        <f t="shared" ca="1" si="64"/>
        <v>4.0477772599779307</v>
      </c>
      <c r="H688" s="23">
        <f t="shared" si="65"/>
        <v>12</v>
      </c>
    </row>
    <row r="689" spans="2:8" x14ac:dyDescent="0.15">
      <c r="B689" s="23">
        <v>350</v>
      </c>
      <c r="C689" s="23">
        <f t="shared" si="60"/>
        <v>2199114.857512855</v>
      </c>
      <c r="D689" s="23">
        <f t="shared" ca="1" si="61"/>
        <v>1.3388321730782085</v>
      </c>
      <c r="E689" s="23">
        <f t="shared" ca="1" si="62"/>
        <v>0.88816645236342784</v>
      </c>
      <c r="F689" s="23">
        <f t="shared" ca="1" si="63"/>
        <v>0.62241466138835155</v>
      </c>
      <c r="G689" s="23">
        <f t="shared" ca="1" si="64"/>
        <v>4.0451824172433817</v>
      </c>
      <c r="H689" s="23">
        <f t="shared" si="65"/>
        <v>12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Transformer design</vt:lpstr>
    </vt:vector>
  </TitlesOfParts>
  <Company>*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*</cp:lastModifiedBy>
  <dcterms:created xsi:type="dcterms:W3CDTF">2017-12-14T00:18:25Z</dcterms:created>
  <dcterms:modified xsi:type="dcterms:W3CDTF">2019-03-29T05:37:58Z</dcterms:modified>
</cp:coreProperties>
</file>